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File 35  ( Capex )\E. True up\04. MYT V\Form 4\RCD Working\Data Gap I\Form 4 &amp; 5\"/>
    </mc:Choice>
  </mc:AlternateContent>
  <bookViews>
    <workbookView xWindow="0" yWindow="0" windowWidth="28800" windowHeight="12300" activeTab="2"/>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xlnm._FilterDatabase" localSheetId="1" hidden="1">'F4.1'!$S$1:$S$64</definedName>
    <definedName name="_Order1" hidden="1">255</definedName>
    <definedName name="new" localSheetId="0" hidden="1">[2]CE!#REF!</definedName>
    <definedName name="new" hidden="1">[2]CE!#REF!</definedName>
    <definedName name="_xlnm.Print_Area" localSheetId="1">'F4.1'!$A$1:$S$64</definedName>
    <definedName name="_xlnm.Print_Area" localSheetId="2">'F4.2'!$A$1:$BE$291</definedName>
    <definedName name="_xlnm.Print_Area" localSheetId="3">'F4.3'!$A$1:$N$2294</definedName>
    <definedName name="_xlnm.Print_Titles" localSheetId="0">'F4'!$A:$B</definedName>
    <definedName name="_xlnm.Print_Titles" localSheetId="1">'F4.1'!$A:$B,'F4.1'!$1:$6</definedName>
    <definedName name="_xlnm.Print_Titles" localSheetId="2">'F4.2'!$A:$B,'F4.2'!$1:$7</definedName>
    <definedName name="_xlnm.Print_Titles" localSheetId="3">'F4.3'!$1:$6</definedName>
    <definedName name="xxxx" localSheetId="0" hidden="1">[3]CE!#REF!</definedName>
    <definedName name="xxxx" hidden="1">[3]CE!#REF!</definedName>
  </definedNames>
  <calcPr calcId="162913"/>
</workbook>
</file>

<file path=xl/calcChain.xml><?xml version="1.0" encoding="utf-8"?>
<calcChain xmlns="http://schemas.openxmlformats.org/spreadsheetml/2006/main">
  <c r="I2013" i="4" l="1"/>
  <c r="J2013" i="4"/>
  <c r="I2014" i="4"/>
  <c r="J2014" i="4"/>
  <c r="I2015" i="4"/>
  <c r="J2015" i="4"/>
  <c r="I2016" i="4"/>
  <c r="J2016" i="4"/>
  <c r="I2017" i="4"/>
  <c r="J2017" i="4"/>
  <c r="I2018" i="4"/>
  <c r="J2018" i="4"/>
  <c r="I2019" i="4"/>
  <c r="J2019" i="4"/>
  <c r="I2020" i="4"/>
  <c r="J2020" i="4"/>
  <c r="I2021" i="4"/>
  <c r="J2021" i="4"/>
  <c r="I2022" i="4"/>
  <c r="J2022" i="4"/>
  <c r="I2023" i="4"/>
  <c r="J2023" i="4"/>
  <c r="I2024" i="4"/>
  <c r="J2024" i="4"/>
  <c r="I2025" i="4"/>
  <c r="J2025" i="4"/>
  <c r="I2026" i="4"/>
  <c r="J2026" i="4"/>
  <c r="I2027" i="4"/>
  <c r="J2027" i="4"/>
  <c r="I2028" i="4"/>
  <c r="J2028" i="4"/>
  <c r="I2029" i="4"/>
  <c r="J2029" i="4"/>
  <c r="I2030" i="4"/>
  <c r="J2030" i="4"/>
  <c r="I2031" i="4"/>
  <c r="J2031" i="4"/>
  <c r="I2032" i="4"/>
  <c r="J2032" i="4"/>
  <c r="I2033" i="4"/>
  <c r="J2033" i="4"/>
  <c r="I2034" i="4"/>
  <c r="J2034" i="4"/>
  <c r="I2035" i="4"/>
  <c r="J2035" i="4"/>
  <c r="I2036" i="4"/>
  <c r="J2036" i="4"/>
  <c r="I2037" i="4"/>
  <c r="J2037" i="4"/>
  <c r="I2038" i="4"/>
  <c r="J2038" i="4"/>
  <c r="I2039" i="4"/>
  <c r="J2039" i="4"/>
  <c r="I2040" i="4"/>
  <c r="J2040" i="4"/>
  <c r="I2041" i="4"/>
  <c r="J2041" i="4"/>
  <c r="I2042" i="4"/>
  <c r="J2042" i="4"/>
  <c r="I2043" i="4"/>
  <c r="J2043" i="4"/>
  <c r="I2044" i="4"/>
  <c r="J2044" i="4"/>
  <c r="I2045" i="4"/>
  <c r="J2045" i="4"/>
  <c r="I2046" i="4"/>
  <c r="J2046" i="4"/>
  <c r="I2047" i="4"/>
  <c r="J2047" i="4"/>
  <c r="I2048" i="4"/>
  <c r="J2048" i="4"/>
  <c r="I2049" i="4"/>
  <c r="J2049" i="4"/>
  <c r="I2050" i="4"/>
  <c r="J2050" i="4"/>
  <c r="I2051" i="4"/>
  <c r="J2051" i="4"/>
  <c r="I2052" i="4"/>
  <c r="J2052" i="4"/>
  <c r="I2053" i="4"/>
  <c r="J2053" i="4"/>
  <c r="I2054" i="4"/>
  <c r="J2054" i="4"/>
  <c r="I2055" i="4"/>
  <c r="J2055" i="4"/>
  <c r="I2056" i="4"/>
  <c r="J2056" i="4"/>
  <c r="I2057" i="4"/>
  <c r="J2057" i="4"/>
  <c r="I2058" i="4"/>
  <c r="J2058" i="4"/>
  <c r="I2059" i="4"/>
  <c r="J2059" i="4"/>
  <c r="I2060" i="4"/>
  <c r="J2060" i="4"/>
  <c r="I2061" i="4"/>
  <c r="J2061" i="4"/>
  <c r="I2062" i="4"/>
  <c r="J2062" i="4"/>
  <c r="I2063" i="4"/>
  <c r="J2063" i="4"/>
  <c r="I2064" i="4"/>
  <c r="J2064" i="4"/>
  <c r="I2065" i="4"/>
  <c r="J2065" i="4"/>
  <c r="I2066" i="4"/>
  <c r="J2066" i="4"/>
  <c r="I2067" i="4"/>
  <c r="J2067" i="4"/>
  <c r="I2068" i="4"/>
  <c r="J2068" i="4"/>
  <c r="I2069" i="4"/>
  <c r="J2069" i="4"/>
  <c r="I2070" i="4"/>
  <c r="J2070" i="4"/>
  <c r="I2071" i="4"/>
  <c r="J2071" i="4"/>
  <c r="I2072" i="4"/>
  <c r="J2072" i="4"/>
  <c r="I2073" i="4"/>
  <c r="J2073" i="4"/>
  <c r="I2074" i="4"/>
  <c r="J2074" i="4"/>
  <c r="I2075" i="4"/>
  <c r="J2075" i="4"/>
  <c r="I2076" i="4"/>
  <c r="J2076" i="4"/>
  <c r="I2077" i="4"/>
  <c r="J2077" i="4"/>
  <c r="I2078" i="4"/>
  <c r="J2078" i="4"/>
  <c r="I2079" i="4"/>
  <c r="J2079" i="4"/>
  <c r="I2080" i="4"/>
  <c r="J2080" i="4"/>
  <c r="I2081" i="4"/>
  <c r="J2081" i="4"/>
  <c r="I2082" i="4"/>
  <c r="J2082" i="4"/>
  <c r="I2083" i="4"/>
  <c r="J2083" i="4"/>
  <c r="I2084" i="4"/>
  <c r="J2084" i="4"/>
  <c r="I2085" i="4"/>
  <c r="J2085" i="4"/>
  <c r="I2086" i="4"/>
  <c r="J2086" i="4"/>
  <c r="I2087" i="4"/>
  <c r="J2087" i="4"/>
  <c r="I2088" i="4"/>
  <c r="J2088" i="4"/>
  <c r="I2089" i="4"/>
  <c r="J2089" i="4"/>
  <c r="I2090" i="4"/>
  <c r="J2090" i="4"/>
  <c r="I2091" i="4"/>
  <c r="J2091" i="4"/>
  <c r="I2092" i="4"/>
  <c r="J2092" i="4"/>
  <c r="I2093" i="4"/>
  <c r="J2093" i="4"/>
  <c r="I2094" i="4"/>
  <c r="J2094" i="4"/>
  <c r="I2095" i="4"/>
  <c r="J2095" i="4"/>
  <c r="I2096" i="4"/>
  <c r="J2096" i="4"/>
  <c r="I2097" i="4"/>
  <c r="J2097" i="4"/>
  <c r="I2098" i="4"/>
  <c r="J2098" i="4"/>
  <c r="I2099" i="4"/>
  <c r="J2099" i="4"/>
  <c r="I2100" i="4"/>
  <c r="J2100" i="4"/>
  <c r="I2101" i="4"/>
  <c r="J2101" i="4"/>
  <c r="I2102" i="4"/>
  <c r="J2102" i="4"/>
  <c r="I2103" i="4"/>
  <c r="J2103" i="4"/>
  <c r="I2104" i="4"/>
  <c r="J2104" i="4"/>
  <c r="I2105" i="4"/>
  <c r="J2105" i="4"/>
  <c r="I2106" i="4"/>
  <c r="J2106" i="4"/>
  <c r="I2107" i="4"/>
  <c r="J2107" i="4"/>
  <c r="I2108" i="4"/>
  <c r="J2108" i="4"/>
  <c r="I2109" i="4"/>
  <c r="J2109" i="4"/>
  <c r="I2110" i="4"/>
  <c r="J2110" i="4"/>
  <c r="I2111" i="4"/>
  <c r="J2111" i="4"/>
  <c r="I2112" i="4"/>
  <c r="J2112" i="4"/>
  <c r="I2113" i="4"/>
  <c r="J2113" i="4"/>
  <c r="I2114" i="4"/>
  <c r="J2114" i="4"/>
  <c r="I2115" i="4"/>
  <c r="J2115" i="4"/>
  <c r="I2116" i="4"/>
  <c r="J2116" i="4"/>
  <c r="I2117" i="4"/>
  <c r="J2117" i="4"/>
  <c r="I2118" i="4"/>
  <c r="J2118" i="4"/>
  <c r="I2119" i="4"/>
  <c r="J2119" i="4"/>
  <c r="I2120" i="4"/>
  <c r="J2120" i="4"/>
  <c r="I2121" i="4"/>
  <c r="J2121" i="4"/>
  <c r="I2122" i="4"/>
  <c r="J2122" i="4"/>
  <c r="I2123" i="4"/>
  <c r="J2123" i="4"/>
  <c r="I2124" i="4"/>
  <c r="J2124" i="4"/>
  <c r="I2125" i="4"/>
  <c r="J2125" i="4"/>
  <c r="I2126" i="4"/>
  <c r="J2126" i="4"/>
  <c r="I2127" i="4"/>
  <c r="J2127" i="4"/>
  <c r="I2128" i="4"/>
  <c r="J2128" i="4"/>
  <c r="I2129" i="4"/>
  <c r="J2129" i="4"/>
  <c r="I2130" i="4"/>
  <c r="J2130" i="4"/>
  <c r="I2131" i="4"/>
  <c r="J2131" i="4"/>
  <c r="I2132" i="4"/>
  <c r="J2132" i="4"/>
  <c r="I2133" i="4"/>
  <c r="J2133" i="4"/>
  <c r="I2134" i="4"/>
  <c r="J2134" i="4"/>
  <c r="I2135" i="4"/>
  <c r="J2135" i="4"/>
  <c r="I2136" i="4"/>
  <c r="J2136" i="4"/>
  <c r="I2137" i="4"/>
  <c r="J2137" i="4"/>
  <c r="I2138" i="4"/>
  <c r="J2138" i="4"/>
  <c r="I2139" i="4"/>
  <c r="J2139" i="4"/>
  <c r="I2140" i="4"/>
  <c r="J2140" i="4"/>
  <c r="I2141" i="4"/>
  <c r="J2141" i="4"/>
  <c r="I2142" i="4"/>
  <c r="J2142" i="4"/>
  <c r="I2143" i="4"/>
  <c r="J2143" i="4"/>
  <c r="I2144" i="4"/>
  <c r="J2144" i="4"/>
  <c r="I2145" i="4"/>
  <c r="J2145" i="4"/>
  <c r="I2146" i="4"/>
  <c r="J2146" i="4"/>
  <c r="I2147" i="4"/>
  <c r="J2147" i="4"/>
  <c r="I2148" i="4"/>
  <c r="J2148" i="4"/>
  <c r="I2149" i="4"/>
  <c r="J2149" i="4"/>
  <c r="I2150" i="4"/>
  <c r="J2150" i="4"/>
  <c r="I2151" i="4"/>
  <c r="J2151" i="4"/>
  <c r="I2152" i="4"/>
  <c r="J2152" i="4"/>
  <c r="I2153" i="4"/>
  <c r="J2153" i="4"/>
  <c r="I2154" i="4"/>
  <c r="J2154" i="4"/>
  <c r="I2155" i="4"/>
  <c r="J2155" i="4"/>
  <c r="I2156" i="4"/>
  <c r="J2156" i="4"/>
  <c r="I2157" i="4"/>
  <c r="J2157" i="4"/>
  <c r="I2158" i="4"/>
  <c r="J2158" i="4"/>
  <c r="I2159" i="4"/>
  <c r="J2159" i="4"/>
  <c r="I2160" i="4"/>
  <c r="J2160" i="4"/>
  <c r="I2161" i="4"/>
  <c r="J2161" i="4"/>
  <c r="I2162" i="4"/>
  <c r="J2162" i="4"/>
  <c r="I2163" i="4"/>
  <c r="J2163" i="4"/>
  <c r="I2164" i="4"/>
  <c r="J2164" i="4"/>
  <c r="I2165" i="4"/>
  <c r="J2165" i="4"/>
  <c r="I2166" i="4"/>
  <c r="J2166" i="4"/>
  <c r="I2167" i="4"/>
  <c r="J2167" i="4"/>
  <c r="I2168" i="4"/>
  <c r="J2168" i="4"/>
  <c r="I2169" i="4"/>
  <c r="J2169" i="4"/>
  <c r="I2170" i="4"/>
  <c r="J2170" i="4"/>
  <c r="I2171" i="4"/>
  <c r="J2171" i="4"/>
  <c r="I2172" i="4"/>
  <c r="J2172" i="4"/>
  <c r="I2173" i="4"/>
  <c r="J2173" i="4"/>
  <c r="I2174" i="4"/>
  <c r="J2174" i="4"/>
  <c r="I2175" i="4"/>
  <c r="J2175" i="4"/>
  <c r="I2176" i="4"/>
  <c r="J2176" i="4"/>
  <c r="I2177" i="4"/>
  <c r="J2177" i="4"/>
  <c r="I2178" i="4"/>
  <c r="J2178" i="4"/>
  <c r="I2179" i="4"/>
  <c r="J2179" i="4"/>
  <c r="I2180" i="4"/>
  <c r="J2180" i="4"/>
  <c r="I2181" i="4"/>
  <c r="J2181" i="4"/>
  <c r="I2182" i="4"/>
  <c r="J2182" i="4"/>
  <c r="I2183" i="4"/>
  <c r="J2183" i="4"/>
  <c r="I2184" i="4"/>
  <c r="J2184" i="4"/>
  <c r="I2185" i="4"/>
  <c r="J2185" i="4"/>
  <c r="I2186" i="4"/>
  <c r="J2186" i="4"/>
  <c r="I2187" i="4"/>
  <c r="J2187" i="4"/>
  <c r="I2188" i="4"/>
  <c r="J2188" i="4"/>
  <c r="I2189" i="4"/>
  <c r="J2189" i="4"/>
  <c r="I2190" i="4"/>
  <c r="J2190" i="4"/>
  <c r="I2191" i="4"/>
  <c r="J2191" i="4"/>
  <c r="I2192" i="4"/>
  <c r="J2192" i="4"/>
  <c r="I2193" i="4"/>
  <c r="J2193" i="4"/>
  <c r="I2194" i="4"/>
  <c r="J2194" i="4"/>
  <c r="I2195" i="4"/>
  <c r="J2195" i="4"/>
  <c r="I2196" i="4"/>
  <c r="J2196" i="4"/>
  <c r="I2197" i="4"/>
  <c r="J2197" i="4"/>
  <c r="I2198" i="4"/>
  <c r="J2198" i="4"/>
  <c r="I2199" i="4"/>
  <c r="J2199" i="4"/>
  <c r="I2200" i="4"/>
  <c r="J2200" i="4"/>
  <c r="I2201" i="4"/>
  <c r="J2201" i="4"/>
  <c r="I2202" i="4"/>
  <c r="J2202" i="4"/>
  <c r="I2203" i="4"/>
  <c r="J2203" i="4"/>
  <c r="I2204" i="4"/>
  <c r="J2204" i="4"/>
  <c r="I2205" i="4"/>
  <c r="J2205" i="4"/>
  <c r="I2206" i="4"/>
  <c r="J2206" i="4"/>
  <c r="I2207" i="4"/>
  <c r="J2207" i="4"/>
  <c r="I2208" i="4"/>
  <c r="J2208" i="4"/>
  <c r="I2209" i="4"/>
  <c r="J2209" i="4"/>
  <c r="I2210" i="4"/>
  <c r="J2210" i="4"/>
  <c r="I2211" i="4"/>
  <c r="J2211" i="4"/>
  <c r="I2212" i="4"/>
  <c r="J2212" i="4"/>
  <c r="I2213" i="4"/>
  <c r="J2213" i="4"/>
  <c r="I2214" i="4"/>
  <c r="J2214" i="4"/>
  <c r="I2215" i="4"/>
  <c r="J2215" i="4"/>
  <c r="I2216" i="4"/>
  <c r="J2216" i="4"/>
  <c r="I2217" i="4"/>
  <c r="J2217" i="4"/>
  <c r="I2218" i="4"/>
  <c r="J2218" i="4"/>
  <c r="I2219" i="4"/>
  <c r="J2219" i="4"/>
  <c r="I2220" i="4"/>
  <c r="J2220" i="4"/>
  <c r="I2221" i="4"/>
  <c r="J2221" i="4"/>
  <c r="I2222" i="4"/>
  <c r="J2222" i="4"/>
  <c r="I2223" i="4"/>
  <c r="J2223" i="4"/>
  <c r="I2224" i="4"/>
  <c r="J2224" i="4"/>
  <c r="I2225" i="4"/>
  <c r="J2225" i="4"/>
  <c r="I2226" i="4"/>
  <c r="J2226" i="4"/>
  <c r="I2227" i="4"/>
  <c r="J2227" i="4"/>
  <c r="I2228" i="4"/>
  <c r="J2228" i="4"/>
  <c r="I2229" i="4"/>
  <c r="J2229" i="4"/>
  <c r="I2230" i="4"/>
  <c r="J2230" i="4"/>
  <c r="I2231" i="4"/>
  <c r="J2231" i="4"/>
  <c r="I2232" i="4"/>
  <c r="J2232" i="4"/>
  <c r="I2233" i="4"/>
  <c r="J2233" i="4"/>
  <c r="I2234" i="4"/>
  <c r="J2234" i="4"/>
  <c r="I2235" i="4"/>
  <c r="J2235" i="4"/>
  <c r="I2236" i="4"/>
  <c r="J2236" i="4"/>
  <c r="I2237" i="4"/>
  <c r="J2237" i="4"/>
  <c r="I2238" i="4"/>
  <c r="J2238" i="4"/>
  <c r="I2239" i="4"/>
  <c r="J2239" i="4"/>
  <c r="I2240" i="4"/>
  <c r="J2240" i="4"/>
  <c r="I2241" i="4"/>
  <c r="J2241" i="4"/>
  <c r="I2242" i="4"/>
  <c r="J2242" i="4"/>
  <c r="I2243" i="4"/>
  <c r="J2243" i="4"/>
  <c r="I2244" i="4"/>
  <c r="J2244" i="4"/>
  <c r="I2245" i="4"/>
  <c r="J2245" i="4"/>
  <c r="I2246" i="4"/>
  <c r="J2246" i="4"/>
  <c r="I2247" i="4"/>
  <c r="J2247" i="4"/>
  <c r="I2248" i="4"/>
  <c r="J2248" i="4"/>
  <c r="I2249" i="4"/>
  <c r="J2249" i="4"/>
  <c r="I2250" i="4"/>
  <c r="J2250" i="4"/>
  <c r="I2251" i="4"/>
  <c r="J2251" i="4"/>
  <c r="I2252" i="4"/>
  <c r="J2252" i="4"/>
  <c r="I2253" i="4"/>
  <c r="J2253" i="4"/>
  <c r="I2254" i="4"/>
  <c r="J2254" i="4"/>
  <c r="I2255" i="4"/>
  <c r="J2255" i="4"/>
  <c r="I2256" i="4"/>
  <c r="J2256" i="4"/>
  <c r="I2257" i="4"/>
  <c r="J2257" i="4"/>
  <c r="I2258" i="4"/>
  <c r="J2258" i="4"/>
  <c r="I2259" i="4"/>
  <c r="J2259" i="4"/>
  <c r="I2260" i="4"/>
  <c r="J2260" i="4"/>
  <c r="I2261" i="4"/>
  <c r="J2261" i="4"/>
  <c r="I2262" i="4"/>
  <c r="J2262" i="4"/>
  <c r="I2263" i="4"/>
  <c r="J2263" i="4"/>
  <c r="I2264" i="4"/>
  <c r="J2264" i="4"/>
  <c r="I2265" i="4"/>
  <c r="J2265" i="4"/>
  <c r="I2266" i="4"/>
  <c r="J2266" i="4"/>
  <c r="I2267" i="4"/>
  <c r="J2267" i="4"/>
  <c r="I2268" i="4"/>
  <c r="J2268" i="4"/>
  <c r="I2269" i="4"/>
  <c r="J2269" i="4"/>
  <c r="I2270" i="4"/>
  <c r="J2270" i="4"/>
  <c r="I2271" i="4"/>
  <c r="J2271" i="4"/>
  <c r="I2272" i="4"/>
  <c r="J2272" i="4"/>
  <c r="I2273" i="4"/>
  <c r="J2273" i="4"/>
  <c r="I2274" i="4"/>
  <c r="J2274" i="4"/>
  <c r="I2275" i="4"/>
  <c r="J2275" i="4"/>
  <c r="I2276" i="4"/>
  <c r="J2276" i="4"/>
  <c r="I2277" i="4"/>
  <c r="J2277" i="4"/>
  <c r="I2278" i="4"/>
  <c r="J2278" i="4"/>
  <c r="I2279" i="4"/>
  <c r="J2279" i="4"/>
  <c r="I2280" i="4"/>
  <c r="J2280" i="4"/>
  <c r="I2281" i="4"/>
  <c r="J2281" i="4"/>
  <c r="I2282" i="4"/>
  <c r="J2282" i="4"/>
  <c r="I2283" i="4"/>
  <c r="J2283" i="4"/>
  <c r="I2284" i="4"/>
  <c r="J2284" i="4"/>
  <c r="I2285" i="4"/>
  <c r="J2285" i="4"/>
  <c r="I2286" i="4"/>
  <c r="J2286" i="4"/>
  <c r="I2287" i="4"/>
  <c r="J2287" i="4"/>
  <c r="I2288" i="4"/>
  <c r="J2288" i="4"/>
  <c r="I2289" i="4"/>
  <c r="J2289" i="4"/>
  <c r="I2290" i="4"/>
  <c r="J2290" i="4"/>
  <c r="I2291" i="4"/>
  <c r="J2291" i="4"/>
  <c r="I2292" i="4"/>
  <c r="J2292" i="4"/>
  <c r="J2012" i="4"/>
  <c r="I2012" i="4"/>
  <c r="I1727" i="4"/>
  <c r="J1727" i="4"/>
  <c r="I1728" i="4"/>
  <c r="J1728" i="4"/>
  <c r="I1729" i="4"/>
  <c r="J1729" i="4"/>
  <c r="I1730" i="4"/>
  <c r="J1730" i="4"/>
  <c r="I1731" i="4"/>
  <c r="J1731" i="4"/>
  <c r="I1732" i="4"/>
  <c r="J1732" i="4"/>
  <c r="I1733" i="4"/>
  <c r="J1733" i="4"/>
  <c r="I1734" i="4"/>
  <c r="J1734" i="4"/>
  <c r="I1735" i="4"/>
  <c r="J1735" i="4"/>
  <c r="I1736" i="4"/>
  <c r="J1736" i="4"/>
  <c r="I1737" i="4"/>
  <c r="J1737" i="4"/>
  <c r="I1738" i="4"/>
  <c r="J1738" i="4"/>
  <c r="I1739" i="4"/>
  <c r="J1739" i="4"/>
  <c r="I1740" i="4"/>
  <c r="J1740" i="4"/>
  <c r="I1741" i="4"/>
  <c r="J1741" i="4"/>
  <c r="I1742" i="4"/>
  <c r="J1742" i="4"/>
  <c r="I1743" i="4"/>
  <c r="J1743" i="4"/>
  <c r="I1744" i="4"/>
  <c r="J1744" i="4"/>
  <c r="I1745" i="4"/>
  <c r="J1745" i="4"/>
  <c r="I1746" i="4"/>
  <c r="J1746" i="4"/>
  <c r="I1747" i="4"/>
  <c r="J1747" i="4"/>
  <c r="I1748" i="4"/>
  <c r="J1748" i="4"/>
  <c r="I1749" i="4"/>
  <c r="J1749" i="4"/>
  <c r="I1750" i="4"/>
  <c r="J1750" i="4"/>
  <c r="I1751" i="4"/>
  <c r="J1751" i="4"/>
  <c r="I1752" i="4"/>
  <c r="J1752" i="4"/>
  <c r="I1753" i="4"/>
  <c r="J1753" i="4"/>
  <c r="I1754" i="4"/>
  <c r="J1754" i="4"/>
  <c r="I1755" i="4"/>
  <c r="J1755" i="4"/>
  <c r="I1756" i="4"/>
  <c r="J1756" i="4"/>
  <c r="I1757" i="4"/>
  <c r="J1757" i="4"/>
  <c r="I1758" i="4"/>
  <c r="J1758" i="4"/>
  <c r="I1759" i="4"/>
  <c r="J1759" i="4"/>
  <c r="I1760" i="4"/>
  <c r="J1760" i="4"/>
  <c r="I1761" i="4"/>
  <c r="J1761" i="4"/>
  <c r="I1762" i="4"/>
  <c r="J1762" i="4"/>
  <c r="I1763" i="4"/>
  <c r="J1763" i="4"/>
  <c r="I1764" i="4"/>
  <c r="J1764" i="4"/>
  <c r="I1765" i="4"/>
  <c r="J1765" i="4"/>
  <c r="I1766" i="4"/>
  <c r="J1766" i="4"/>
  <c r="I1767" i="4"/>
  <c r="J1767" i="4"/>
  <c r="I1768" i="4"/>
  <c r="J1768" i="4"/>
  <c r="I1769" i="4"/>
  <c r="J1769" i="4"/>
  <c r="I1770" i="4"/>
  <c r="J1770" i="4"/>
  <c r="I1771" i="4"/>
  <c r="J1771" i="4"/>
  <c r="I1772" i="4"/>
  <c r="J1772" i="4"/>
  <c r="I1773" i="4"/>
  <c r="J1773" i="4"/>
  <c r="I1774" i="4"/>
  <c r="J1774" i="4"/>
  <c r="I1775" i="4"/>
  <c r="J1775" i="4"/>
  <c r="I1776" i="4"/>
  <c r="J1776" i="4"/>
  <c r="I1777" i="4"/>
  <c r="J1777" i="4"/>
  <c r="I1778" i="4"/>
  <c r="J1778" i="4"/>
  <c r="I1779" i="4"/>
  <c r="J1779" i="4"/>
  <c r="I1780" i="4"/>
  <c r="J1780" i="4"/>
  <c r="I1781" i="4"/>
  <c r="J1781" i="4"/>
  <c r="I1782" i="4"/>
  <c r="J1782" i="4"/>
  <c r="I1783" i="4"/>
  <c r="J1783" i="4"/>
  <c r="I1784" i="4"/>
  <c r="J1784" i="4"/>
  <c r="I1785" i="4"/>
  <c r="J1785" i="4"/>
  <c r="I1786" i="4"/>
  <c r="J1786" i="4"/>
  <c r="I1787" i="4"/>
  <c r="J1787" i="4"/>
  <c r="I1788" i="4"/>
  <c r="J1788" i="4"/>
  <c r="I1789" i="4"/>
  <c r="J1789" i="4"/>
  <c r="I1790" i="4"/>
  <c r="J1790" i="4"/>
  <c r="I1791" i="4"/>
  <c r="J1791" i="4"/>
  <c r="I1792" i="4"/>
  <c r="J1792" i="4"/>
  <c r="I1793" i="4"/>
  <c r="J1793" i="4"/>
  <c r="I1794" i="4"/>
  <c r="J1794" i="4"/>
  <c r="I1795" i="4"/>
  <c r="J1795" i="4"/>
  <c r="I1796" i="4"/>
  <c r="J1796" i="4"/>
  <c r="I1797" i="4"/>
  <c r="J1797" i="4"/>
  <c r="I1798" i="4"/>
  <c r="J1798" i="4"/>
  <c r="I1799" i="4"/>
  <c r="J1799" i="4"/>
  <c r="I1800" i="4"/>
  <c r="J1800" i="4"/>
  <c r="I1801" i="4"/>
  <c r="J1801" i="4"/>
  <c r="I1802" i="4"/>
  <c r="J1802" i="4"/>
  <c r="I1803" i="4"/>
  <c r="J1803" i="4"/>
  <c r="I1804" i="4"/>
  <c r="J1804" i="4"/>
  <c r="I1805" i="4"/>
  <c r="J1805" i="4"/>
  <c r="I1806" i="4"/>
  <c r="J1806" i="4"/>
  <c r="I1807" i="4"/>
  <c r="J1807" i="4"/>
  <c r="I1808" i="4"/>
  <c r="J1808" i="4"/>
  <c r="I1809" i="4"/>
  <c r="J1809" i="4"/>
  <c r="I1810" i="4"/>
  <c r="J1810" i="4"/>
  <c r="I1811" i="4"/>
  <c r="J1811" i="4"/>
  <c r="I1812" i="4"/>
  <c r="J1812" i="4"/>
  <c r="I1813" i="4"/>
  <c r="J1813" i="4"/>
  <c r="I1814" i="4"/>
  <c r="J1814" i="4"/>
  <c r="I1815" i="4"/>
  <c r="J1815" i="4"/>
  <c r="I1816" i="4"/>
  <c r="J1816" i="4"/>
  <c r="I1817" i="4"/>
  <c r="J1817" i="4"/>
  <c r="I1818" i="4"/>
  <c r="J1818" i="4"/>
  <c r="I1819" i="4"/>
  <c r="J1819" i="4"/>
  <c r="I1820" i="4"/>
  <c r="J1820" i="4"/>
  <c r="I1821" i="4"/>
  <c r="J1821" i="4"/>
  <c r="I1822" i="4"/>
  <c r="J1822" i="4"/>
  <c r="I1823" i="4"/>
  <c r="J1823" i="4"/>
  <c r="I1824" i="4"/>
  <c r="J1824" i="4"/>
  <c r="I1825" i="4"/>
  <c r="J1825" i="4"/>
  <c r="I1826" i="4"/>
  <c r="J1826" i="4"/>
  <c r="I1827" i="4"/>
  <c r="J1827" i="4"/>
  <c r="I1828" i="4"/>
  <c r="J1828" i="4"/>
  <c r="I1829" i="4"/>
  <c r="J1829" i="4"/>
  <c r="I1830" i="4"/>
  <c r="J1830" i="4"/>
  <c r="I1831" i="4"/>
  <c r="J1831" i="4"/>
  <c r="I1832" i="4"/>
  <c r="J1832" i="4"/>
  <c r="I1833" i="4"/>
  <c r="J1833" i="4"/>
  <c r="I1834" i="4"/>
  <c r="J1834" i="4"/>
  <c r="I1835" i="4"/>
  <c r="J1835" i="4"/>
  <c r="I1836" i="4"/>
  <c r="J1836" i="4"/>
  <c r="I1837" i="4"/>
  <c r="J1837" i="4"/>
  <c r="I1838" i="4"/>
  <c r="J1838" i="4"/>
  <c r="I1839" i="4"/>
  <c r="J1839" i="4"/>
  <c r="I1840" i="4"/>
  <c r="J1840" i="4"/>
  <c r="I1841" i="4"/>
  <c r="J1841" i="4"/>
  <c r="I1842" i="4"/>
  <c r="J1842" i="4"/>
  <c r="I1843" i="4"/>
  <c r="J1843" i="4"/>
  <c r="I1844" i="4"/>
  <c r="J1844" i="4"/>
  <c r="I1845" i="4"/>
  <c r="J1845" i="4"/>
  <c r="I1846" i="4"/>
  <c r="J1846" i="4"/>
  <c r="I1847" i="4"/>
  <c r="J1847" i="4"/>
  <c r="I1848" i="4"/>
  <c r="J1848" i="4"/>
  <c r="I1849" i="4"/>
  <c r="J1849" i="4"/>
  <c r="I1850" i="4"/>
  <c r="J1850" i="4"/>
  <c r="I1851" i="4"/>
  <c r="J1851" i="4"/>
  <c r="I1852" i="4"/>
  <c r="J1852" i="4"/>
  <c r="I1853" i="4"/>
  <c r="J1853" i="4"/>
  <c r="I1854" i="4"/>
  <c r="J1854" i="4"/>
  <c r="I1855" i="4"/>
  <c r="J1855" i="4"/>
  <c r="I1856" i="4"/>
  <c r="J1856" i="4"/>
  <c r="I1857" i="4"/>
  <c r="J1857" i="4"/>
  <c r="I1858" i="4"/>
  <c r="J1858" i="4"/>
  <c r="I1859" i="4"/>
  <c r="J1859" i="4"/>
  <c r="I1860" i="4"/>
  <c r="J1860" i="4"/>
  <c r="I1861" i="4"/>
  <c r="J1861" i="4"/>
  <c r="I1862" i="4"/>
  <c r="J1862" i="4"/>
  <c r="I1863" i="4"/>
  <c r="J1863" i="4"/>
  <c r="I1864" i="4"/>
  <c r="J1864" i="4"/>
  <c r="I1865" i="4"/>
  <c r="J1865" i="4"/>
  <c r="I1866" i="4"/>
  <c r="J1866" i="4"/>
  <c r="I1867" i="4"/>
  <c r="J1867" i="4"/>
  <c r="I1868" i="4"/>
  <c r="J1868" i="4"/>
  <c r="I1869" i="4"/>
  <c r="J1869" i="4"/>
  <c r="I1870" i="4"/>
  <c r="J1870" i="4"/>
  <c r="I1871" i="4"/>
  <c r="J1871" i="4"/>
  <c r="I1872" i="4"/>
  <c r="J1872" i="4"/>
  <c r="I1873" i="4"/>
  <c r="J1873" i="4"/>
  <c r="I1874" i="4"/>
  <c r="J1874" i="4"/>
  <c r="I1875" i="4"/>
  <c r="J1875" i="4"/>
  <c r="I1876" i="4"/>
  <c r="J1876" i="4"/>
  <c r="I1877" i="4"/>
  <c r="J1877" i="4"/>
  <c r="I1878" i="4"/>
  <c r="J1878" i="4"/>
  <c r="I1879" i="4"/>
  <c r="J1879" i="4"/>
  <c r="I1880" i="4"/>
  <c r="J1880" i="4"/>
  <c r="I1881" i="4"/>
  <c r="J1881" i="4"/>
  <c r="I1882" i="4"/>
  <c r="J1882" i="4"/>
  <c r="I1883" i="4"/>
  <c r="J1883" i="4"/>
  <c r="I1884" i="4"/>
  <c r="J1884" i="4"/>
  <c r="I1885" i="4"/>
  <c r="J1885" i="4"/>
  <c r="I1886" i="4"/>
  <c r="J1886" i="4"/>
  <c r="I1887" i="4"/>
  <c r="J1887" i="4"/>
  <c r="I1888" i="4"/>
  <c r="J1888" i="4"/>
  <c r="I1889" i="4"/>
  <c r="J1889" i="4"/>
  <c r="I1890" i="4"/>
  <c r="J1890" i="4"/>
  <c r="I1891" i="4"/>
  <c r="J1891" i="4"/>
  <c r="I1892" i="4"/>
  <c r="J1892" i="4"/>
  <c r="I1893" i="4"/>
  <c r="J1893" i="4"/>
  <c r="I1894" i="4"/>
  <c r="J1894" i="4"/>
  <c r="I1895" i="4"/>
  <c r="J1895" i="4"/>
  <c r="I1896" i="4"/>
  <c r="J1896" i="4"/>
  <c r="I1897" i="4"/>
  <c r="J1897" i="4"/>
  <c r="I1898" i="4"/>
  <c r="J1898" i="4"/>
  <c r="I1899" i="4"/>
  <c r="J1899" i="4"/>
  <c r="I1900" i="4"/>
  <c r="J1900" i="4"/>
  <c r="I1901" i="4"/>
  <c r="J1901" i="4"/>
  <c r="I1902" i="4"/>
  <c r="J1902" i="4"/>
  <c r="I1903" i="4"/>
  <c r="J1903" i="4"/>
  <c r="I1904" i="4"/>
  <c r="J1904" i="4"/>
  <c r="I1905" i="4"/>
  <c r="J1905" i="4"/>
  <c r="I1906" i="4"/>
  <c r="J1906" i="4"/>
  <c r="I1907" i="4"/>
  <c r="J1907" i="4"/>
  <c r="I1908" i="4"/>
  <c r="J1908" i="4"/>
  <c r="I1909" i="4"/>
  <c r="J1909" i="4"/>
  <c r="I1910" i="4"/>
  <c r="J1910" i="4"/>
  <c r="I1911" i="4"/>
  <c r="J1911" i="4"/>
  <c r="I1912" i="4"/>
  <c r="J1912" i="4"/>
  <c r="I1913" i="4"/>
  <c r="J1913" i="4"/>
  <c r="I1914" i="4"/>
  <c r="J1914" i="4"/>
  <c r="I1915" i="4"/>
  <c r="J1915" i="4"/>
  <c r="I1916" i="4"/>
  <c r="J1916" i="4"/>
  <c r="I1917" i="4"/>
  <c r="J1917" i="4"/>
  <c r="I1918" i="4"/>
  <c r="J1918" i="4"/>
  <c r="I1919" i="4"/>
  <c r="J1919" i="4"/>
  <c r="I1920" i="4"/>
  <c r="J1920" i="4"/>
  <c r="I1921" i="4"/>
  <c r="J1921" i="4"/>
  <c r="I1922" i="4"/>
  <c r="J1922" i="4"/>
  <c r="I1923" i="4"/>
  <c r="J1923" i="4"/>
  <c r="I1924" i="4"/>
  <c r="J1924" i="4"/>
  <c r="I1925" i="4"/>
  <c r="J1925" i="4"/>
  <c r="I1926" i="4"/>
  <c r="J1926" i="4"/>
  <c r="I1927" i="4"/>
  <c r="J1927" i="4"/>
  <c r="I1928" i="4"/>
  <c r="J1928" i="4"/>
  <c r="I1929" i="4"/>
  <c r="J1929" i="4"/>
  <c r="I1930" i="4"/>
  <c r="J1930" i="4"/>
  <c r="I1931" i="4"/>
  <c r="J1931" i="4"/>
  <c r="I1932" i="4"/>
  <c r="J1932" i="4"/>
  <c r="I1933" i="4"/>
  <c r="J1933" i="4"/>
  <c r="I1934" i="4"/>
  <c r="J1934" i="4"/>
  <c r="I1935" i="4"/>
  <c r="J1935" i="4"/>
  <c r="I1936" i="4"/>
  <c r="J1936" i="4"/>
  <c r="I1937" i="4"/>
  <c r="J1937" i="4"/>
  <c r="I1938" i="4"/>
  <c r="J1938" i="4"/>
  <c r="I1939" i="4"/>
  <c r="J1939" i="4"/>
  <c r="I1940" i="4"/>
  <c r="J1940" i="4"/>
  <c r="I1941" i="4"/>
  <c r="J1941" i="4"/>
  <c r="I1942" i="4"/>
  <c r="J1942" i="4"/>
  <c r="I1943" i="4"/>
  <c r="J1943" i="4"/>
  <c r="I1944" i="4"/>
  <c r="J1944" i="4"/>
  <c r="I1945" i="4"/>
  <c r="J1945" i="4"/>
  <c r="I1946" i="4"/>
  <c r="J1946" i="4"/>
  <c r="I1947" i="4"/>
  <c r="J1947" i="4"/>
  <c r="I1948" i="4"/>
  <c r="J1948" i="4"/>
  <c r="I1949" i="4"/>
  <c r="J1949" i="4"/>
  <c r="I1950" i="4"/>
  <c r="J1950" i="4"/>
  <c r="I1951" i="4"/>
  <c r="J1951" i="4"/>
  <c r="I1952" i="4"/>
  <c r="J1952" i="4"/>
  <c r="I1953" i="4"/>
  <c r="J1953" i="4"/>
  <c r="I1954" i="4"/>
  <c r="J1954" i="4"/>
  <c r="I1955" i="4"/>
  <c r="J1955" i="4"/>
  <c r="I1956" i="4"/>
  <c r="J1956" i="4"/>
  <c r="I1957" i="4"/>
  <c r="J1957" i="4"/>
  <c r="I1958" i="4"/>
  <c r="J1958" i="4"/>
  <c r="I1959" i="4"/>
  <c r="J1959" i="4"/>
  <c r="I1960" i="4"/>
  <c r="J1960" i="4"/>
  <c r="I1961" i="4"/>
  <c r="J1961" i="4"/>
  <c r="I1962" i="4"/>
  <c r="J1962" i="4"/>
  <c r="I1963" i="4"/>
  <c r="J1963" i="4"/>
  <c r="I1964" i="4"/>
  <c r="J1964" i="4"/>
  <c r="I1965" i="4"/>
  <c r="J1965" i="4"/>
  <c r="I1966" i="4"/>
  <c r="J1966" i="4"/>
  <c r="I1967" i="4"/>
  <c r="J1967" i="4"/>
  <c r="I1968" i="4"/>
  <c r="J1968" i="4"/>
  <c r="I1969" i="4"/>
  <c r="J1969" i="4"/>
  <c r="I1970" i="4"/>
  <c r="J1970" i="4"/>
  <c r="I1971" i="4"/>
  <c r="J1971" i="4"/>
  <c r="I1972" i="4"/>
  <c r="J1972" i="4"/>
  <c r="I1973" i="4"/>
  <c r="J1973" i="4"/>
  <c r="I1974" i="4"/>
  <c r="J1974" i="4"/>
  <c r="I1975" i="4"/>
  <c r="J1975" i="4"/>
  <c r="I1976" i="4"/>
  <c r="J1976" i="4"/>
  <c r="I1977" i="4"/>
  <c r="J1977" i="4"/>
  <c r="I1978" i="4"/>
  <c r="J1978" i="4"/>
  <c r="I1979" i="4"/>
  <c r="J1979" i="4"/>
  <c r="I1980" i="4"/>
  <c r="J1980" i="4"/>
  <c r="I1981" i="4"/>
  <c r="J1981" i="4"/>
  <c r="I1982" i="4"/>
  <c r="J1982" i="4"/>
  <c r="I1983" i="4"/>
  <c r="J1983" i="4"/>
  <c r="I1984" i="4"/>
  <c r="J1984" i="4"/>
  <c r="I1985" i="4"/>
  <c r="J1985" i="4"/>
  <c r="I1986" i="4"/>
  <c r="J1986" i="4"/>
  <c r="I1987" i="4"/>
  <c r="J1987" i="4"/>
  <c r="I1988" i="4"/>
  <c r="J1988" i="4"/>
  <c r="I1989" i="4"/>
  <c r="J1989" i="4"/>
  <c r="I1990" i="4"/>
  <c r="J1990" i="4"/>
  <c r="I1991" i="4"/>
  <c r="J1991" i="4"/>
  <c r="I1992" i="4"/>
  <c r="J1992" i="4"/>
  <c r="I1993" i="4"/>
  <c r="J1993" i="4"/>
  <c r="I1994" i="4"/>
  <c r="J1994" i="4"/>
  <c r="I1995" i="4"/>
  <c r="J1995" i="4"/>
  <c r="I1996" i="4"/>
  <c r="J1996" i="4"/>
  <c r="I1997" i="4"/>
  <c r="J1997" i="4"/>
  <c r="I1998" i="4"/>
  <c r="J1998" i="4"/>
  <c r="I1999" i="4"/>
  <c r="J1999" i="4"/>
  <c r="I2000" i="4"/>
  <c r="J2000" i="4"/>
  <c r="I2001" i="4"/>
  <c r="J2001" i="4"/>
  <c r="I2002" i="4"/>
  <c r="J2002" i="4"/>
  <c r="I2003" i="4"/>
  <c r="J2003" i="4"/>
  <c r="I2004" i="4"/>
  <c r="J2004" i="4"/>
  <c r="I2005" i="4"/>
  <c r="J2005" i="4"/>
  <c r="I2006" i="4"/>
  <c r="J2006" i="4"/>
  <c r="J1726" i="4"/>
  <c r="I1726" i="4"/>
  <c r="L2293" i="4" l="1"/>
  <c r="K2293" i="4"/>
  <c r="B2293" i="4"/>
  <c r="M2292" i="4"/>
  <c r="M2291" i="4"/>
  <c r="M2290" i="4"/>
  <c r="M2289" i="4"/>
  <c r="M2288" i="4"/>
  <c r="M2287" i="4"/>
  <c r="M2286" i="4"/>
  <c r="M2285" i="4"/>
  <c r="M2284" i="4"/>
  <c r="M2283" i="4"/>
  <c r="M2282" i="4"/>
  <c r="M2281" i="4"/>
  <c r="M2280" i="4"/>
  <c r="M2279" i="4"/>
  <c r="M2278" i="4"/>
  <c r="M2277" i="4"/>
  <c r="M2276" i="4"/>
  <c r="M2275" i="4"/>
  <c r="M2274" i="4"/>
  <c r="M2273" i="4"/>
  <c r="M2272" i="4"/>
  <c r="M2271" i="4"/>
  <c r="M2270" i="4"/>
  <c r="M2269" i="4"/>
  <c r="M2268" i="4"/>
  <c r="M2267" i="4"/>
  <c r="M2266" i="4"/>
  <c r="M2265" i="4"/>
  <c r="M2264" i="4"/>
  <c r="M2263" i="4"/>
  <c r="M2262" i="4"/>
  <c r="M2261" i="4"/>
  <c r="M2260" i="4"/>
  <c r="M2259" i="4"/>
  <c r="M2258" i="4"/>
  <c r="M2257" i="4"/>
  <c r="M2256" i="4"/>
  <c r="M2255" i="4"/>
  <c r="M2254" i="4"/>
  <c r="M2253" i="4"/>
  <c r="M2252" i="4"/>
  <c r="M2251" i="4"/>
  <c r="M2250" i="4"/>
  <c r="M2249" i="4"/>
  <c r="M2248" i="4"/>
  <c r="M2247" i="4"/>
  <c r="M2246" i="4"/>
  <c r="M2245" i="4"/>
  <c r="M2244" i="4"/>
  <c r="M2243" i="4"/>
  <c r="M2242" i="4"/>
  <c r="M2241" i="4"/>
  <c r="M2240" i="4"/>
  <c r="M2239" i="4"/>
  <c r="M2238" i="4"/>
  <c r="M2237" i="4"/>
  <c r="M2236" i="4"/>
  <c r="M2235" i="4"/>
  <c r="M2234" i="4"/>
  <c r="M2233" i="4"/>
  <c r="M2232" i="4"/>
  <c r="M2231" i="4"/>
  <c r="M2230" i="4"/>
  <c r="M2229" i="4"/>
  <c r="M2228" i="4"/>
  <c r="M2227" i="4"/>
  <c r="M2226" i="4"/>
  <c r="M2225" i="4"/>
  <c r="M2224" i="4"/>
  <c r="M2223" i="4"/>
  <c r="M2222" i="4"/>
  <c r="M2221" i="4"/>
  <c r="M2220" i="4"/>
  <c r="M2219" i="4"/>
  <c r="M2218" i="4"/>
  <c r="M2217" i="4"/>
  <c r="M2216" i="4"/>
  <c r="M2215" i="4"/>
  <c r="M2214" i="4"/>
  <c r="M2213" i="4"/>
  <c r="M2212" i="4"/>
  <c r="M2211" i="4"/>
  <c r="M2210" i="4"/>
  <c r="M2209" i="4"/>
  <c r="M2208" i="4"/>
  <c r="M2207" i="4"/>
  <c r="M2206" i="4"/>
  <c r="M2205" i="4"/>
  <c r="M2204" i="4"/>
  <c r="M2203" i="4"/>
  <c r="M2202" i="4"/>
  <c r="M2201" i="4"/>
  <c r="M2200" i="4"/>
  <c r="M2199" i="4"/>
  <c r="M2198" i="4"/>
  <c r="M2197" i="4"/>
  <c r="M2196" i="4"/>
  <c r="M2195" i="4"/>
  <c r="M2194" i="4"/>
  <c r="M2193" i="4"/>
  <c r="M2192" i="4"/>
  <c r="M2191" i="4"/>
  <c r="M2190" i="4"/>
  <c r="M2189" i="4"/>
  <c r="M2188" i="4"/>
  <c r="M2187" i="4"/>
  <c r="M2186" i="4"/>
  <c r="M2185" i="4"/>
  <c r="M2184" i="4"/>
  <c r="M2183" i="4"/>
  <c r="M2182" i="4"/>
  <c r="M2181" i="4"/>
  <c r="M2180" i="4"/>
  <c r="M2179" i="4"/>
  <c r="M2178" i="4"/>
  <c r="M2177" i="4"/>
  <c r="M2176" i="4"/>
  <c r="M2175" i="4"/>
  <c r="M2174" i="4"/>
  <c r="M2173" i="4"/>
  <c r="M2172" i="4"/>
  <c r="M2171" i="4"/>
  <c r="M2170" i="4"/>
  <c r="M2169" i="4"/>
  <c r="M2168" i="4"/>
  <c r="M2167" i="4"/>
  <c r="M2166" i="4"/>
  <c r="M2165" i="4"/>
  <c r="M2164" i="4"/>
  <c r="M2163" i="4"/>
  <c r="M2162" i="4"/>
  <c r="M2161" i="4"/>
  <c r="M2160" i="4"/>
  <c r="M2159" i="4"/>
  <c r="M2158" i="4"/>
  <c r="M2157" i="4"/>
  <c r="M2156" i="4"/>
  <c r="M2155" i="4"/>
  <c r="M2154" i="4"/>
  <c r="M2153" i="4"/>
  <c r="M2152" i="4"/>
  <c r="M2151" i="4"/>
  <c r="M2150" i="4"/>
  <c r="M2149" i="4"/>
  <c r="M2148" i="4"/>
  <c r="M2147" i="4"/>
  <c r="M2146" i="4"/>
  <c r="M2145" i="4"/>
  <c r="M2144" i="4"/>
  <c r="M2143" i="4"/>
  <c r="M2142" i="4"/>
  <c r="M2141" i="4"/>
  <c r="M2140" i="4"/>
  <c r="M2139" i="4"/>
  <c r="M2138" i="4"/>
  <c r="M2137" i="4"/>
  <c r="M2136" i="4"/>
  <c r="M2135" i="4"/>
  <c r="M2134" i="4"/>
  <c r="M2133" i="4"/>
  <c r="M2132" i="4"/>
  <c r="M2131" i="4"/>
  <c r="M2130" i="4"/>
  <c r="M2129" i="4"/>
  <c r="M2128" i="4"/>
  <c r="M2127" i="4"/>
  <c r="M2126" i="4"/>
  <c r="M2125" i="4"/>
  <c r="M2124" i="4"/>
  <c r="M2123" i="4"/>
  <c r="M2122" i="4"/>
  <c r="M2121" i="4"/>
  <c r="M2120" i="4"/>
  <c r="M2119" i="4"/>
  <c r="M2118" i="4"/>
  <c r="M2117" i="4"/>
  <c r="M2116" i="4"/>
  <c r="M2115" i="4"/>
  <c r="M2114" i="4"/>
  <c r="M2113" i="4"/>
  <c r="M2112" i="4"/>
  <c r="M2111" i="4"/>
  <c r="M2110" i="4"/>
  <c r="M2109" i="4"/>
  <c r="M2108" i="4"/>
  <c r="M2107" i="4"/>
  <c r="M2106" i="4"/>
  <c r="M2105" i="4"/>
  <c r="M2104" i="4"/>
  <c r="M2103" i="4"/>
  <c r="M2102" i="4"/>
  <c r="M2101" i="4"/>
  <c r="M2100" i="4"/>
  <c r="M2099" i="4"/>
  <c r="M2098" i="4"/>
  <c r="M2097" i="4"/>
  <c r="M2096" i="4"/>
  <c r="M2095" i="4"/>
  <c r="M2094" i="4"/>
  <c r="M2093" i="4"/>
  <c r="M2092" i="4"/>
  <c r="M2091" i="4"/>
  <c r="M2090" i="4"/>
  <c r="M2089" i="4"/>
  <c r="M2088" i="4"/>
  <c r="M2087" i="4"/>
  <c r="M2086" i="4"/>
  <c r="M2085" i="4"/>
  <c r="M2084" i="4"/>
  <c r="M2083" i="4"/>
  <c r="M2082" i="4"/>
  <c r="M2081" i="4"/>
  <c r="M2080" i="4"/>
  <c r="M2079" i="4"/>
  <c r="M2078" i="4"/>
  <c r="M2077" i="4"/>
  <c r="M2076" i="4"/>
  <c r="M2075" i="4"/>
  <c r="M2074" i="4"/>
  <c r="M2073" i="4"/>
  <c r="M2072" i="4"/>
  <c r="M2071" i="4"/>
  <c r="M2070" i="4"/>
  <c r="M2069" i="4"/>
  <c r="M2068" i="4"/>
  <c r="M2067" i="4"/>
  <c r="M2066" i="4"/>
  <c r="M2065" i="4"/>
  <c r="M2064" i="4"/>
  <c r="M2063" i="4"/>
  <c r="M2062" i="4"/>
  <c r="M2061" i="4"/>
  <c r="O2061" i="4" s="1"/>
  <c r="P2061" i="4" s="1"/>
  <c r="M2060" i="4"/>
  <c r="O2060" i="4" s="1"/>
  <c r="M2059" i="4"/>
  <c r="O2059" i="4" s="1"/>
  <c r="P2059" i="4" s="1"/>
  <c r="M2058" i="4"/>
  <c r="O2058" i="4" s="1"/>
  <c r="M2057" i="4"/>
  <c r="O2057" i="4" s="1"/>
  <c r="P2057" i="4" s="1"/>
  <c r="M2056" i="4"/>
  <c r="O2056" i="4" s="1"/>
  <c r="P2056" i="4" s="1"/>
  <c r="M2055" i="4"/>
  <c r="O2055" i="4" s="1"/>
  <c r="M2054" i="4"/>
  <c r="M2053" i="4"/>
  <c r="O2053" i="4" s="1"/>
  <c r="M2052" i="4"/>
  <c r="O2052" i="4" s="1"/>
  <c r="P2052" i="4" s="1"/>
  <c r="M2051" i="4"/>
  <c r="O2051" i="4" s="1"/>
  <c r="M2050" i="4"/>
  <c r="M2049" i="4"/>
  <c r="O2049" i="4" s="1"/>
  <c r="M2048" i="4"/>
  <c r="O2048" i="4" s="1"/>
  <c r="P2048" i="4" s="1"/>
  <c r="M2047" i="4"/>
  <c r="M2046" i="4"/>
  <c r="M2045" i="4"/>
  <c r="M2044" i="4"/>
  <c r="M2043" i="4"/>
  <c r="M2042" i="4"/>
  <c r="M2041" i="4"/>
  <c r="M2040" i="4"/>
  <c r="O2040" i="4" s="1"/>
  <c r="P2040" i="4" s="1"/>
  <c r="M2039" i="4"/>
  <c r="O2039" i="4" s="1"/>
  <c r="M2038" i="4"/>
  <c r="M2037" i="4"/>
  <c r="M2036" i="4"/>
  <c r="O2036" i="4" s="1"/>
  <c r="P2036" i="4" s="1"/>
  <c r="M2035" i="4"/>
  <c r="O2035" i="4" s="1"/>
  <c r="M2034" i="4"/>
  <c r="M2033" i="4"/>
  <c r="O2033" i="4" s="1"/>
  <c r="M2032" i="4"/>
  <c r="O2032" i="4" s="1"/>
  <c r="M2031" i="4"/>
  <c r="O2031" i="4" s="1"/>
  <c r="P2031" i="4" s="1"/>
  <c r="M2030" i="4"/>
  <c r="M2029" i="4"/>
  <c r="M2028" i="4"/>
  <c r="O2028" i="4" s="1"/>
  <c r="P2028" i="4" s="1"/>
  <c r="M2027" i="4"/>
  <c r="M2026" i="4"/>
  <c r="O2026" i="4" s="1"/>
  <c r="M2025" i="4"/>
  <c r="O2025" i="4" s="1"/>
  <c r="M2024" i="4"/>
  <c r="M2023" i="4"/>
  <c r="M2022" i="4"/>
  <c r="O2022" i="4" s="1"/>
  <c r="P2022" i="4" s="1"/>
  <c r="M2021" i="4"/>
  <c r="M2020" i="4"/>
  <c r="O2020" i="4" s="1"/>
  <c r="M2019" i="4"/>
  <c r="O2019" i="4" s="1"/>
  <c r="M2018" i="4"/>
  <c r="M2017" i="4"/>
  <c r="M2016" i="4"/>
  <c r="O2016" i="4" s="1"/>
  <c r="P2016" i="4" s="1"/>
  <c r="M2015" i="4"/>
  <c r="M2014" i="4"/>
  <c r="O2014" i="4" s="1"/>
  <c r="M2013" i="4"/>
  <c r="O2013" i="4" s="1"/>
  <c r="L2007" i="4"/>
  <c r="K2007" i="4"/>
  <c r="B2007" i="4"/>
  <c r="M2006" i="4"/>
  <c r="M2005" i="4"/>
  <c r="M2004" i="4"/>
  <c r="M2003" i="4"/>
  <c r="M2002" i="4"/>
  <c r="M2001" i="4"/>
  <c r="M2000" i="4"/>
  <c r="M1999" i="4"/>
  <c r="M1998" i="4"/>
  <c r="M1997" i="4"/>
  <c r="M1996" i="4"/>
  <c r="M1995" i="4"/>
  <c r="M1994" i="4"/>
  <c r="M1993" i="4"/>
  <c r="M1992" i="4"/>
  <c r="M1991" i="4"/>
  <c r="M1990" i="4"/>
  <c r="M1989" i="4"/>
  <c r="M1988" i="4"/>
  <c r="M1987" i="4"/>
  <c r="M1986" i="4"/>
  <c r="M1985" i="4"/>
  <c r="M1984" i="4"/>
  <c r="M1983" i="4"/>
  <c r="M1982" i="4"/>
  <c r="M1981" i="4"/>
  <c r="M1980" i="4"/>
  <c r="M1979" i="4"/>
  <c r="M1978" i="4"/>
  <c r="M1977" i="4"/>
  <c r="M1976" i="4"/>
  <c r="M1975" i="4"/>
  <c r="M1974" i="4"/>
  <c r="M1973" i="4"/>
  <c r="M1972" i="4"/>
  <c r="M1971" i="4"/>
  <c r="M1970" i="4"/>
  <c r="M1969" i="4"/>
  <c r="M1968" i="4"/>
  <c r="M1967" i="4"/>
  <c r="M1966" i="4"/>
  <c r="M1965" i="4"/>
  <c r="M1964" i="4"/>
  <c r="M1963" i="4"/>
  <c r="M1962" i="4"/>
  <c r="M1961" i="4"/>
  <c r="M1960" i="4"/>
  <c r="M1959" i="4"/>
  <c r="M1958" i="4"/>
  <c r="M1957" i="4"/>
  <c r="M1956" i="4"/>
  <c r="M1955" i="4"/>
  <c r="M1954" i="4"/>
  <c r="M1953" i="4"/>
  <c r="M1952" i="4"/>
  <c r="M1951" i="4"/>
  <c r="M1950" i="4"/>
  <c r="M1949" i="4"/>
  <c r="M1948" i="4"/>
  <c r="M1947" i="4"/>
  <c r="M1946" i="4"/>
  <c r="M1945" i="4"/>
  <c r="M1944" i="4"/>
  <c r="M1943" i="4"/>
  <c r="M1942" i="4"/>
  <c r="M1941" i="4"/>
  <c r="M1940" i="4"/>
  <c r="M1939" i="4"/>
  <c r="M1938" i="4"/>
  <c r="M1937" i="4"/>
  <c r="M1936" i="4"/>
  <c r="M1935" i="4"/>
  <c r="M1934" i="4"/>
  <c r="M1933" i="4"/>
  <c r="M1932" i="4"/>
  <c r="M1931" i="4"/>
  <c r="M1930" i="4"/>
  <c r="M1929" i="4"/>
  <c r="M1928" i="4"/>
  <c r="M1927" i="4"/>
  <c r="M1926" i="4"/>
  <c r="M1925" i="4"/>
  <c r="M1924" i="4"/>
  <c r="M1923" i="4"/>
  <c r="M1922" i="4"/>
  <c r="M1921" i="4"/>
  <c r="M1920" i="4"/>
  <c r="M1919" i="4"/>
  <c r="M1918" i="4"/>
  <c r="M1917" i="4"/>
  <c r="M1916" i="4"/>
  <c r="M1915" i="4"/>
  <c r="M1914" i="4"/>
  <c r="M1913" i="4"/>
  <c r="M1912" i="4"/>
  <c r="M1911" i="4"/>
  <c r="M1910" i="4"/>
  <c r="M1909" i="4"/>
  <c r="M1908" i="4"/>
  <c r="M1907" i="4"/>
  <c r="M1906" i="4"/>
  <c r="M1905" i="4"/>
  <c r="M1904" i="4"/>
  <c r="M1903" i="4"/>
  <c r="M1902" i="4"/>
  <c r="M1901" i="4"/>
  <c r="M1900" i="4"/>
  <c r="M1899" i="4"/>
  <c r="M1898" i="4"/>
  <c r="M1897" i="4"/>
  <c r="M1896" i="4"/>
  <c r="M1895" i="4"/>
  <c r="M1894" i="4"/>
  <c r="M1893" i="4"/>
  <c r="M1892" i="4"/>
  <c r="M1891" i="4"/>
  <c r="M1890" i="4"/>
  <c r="M1889" i="4"/>
  <c r="M1888" i="4"/>
  <c r="M1887" i="4"/>
  <c r="M1886" i="4"/>
  <c r="M1885" i="4"/>
  <c r="M1884" i="4"/>
  <c r="M1883" i="4"/>
  <c r="M1882" i="4"/>
  <c r="M1881" i="4"/>
  <c r="M1880" i="4"/>
  <c r="M1879" i="4"/>
  <c r="M1878" i="4"/>
  <c r="M1877" i="4"/>
  <c r="M1876" i="4"/>
  <c r="M1875" i="4"/>
  <c r="M1874" i="4"/>
  <c r="M1873" i="4"/>
  <c r="M1872" i="4"/>
  <c r="M1871" i="4"/>
  <c r="M1870" i="4"/>
  <c r="M1869" i="4"/>
  <c r="M1868" i="4"/>
  <c r="M1867" i="4"/>
  <c r="M1866" i="4"/>
  <c r="M1865" i="4"/>
  <c r="M1864" i="4"/>
  <c r="M1863" i="4"/>
  <c r="M1862" i="4"/>
  <c r="M1861" i="4"/>
  <c r="M1860" i="4"/>
  <c r="M1859" i="4"/>
  <c r="M1858" i="4"/>
  <c r="M1857" i="4"/>
  <c r="M1856" i="4"/>
  <c r="M1855" i="4"/>
  <c r="M1854" i="4"/>
  <c r="M1853" i="4"/>
  <c r="M1852" i="4"/>
  <c r="M1851" i="4"/>
  <c r="M1850" i="4"/>
  <c r="M1849" i="4"/>
  <c r="M1848" i="4"/>
  <c r="M1847" i="4"/>
  <c r="M1846" i="4"/>
  <c r="M1845" i="4"/>
  <c r="M1844" i="4"/>
  <c r="M1843" i="4"/>
  <c r="M1842" i="4"/>
  <c r="M1841" i="4"/>
  <c r="M1840" i="4"/>
  <c r="M1839" i="4"/>
  <c r="M1838" i="4"/>
  <c r="M1837" i="4"/>
  <c r="M1836" i="4"/>
  <c r="M1835" i="4"/>
  <c r="M1834" i="4"/>
  <c r="M1833" i="4"/>
  <c r="M1832" i="4"/>
  <c r="M1831" i="4"/>
  <c r="M1830" i="4"/>
  <c r="M1829" i="4"/>
  <c r="M1828" i="4"/>
  <c r="M1827" i="4"/>
  <c r="M1826" i="4"/>
  <c r="M1825" i="4"/>
  <c r="M1824" i="4"/>
  <c r="M1823" i="4"/>
  <c r="M1822" i="4"/>
  <c r="M1821" i="4"/>
  <c r="M1820" i="4"/>
  <c r="M1819" i="4"/>
  <c r="M1818" i="4"/>
  <c r="M1817" i="4"/>
  <c r="M1816" i="4"/>
  <c r="M1815" i="4"/>
  <c r="M1814" i="4"/>
  <c r="M1813" i="4"/>
  <c r="M1812" i="4"/>
  <c r="M1811" i="4"/>
  <c r="M1810" i="4"/>
  <c r="M1809" i="4"/>
  <c r="M1808" i="4"/>
  <c r="M1807" i="4"/>
  <c r="M1806" i="4"/>
  <c r="M1805" i="4"/>
  <c r="M1804" i="4"/>
  <c r="M1803" i="4"/>
  <c r="M1802" i="4"/>
  <c r="M1801" i="4"/>
  <c r="M1800" i="4"/>
  <c r="M1799" i="4"/>
  <c r="M1798" i="4"/>
  <c r="M1797" i="4"/>
  <c r="M1796" i="4"/>
  <c r="M1795" i="4"/>
  <c r="M1794" i="4"/>
  <c r="M1793" i="4"/>
  <c r="M1792" i="4"/>
  <c r="M1791" i="4"/>
  <c r="M1790" i="4"/>
  <c r="M1789" i="4"/>
  <c r="M1788" i="4"/>
  <c r="M1787" i="4"/>
  <c r="M1786" i="4"/>
  <c r="M1785" i="4"/>
  <c r="M1784" i="4"/>
  <c r="M1783" i="4"/>
  <c r="M1782" i="4"/>
  <c r="M1781" i="4"/>
  <c r="M1780" i="4"/>
  <c r="M1779" i="4"/>
  <c r="M1778" i="4"/>
  <c r="M1777" i="4"/>
  <c r="M1776" i="4"/>
  <c r="M1775" i="4"/>
  <c r="M1774" i="4"/>
  <c r="M1773" i="4"/>
  <c r="M1772" i="4"/>
  <c r="M1771" i="4"/>
  <c r="M1770" i="4"/>
  <c r="M1769" i="4"/>
  <c r="M1768" i="4"/>
  <c r="M1767" i="4"/>
  <c r="M1766" i="4"/>
  <c r="M1765" i="4"/>
  <c r="M1764" i="4"/>
  <c r="M1763" i="4"/>
  <c r="M1762" i="4"/>
  <c r="M1761" i="4"/>
  <c r="M1760" i="4"/>
  <c r="M1759" i="4"/>
  <c r="M1758" i="4"/>
  <c r="M1757" i="4"/>
  <c r="M1756" i="4"/>
  <c r="M1755" i="4"/>
  <c r="M1754" i="4"/>
  <c r="O1754" i="4" s="1"/>
  <c r="P1754" i="4" s="1"/>
  <c r="M1753" i="4"/>
  <c r="M1752" i="4"/>
  <c r="M1751" i="4"/>
  <c r="O1751" i="4" s="1"/>
  <c r="P1751" i="4" s="1"/>
  <c r="M1750" i="4"/>
  <c r="M1749" i="4"/>
  <c r="M1748" i="4"/>
  <c r="O1748" i="4" s="1"/>
  <c r="P1748" i="4" s="1"/>
  <c r="M1747" i="4"/>
  <c r="M1746" i="4"/>
  <c r="M1745" i="4"/>
  <c r="O1745" i="4" s="1"/>
  <c r="P1745" i="4" s="1"/>
  <c r="M1744" i="4"/>
  <c r="M1743" i="4"/>
  <c r="M1742" i="4"/>
  <c r="O1742" i="4" s="1"/>
  <c r="P1742" i="4" s="1"/>
  <c r="M1741" i="4"/>
  <c r="M1740" i="4"/>
  <c r="M1739" i="4"/>
  <c r="O1739" i="4" s="1"/>
  <c r="P1739" i="4" s="1"/>
  <c r="M1738" i="4"/>
  <c r="M1737" i="4"/>
  <c r="M1736" i="4"/>
  <c r="M1735" i="4"/>
  <c r="M1734" i="4"/>
  <c r="M1733" i="4"/>
  <c r="M1732" i="4"/>
  <c r="M1731" i="4"/>
  <c r="M1730" i="4"/>
  <c r="M1729" i="4"/>
  <c r="M1728" i="4"/>
  <c r="M1727" i="4"/>
  <c r="I2007" i="4"/>
  <c r="I1441" i="4"/>
  <c r="J1441" i="4"/>
  <c r="M1441" i="4" s="1"/>
  <c r="I1442" i="4"/>
  <c r="J1442" i="4"/>
  <c r="I1443" i="4"/>
  <c r="J1443" i="4"/>
  <c r="M1443" i="4" s="1"/>
  <c r="O1443" i="4" s="1"/>
  <c r="P1443" i="4" s="1"/>
  <c r="I1444" i="4"/>
  <c r="J1444" i="4"/>
  <c r="M1444" i="4" s="1"/>
  <c r="I1445" i="4"/>
  <c r="J1445" i="4"/>
  <c r="I1446" i="4"/>
  <c r="J1446" i="4"/>
  <c r="M1446" i="4" s="1"/>
  <c r="O1446" i="4" s="1"/>
  <c r="P1446" i="4" s="1"/>
  <c r="I1447" i="4"/>
  <c r="J1447" i="4"/>
  <c r="M1447" i="4" s="1"/>
  <c r="I1448" i="4"/>
  <c r="J1448" i="4"/>
  <c r="I1449" i="4"/>
  <c r="J1449" i="4"/>
  <c r="M1449" i="4" s="1"/>
  <c r="O1449" i="4" s="1"/>
  <c r="P1449" i="4" s="1"/>
  <c r="I1450" i="4"/>
  <c r="J1450" i="4"/>
  <c r="M1450" i="4" s="1"/>
  <c r="I1451" i="4"/>
  <c r="J1451" i="4"/>
  <c r="I1452" i="4"/>
  <c r="J1452" i="4"/>
  <c r="M1452" i="4" s="1"/>
  <c r="O1452" i="4" s="1"/>
  <c r="P1452" i="4" s="1"/>
  <c r="I1453" i="4"/>
  <c r="J1453" i="4"/>
  <c r="M1453" i="4" s="1"/>
  <c r="I1454" i="4"/>
  <c r="J1454" i="4"/>
  <c r="I1455" i="4"/>
  <c r="J1455" i="4"/>
  <c r="M1455" i="4" s="1"/>
  <c r="I1456" i="4"/>
  <c r="J1456" i="4"/>
  <c r="M1456" i="4" s="1"/>
  <c r="I1457" i="4"/>
  <c r="J1457" i="4"/>
  <c r="I1458" i="4"/>
  <c r="J1458" i="4"/>
  <c r="M1458" i="4" s="1"/>
  <c r="I1459" i="4"/>
  <c r="J1459" i="4"/>
  <c r="M1459" i="4" s="1"/>
  <c r="I1460" i="4"/>
  <c r="J1460" i="4"/>
  <c r="I1461" i="4"/>
  <c r="J1461" i="4"/>
  <c r="M1461" i="4" s="1"/>
  <c r="I1462" i="4"/>
  <c r="J1462" i="4"/>
  <c r="M1462" i="4" s="1"/>
  <c r="I1463" i="4"/>
  <c r="J1463" i="4"/>
  <c r="I1464" i="4"/>
  <c r="J1464" i="4"/>
  <c r="M1464" i="4" s="1"/>
  <c r="I1465" i="4"/>
  <c r="J1465" i="4"/>
  <c r="M1465" i="4" s="1"/>
  <c r="O1465" i="4" s="1"/>
  <c r="P1465" i="4" s="1"/>
  <c r="I1466" i="4"/>
  <c r="J1466" i="4"/>
  <c r="I1467" i="4"/>
  <c r="J1467" i="4"/>
  <c r="M1467" i="4" s="1"/>
  <c r="I1468" i="4"/>
  <c r="J1468" i="4"/>
  <c r="M1468" i="4" s="1"/>
  <c r="O1468" i="4" s="1"/>
  <c r="P1468" i="4" s="1"/>
  <c r="I1469" i="4"/>
  <c r="J1469" i="4"/>
  <c r="I1470" i="4"/>
  <c r="J1470" i="4"/>
  <c r="M1470" i="4" s="1"/>
  <c r="I1471" i="4"/>
  <c r="J1471" i="4"/>
  <c r="M1471" i="4" s="1"/>
  <c r="I1472" i="4"/>
  <c r="J1472" i="4"/>
  <c r="I1473" i="4"/>
  <c r="J1473" i="4"/>
  <c r="M1473" i="4" s="1"/>
  <c r="I1474" i="4"/>
  <c r="J1474" i="4"/>
  <c r="M1474" i="4" s="1"/>
  <c r="I1475" i="4"/>
  <c r="J1475" i="4"/>
  <c r="I1476" i="4"/>
  <c r="J1476" i="4"/>
  <c r="M1476" i="4" s="1"/>
  <c r="O1476" i="4" s="1"/>
  <c r="I1477" i="4"/>
  <c r="J1477" i="4"/>
  <c r="M1477" i="4" s="1"/>
  <c r="I1478" i="4"/>
  <c r="J1478" i="4"/>
  <c r="I1479" i="4"/>
  <c r="J1479" i="4"/>
  <c r="M1479" i="4" s="1"/>
  <c r="O1479" i="4" s="1"/>
  <c r="I1480" i="4"/>
  <c r="J1480" i="4"/>
  <c r="M1480" i="4" s="1"/>
  <c r="I1481" i="4"/>
  <c r="J1481" i="4"/>
  <c r="I1482" i="4"/>
  <c r="J1482" i="4"/>
  <c r="M1482" i="4" s="1"/>
  <c r="O1482" i="4" s="1"/>
  <c r="I1483" i="4"/>
  <c r="J1483" i="4"/>
  <c r="M1483" i="4" s="1"/>
  <c r="I1484" i="4"/>
  <c r="J1484" i="4"/>
  <c r="I1485" i="4"/>
  <c r="J1485" i="4"/>
  <c r="M1485" i="4" s="1"/>
  <c r="O1485" i="4" s="1"/>
  <c r="I1486" i="4"/>
  <c r="J1486" i="4"/>
  <c r="M1486" i="4" s="1"/>
  <c r="I1487" i="4"/>
  <c r="J1487" i="4"/>
  <c r="I1488" i="4"/>
  <c r="J1488" i="4"/>
  <c r="M1488" i="4" s="1"/>
  <c r="I1489" i="4"/>
  <c r="J1489" i="4"/>
  <c r="M1489" i="4" s="1"/>
  <c r="I1490" i="4"/>
  <c r="J1490" i="4"/>
  <c r="I1491" i="4"/>
  <c r="J1491" i="4"/>
  <c r="M1491" i="4" s="1"/>
  <c r="I1492" i="4"/>
  <c r="J1492" i="4"/>
  <c r="M1492" i="4" s="1"/>
  <c r="I1493" i="4"/>
  <c r="J1493" i="4"/>
  <c r="I1494" i="4"/>
  <c r="J1494" i="4"/>
  <c r="M1494" i="4" s="1"/>
  <c r="I1495" i="4"/>
  <c r="J1495" i="4"/>
  <c r="M1495" i="4" s="1"/>
  <c r="I1496" i="4"/>
  <c r="J1496" i="4"/>
  <c r="I1497" i="4"/>
  <c r="J1497" i="4"/>
  <c r="M1497" i="4" s="1"/>
  <c r="I1498" i="4"/>
  <c r="J1498" i="4"/>
  <c r="M1498" i="4" s="1"/>
  <c r="I1499" i="4"/>
  <c r="J1499" i="4"/>
  <c r="I1500" i="4"/>
  <c r="J1500" i="4"/>
  <c r="M1500" i="4" s="1"/>
  <c r="I1501" i="4"/>
  <c r="J1501" i="4"/>
  <c r="M1501" i="4" s="1"/>
  <c r="I1502" i="4"/>
  <c r="J1502" i="4"/>
  <c r="I1503" i="4"/>
  <c r="J1503" i="4"/>
  <c r="M1503" i="4" s="1"/>
  <c r="I1504" i="4"/>
  <c r="J1504" i="4"/>
  <c r="M1504" i="4" s="1"/>
  <c r="I1505" i="4"/>
  <c r="J1505" i="4"/>
  <c r="I1506" i="4"/>
  <c r="J1506" i="4"/>
  <c r="M1506" i="4" s="1"/>
  <c r="I1507" i="4"/>
  <c r="J1507" i="4"/>
  <c r="M1507" i="4" s="1"/>
  <c r="I1508" i="4"/>
  <c r="J1508" i="4"/>
  <c r="I1509" i="4"/>
  <c r="J1509" i="4"/>
  <c r="M1509" i="4" s="1"/>
  <c r="I1510" i="4"/>
  <c r="J1510" i="4"/>
  <c r="M1510" i="4" s="1"/>
  <c r="I1511" i="4"/>
  <c r="J1511" i="4"/>
  <c r="I1512" i="4"/>
  <c r="J1512" i="4"/>
  <c r="M1512" i="4" s="1"/>
  <c r="I1513" i="4"/>
  <c r="J1513" i="4"/>
  <c r="M1513" i="4" s="1"/>
  <c r="I1514" i="4"/>
  <c r="J1514" i="4"/>
  <c r="I1515" i="4"/>
  <c r="J1515" i="4"/>
  <c r="M1515" i="4" s="1"/>
  <c r="I1516" i="4"/>
  <c r="J1516" i="4"/>
  <c r="M1516" i="4" s="1"/>
  <c r="I1517" i="4"/>
  <c r="J1517" i="4"/>
  <c r="I1518" i="4"/>
  <c r="J1518" i="4"/>
  <c r="M1518" i="4" s="1"/>
  <c r="I1519" i="4"/>
  <c r="J1519" i="4"/>
  <c r="M1519" i="4" s="1"/>
  <c r="I1520" i="4"/>
  <c r="J1520" i="4"/>
  <c r="I1521" i="4"/>
  <c r="J1521" i="4"/>
  <c r="M1521" i="4" s="1"/>
  <c r="I1522" i="4"/>
  <c r="J1522" i="4"/>
  <c r="M1522" i="4" s="1"/>
  <c r="I1523" i="4"/>
  <c r="J1523" i="4"/>
  <c r="I1524" i="4"/>
  <c r="J1524" i="4"/>
  <c r="M1524" i="4" s="1"/>
  <c r="I1525" i="4"/>
  <c r="J1525" i="4"/>
  <c r="M1525" i="4" s="1"/>
  <c r="I1526" i="4"/>
  <c r="J1526" i="4"/>
  <c r="I1527" i="4"/>
  <c r="J1527" i="4"/>
  <c r="M1527" i="4" s="1"/>
  <c r="I1528" i="4"/>
  <c r="J1528" i="4"/>
  <c r="M1528" i="4" s="1"/>
  <c r="I1529" i="4"/>
  <c r="J1529" i="4"/>
  <c r="I1530" i="4"/>
  <c r="J1530" i="4"/>
  <c r="M1530" i="4" s="1"/>
  <c r="I1531" i="4"/>
  <c r="J1531" i="4"/>
  <c r="M1531" i="4" s="1"/>
  <c r="I1532" i="4"/>
  <c r="J1532" i="4"/>
  <c r="I1533" i="4"/>
  <c r="J1533" i="4"/>
  <c r="M1533" i="4" s="1"/>
  <c r="I1534" i="4"/>
  <c r="J1534" i="4"/>
  <c r="M1534" i="4" s="1"/>
  <c r="I1535" i="4"/>
  <c r="J1535" i="4"/>
  <c r="I1536" i="4"/>
  <c r="J1536" i="4"/>
  <c r="M1536" i="4" s="1"/>
  <c r="I1537" i="4"/>
  <c r="J1537" i="4"/>
  <c r="M1537" i="4" s="1"/>
  <c r="I1538" i="4"/>
  <c r="J1538" i="4"/>
  <c r="I1539" i="4"/>
  <c r="J1539" i="4"/>
  <c r="M1539" i="4" s="1"/>
  <c r="I1540" i="4"/>
  <c r="J1540" i="4"/>
  <c r="M1540" i="4" s="1"/>
  <c r="I1541" i="4"/>
  <c r="J1541" i="4"/>
  <c r="I1542" i="4"/>
  <c r="J1542" i="4"/>
  <c r="M1542" i="4" s="1"/>
  <c r="I1543" i="4"/>
  <c r="J1543" i="4"/>
  <c r="M1543" i="4" s="1"/>
  <c r="I1544" i="4"/>
  <c r="J1544" i="4"/>
  <c r="I1545" i="4"/>
  <c r="J1545" i="4"/>
  <c r="M1545" i="4" s="1"/>
  <c r="I1546" i="4"/>
  <c r="J1546" i="4"/>
  <c r="M1546" i="4" s="1"/>
  <c r="I1547" i="4"/>
  <c r="J1547" i="4"/>
  <c r="I1548" i="4"/>
  <c r="J1548" i="4"/>
  <c r="M1548" i="4" s="1"/>
  <c r="I1549" i="4"/>
  <c r="J1549" i="4"/>
  <c r="M1549" i="4" s="1"/>
  <c r="I1550" i="4"/>
  <c r="J1550" i="4"/>
  <c r="I1551" i="4"/>
  <c r="J1551" i="4"/>
  <c r="M1551" i="4" s="1"/>
  <c r="I1552" i="4"/>
  <c r="J1552" i="4"/>
  <c r="M1552" i="4" s="1"/>
  <c r="I1553" i="4"/>
  <c r="J1553" i="4"/>
  <c r="I1554" i="4"/>
  <c r="J1554" i="4"/>
  <c r="M1554" i="4" s="1"/>
  <c r="I1555" i="4"/>
  <c r="J1555" i="4"/>
  <c r="M1555" i="4" s="1"/>
  <c r="I1556" i="4"/>
  <c r="J1556" i="4"/>
  <c r="I1557" i="4"/>
  <c r="J1557" i="4"/>
  <c r="M1557" i="4" s="1"/>
  <c r="I1558" i="4"/>
  <c r="J1558" i="4"/>
  <c r="M1558" i="4" s="1"/>
  <c r="I1559" i="4"/>
  <c r="J1559" i="4"/>
  <c r="I1560" i="4"/>
  <c r="J1560" i="4"/>
  <c r="M1560" i="4" s="1"/>
  <c r="I1561" i="4"/>
  <c r="J1561" i="4"/>
  <c r="M1561" i="4" s="1"/>
  <c r="I1562" i="4"/>
  <c r="J1562" i="4"/>
  <c r="I1563" i="4"/>
  <c r="J1563" i="4"/>
  <c r="M1563" i="4" s="1"/>
  <c r="I1564" i="4"/>
  <c r="J1564" i="4"/>
  <c r="M1564" i="4" s="1"/>
  <c r="I1565" i="4"/>
  <c r="J1565" i="4"/>
  <c r="I1566" i="4"/>
  <c r="J1566" i="4"/>
  <c r="M1566" i="4" s="1"/>
  <c r="I1567" i="4"/>
  <c r="J1567" i="4"/>
  <c r="M1567" i="4" s="1"/>
  <c r="I1568" i="4"/>
  <c r="J1568" i="4"/>
  <c r="I1569" i="4"/>
  <c r="J1569" i="4"/>
  <c r="M1569" i="4" s="1"/>
  <c r="I1570" i="4"/>
  <c r="J1570" i="4"/>
  <c r="M1570" i="4" s="1"/>
  <c r="I1571" i="4"/>
  <c r="J1571" i="4"/>
  <c r="I1572" i="4"/>
  <c r="J1572" i="4"/>
  <c r="M1572" i="4" s="1"/>
  <c r="I1573" i="4"/>
  <c r="J1573" i="4"/>
  <c r="M1573" i="4" s="1"/>
  <c r="I1574" i="4"/>
  <c r="J1574" i="4"/>
  <c r="I1575" i="4"/>
  <c r="J1575" i="4"/>
  <c r="M1575" i="4" s="1"/>
  <c r="I1576" i="4"/>
  <c r="J1576" i="4"/>
  <c r="M1576" i="4" s="1"/>
  <c r="I1577" i="4"/>
  <c r="J1577" i="4"/>
  <c r="I1578" i="4"/>
  <c r="J1578" i="4"/>
  <c r="M1578" i="4" s="1"/>
  <c r="I1579" i="4"/>
  <c r="J1579" i="4"/>
  <c r="M1579" i="4" s="1"/>
  <c r="I1580" i="4"/>
  <c r="J1580" i="4"/>
  <c r="I1581" i="4"/>
  <c r="J1581" i="4"/>
  <c r="M1581" i="4" s="1"/>
  <c r="I1582" i="4"/>
  <c r="J1582" i="4"/>
  <c r="M1582" i="4" s="1"/>
  <c r="I1583" i="4"/>
  <c r="J1583" i="4"/>
  <c r="I1584" i="4"/>
  <c r="J1584" i="4"/>
  <c r="M1584" i="4" s="1"/>
  <c r="I1585" i="4"/>
  <c r="J1585" i="4"/>
  <c r="M1585" i="4" s="1"/>
  <c r="I1586" i="4"/>
  <c r="J1586" i="4"/>
  <c r="I1587" i="4"/>
  <c r="J1587" i="4"/>
  <c r="M1587" i="4" s="1"/>
  <c r="I1588" i="4"/>
  <c r="J1588" i="4"/>
  <c r="M1588" i="4" s="1"/>
  <c r="I1589" i="4"/>
  <c r="J1589" i="4"/>
  <c r="I1590" i="4"/>
  <c r="J1590" i="4"/>
  <c r="M1590" i="4" s="1"/>
  <c r="I1591" i="4"/>
  <c r="J1591" i="4"/>
  <c r="M1591" i="4" s="1"/>
  <c r="I1592" i="4"/>
  <c r="J1592" i="4"/>
  <c r="I1593" i="4"/>
  <c r="J1593" i="4"/>
  <c r="M1593" i="4" s="1"/>
  <c r="I1594" i="4"/>
  <c r="J1594" i="4"/>
  <c r="M1594" i="4" s="1"/>
  <c r="I1595" i="4"/>
  <c r="J1595" i="4"/>
  <c r="I1596" i="4"/>
  <c r="J1596" i="4"/>
  <c r="M1596" i="4" s="1"/>
  <c r="I1597" i="4"/>
  <c r="J1597" i="4"/>
  <c r="M1597" i="4" s="1"/>
  <c r="I1598" i="4"/>
  <c r="J1598" i="4"/>
  <c r="I1599" i="4"/>
  <c r="J1599" i="4"/>
  <c r="M1599" i="4" s="1"/>
  <c r="I1600" i="4"/>
  <c r="J1600" i="4"/>
  <c r="M1600" i="4" s="1"/>
  <c r="I1601" i="4"/>
  <c r="J1601" i="4"/>
  <c r="I1602" i="4"/>
  <c r="J1602" i="4"/>
  <c r="M1602" i="4" s="1"/>
  <c r="I1603" i="4"/>
  <c r="J1603" i="4"/>
  <c r="M1603" i="4" s="1"/>
  <c r="I1604" i="4"/>
  <c r="J1604" i="4"/>
  <c r="I1605" i="4"/>
  <c r="J1605" i="4"/>
  <c r="M1605" i="4" s="1"/>
  <c r="I1606" i="4"/>
  <c r="J1606" i="4"/>
  <c r="M1606" i="4" s="1"/>
  <c r="I1607" i="4"/>
  <c r="J1607" i="4"/>
  <c r="I1608" i="4"/>
  <c r="J1608" i="4"/>
  <c r="M1608" i="4" s="1"/>
  <c r="I1609" i="4"/>
  <c r="J1609" i="4"/>
  <c r="M1609" i="4" s="1"/>
  <c r="I1610" i="4"/>
  <c r="J1610" i="4"/>
  <c r="I1611" i="4"/>
  <c r="J1611" i="4"/>
  <c r="M1611" i="4" s="1"/>
  <c r="I1612" i="4"/>
  <c r="J1612" i="4"/>
  <c r="M1612" i="4" s="1"/>
  <c r="I1613" i="4"/>
  <c r="J1613" i="4"/>
  <c r="I1614" i="4"/>
  <c r="J1614" i="4"/>
  <c r="M1614" i="4" s="1"/>
  <c r="I1615" i="4"/>
  <c r="J1615" i="4"/>
  <c r="M1615" i="4" s="1"/>
  <c r="I1616" i="4"/>
  <c r="J1616" i="4"/>
  <c r="I1617" i="4"/>
  <c r="J1617" i="4"/>
  <c r="M1617" i="4" s="1"/>
  <c r="I1618" i="4"/>
  <c r="J1618" i="4"/>
  <c r="M1618" i="4" s="1"/>
  <c r="I1619" i="4"/>
  <c r="J1619" i="4"/>
  <c r="I1620" i="4"/>
  <c r="J1620" i="4"/>
  <c r="M1620" i="4" s="1"/>
  <c r="I1621" i="4"/>
  <c r="J1621" i="4"/>
  <c r="M1621" i="4" s="1"/>
  <c r="I1622" i="4"/>
  <c r="J1622" i="4"/>
  <c r="I1623" i="4"/>
  <c r="J1623" i="4"/>
  <c r="M1623" i="4" s="1"/>
  <c r="I1624" i="4"/>
  <c r="J1624" i="4"/>
  <c r="M1624" i="4" s="1"/>
  <c r="I1625" i="4"/>
  <c r="J1625" i="4"/>
  <c r="I1626" i="4"/>
  <c r="J1626" i="4"/>
  <c r="M1626" i="4" s="1"/>
  <c r="I1627" i="4"/>
  <c r="J1627" i="4"/>
  <c r="M1627" i="4" s="1"/>
  <c r="I1628" i="4"/>
  <c r="J1628" i="4"/>
  <c r="M1628" i="4" s="1"/>
  <c r="I1629" i="4"/>
  <c r="J1629" i="4"/>
  <c r="M1629" i="4" s="1"/>
  <c r="I1630" i="4"/>
  <c r="J1630" i="4"/>
  <c r="M1630" i="4" s="1"/>
  <c r="I1631" i="4"/>
  <c r="J1631" i="4"/>
  <c r="M1631" i="4" s="1"/>
  <c r="I1632" i="4"/>
  <c r="J1632" i="4"/>
  <c r="M1632" i="4" s="1"/>
  <c r="I1633" i="4"/>
  <c r="J1633" i="4"/>
  <c r="M1633" i="4" s="1"/>
  <c r="I1634" i="4"/>
  <c r="J1634" i="4"/>
  <c r="M1634" i="4" s="1"/>
  <c r="I1635" i="4"/>
  <c r="J1635" i="4"/>
  <c r="M1635" i="4" s="1"/>
  <c r="I1636" i="4"/>
  <c r="J1636" i="4"/>
  <c r="M1636" i="4" s="1"/>
  <c r="I1637" i="4"/>
  <c r="J1637" i="4"/>
  <c r="I1638" i="4"/>
  <c r="J1638" i="4"/>
  <c r="M1638" i="4" s="1"/>
  <c r="I1639" i="4"/>
  <c r="J1639" i="4"/>
  <c r="M1639" i="4" s="1"/>
  <c r="I1640" i="4"/>
  <c r="J1640" i="4"/>
  <c r="M1640" i="4" s="1"/>
  <c r="I1641" i="4"/>
  <c r="J1641" i="4"/>
  <c r="M1641" i="4" s="1"/>
  <c r="I1642" i="4"/>
  <c r="J1642" i="4"/>
  <c r="M1642" i="4" s="1"/>
  <c r="I1643" i="4"/>
  <c r="J1643" i="4"/>
  <c r="M1643" i="4" s="1"/>
  <c r="I1644" i="4"/>
  <c r="J1644" i="4"/>
  <c r="M1644" i="4" s="1"/>
  <c r="I1645" i="4"/>
  <c r="J1645" i="4"/>
  <c r="M1645" i="4" s="1"/>
  <c r="I1646" i="4"/>
  <c r="J1646" i="4"/>
  <c r="M1646" i="4" s="1"/>
  <c r="I1647" i="4"/>
  <c r="J1647" i="4"/>
  <c r="M1647" i="4" s="1"/>
  <c r="I1648" i="4"/>
  <c r="J1648" i="4"/>
  <c r="M1648" i="4" s="1"/>
  <c r="I1649" i="4"/>
  <c r="J1649" i="4"/>
  <c r="M1649" i="4" s="1"/>
  <c r="I1650" i="4"/>
  <c r="J1650" i="4"/>
  <c r="M1650" i="4" s="1"/>
  <c r="I1651" i="4"/>
  <c r="J1651" i="4"/>
  <c r="M1651" i="4" s="1"/>
  <c r="I1652" i="4"/>
  <c r="J1652" i="4"/>
  <c r="M1652" i="4" s="1"/>
  <c r="I1653" i="4"/>
  <c r="J1653" i="4"/>
  <c r="M1653" i="4" s="1"/>
  <c r="I1654" i="4"/>
  <c r="J1654" i="4"/>
  <c r="M1654" i="4" s="1"/>
  <c r="I1655" i="4"/>
  <c r="J1655" i="4"/>
  <c r="M1655" i="4" s="1"/>
  <c r="I1656" i="4"/>
  <c r="J1656" i="4"/>
  <c r="M1656" i="4" s="1"/>
  <c r="I1657" i="4"/>
  <c r="J1657" i="4"/>
  <c r="M1657" i="4" s="1"/>
  <c r="I1658" i="4"/>
  <c r="J1658" i="4"/>
  <c r="M1658" i="4" s="1"/>
  <c r="I1659" i="4"/>
  <c r="J1659" i="4"/>
  <c r="M1659" i="4" s="1"/>
  <c r="I1660" i="4"/>
  <c r="J1660" i="4"/>
  <c r="M1660" i="4" s="1"/>
  <c r="I1661" i="4"/>
  <c r="J1661" i="4"/>
  <c r="M1661" i="4" s="1"/>
  <c r="I1662" i="4"/>
  <c r="J1662" i="4"/>
  <c r="M1662" i="4" s="1"/>
  <c r="I1663" i="4"/>
  <c r="J1663" i="4"/>
  <c r="M1663" i="4" s="1"/>
  <c r="I1664" i="4"/>
  <c r="J1664" i="4"/>
  <c r="I1665" i="4"/>
  <c r="J1665" i="4"/>
  <c r="M1665" i="4" s="1"/>
  <c r="I1666" i="4"/>
  <c r="J1666" i="4"/>
  <c r="M1666" i="4" s="1"/>
  <c r="I1667" i="4"/>
  <c r="J1667" i="4"/>
  <c r="M1667" i="4" s="1"/>
  <c r="I1668" i="4"/>
  <c r="J1668" i="4"/>
  <c r="M1668" i="4" s="1"/>
  <c r="I1669" i="4"/>
  <c r="J1669" i="4"/>
  <c r="M1669" i="4" s="1"/>
  <c r="I1670" i="4"/>
  <c r="J1670" i="4"/>
  <c r="M1670" i="4" s="1"/>
  <c r="I1671" i="4"/>
  <c r="J1671" i="4"/>
  <c r="M1671" i="4" s="1"/>
  <c r="I1672" i="4"/>
  <c r="J1672" i="4"/>
  <c r="M1672" i="4" s="1"/>
  <c r="I1673" i="4"/>
  <c r="J1673" i="4"/>
  <c r="I1674" i="4"/>
  <c r="J1674" i="4"/>
  <c r="M1674" i="4" s="1"/>
  <c r="I1675" i="4"/>
  <c r="J1675" i="4"/>
  <c r="M1675" i="4" s="1"/>
  <c r="I1676" i="4"/>
  <c r="J1676" i="4"/>
  <c r="M1676" i="4" s="1"/>
  <c r="I1677" i="4"/>
  <c r="J1677" i="4"/>
  <c r="M1677" i="4" s="1"/>
  <c r="I1678" i="4"/>
  <c r="J1678" i="4"/>
  <c r="M1678" i="4" s="1"/>
  <c r="I1679" i="4"/>
  <c r="J1679" i="4"/>
  <c r="M1679" i="4" s="1"/>
  <c r="I1680" i="4"/>
  <c r="J1680" i="4"/>
  <c r="M1680" i="4" s="1"/>
  <c r="I1681" i="4"/>
  <c r="J1681" i="4"/>
  <c r="M1681" i="4" s="1"/>
  <c r="I1682" i="4"/>
  <c r="J1682" i="4"/>
  <c r="M1682" i="4" s="1"/>
  <c r="I1683" i="4"/>
  <c r="J1683" i="4"/>
  <c r="M1683" i="4" s="1"/>
  <c r="I1684" i="4"/>
  <c r="J1684" i="4"/>
  <c r="M1684" i="4" s="1"/>
  <c r="I1685" i="4"/>
  <c r="J1685" i="4"/>
  <c r="M1685" i="4" s="1"/>
  <c r="I1686" i="4"/>
  <c r="J1686" i="4"/>
  <c r="M1686" i="4" s="1"/>
  <c r="I1687" i="4"/>
  <c r="J1687" i="4"/>
  <c r="M1687" i="4" s="1"/>
  <c r="I1688" i="4"/>
  <c r="J1688" i="4"/>
  <c r="I1689" i="4"/>
  <c r="J1689" i="4"/>
  <c r="M1689" i="4" s="1"/>
  <c r="I1690" i="4"/>
  <c r="J1690" i="4"/>
  <c r="I1691" i="4"/>
  <c r="J1691" i="4"/>
  <c r="I1692" i="4"/>
  <c r="J1692" i="4"/>
  <c r="M1692" i="4" s="1"/>
  <c r="I1693" i="4"/>
  <c r="J1693" i="4"/>
  <c r="M1693" i="4" s="1"/>
  <c r="I1694" i="4"/>
  <c r="J1694" i="4"/>
  <c r="I1695" i="4"/>
  <c r="J1695" i="4"/>
  <c r="M1695" i="4" s="1"/>
  <c r="I1696" i="4"/>
  <c r="J1696" i="4"/>
  <c r="M1696" i="4" s="1"/>
  <c r="I1697" i="4"/>
  <c r="J1697" i="4"/>
  <c r="M1697" i="4" s="1"/>
  <c r="I1698" i="4"/>
  <c r="J1698" i="4"/>
  <c r="M1698" i="4" s="1"/>
  <c r="I1699" i="4"/>
  <c r="J1699" i="4"/>
  <c r="M1699" i="4" s="1"/>
  <c r="I1700" i="4"/>
  <c r="J1700" i="4"/>
  <c r="M1700" i="4" s="1"/>
  <c r="I1701" i="4"/>
  <c r="J1701" i="4"/>
  <c r="M1701" i="4" s="1"/>
  <c r="I1702" i="4"/>
  <c r="J1702" i="4"/>
  <c r="M1702" i="4" s="1"/>
  <c r="I1703" i="4"/>
  <c r="J1703" i="4"/>
  <c r="I1704" i="4"/>
  <c r="J1704" i="4"/>
  <c r="M1704" i="4" s="1"/>
  <c r="I1705" i="4"/>
  <c r="J1705" i="4"/>
  <c r="M1705" i="4" s="1"/>
  <c r="I1706" i="4"/>
  <c r="J1706" i="4"/>
  <c r="M1706" i="4" s="1"/>
  <c r="I1707" i="4"/>
  <c r="J1707" i="4"/>
  <c r="M1707" i="4" s="1"/>
  <c r="I1708" i="4"/>
  <c r="J1708" i="4"/>
  <c r="M1708" i="4" s="1"/>
  <c r="I1709" i="4"/>
  <c r="J1709" i="4"/>
  <c r="M1709" i="4" s="1"/>
  <c r="I1710" i="4"/>
  <c r="J1710" i="4"/>
  <c r="M1710" i="4" s="1"/>
  <c r="I1711" i="4"/>
  <c r="J1711" i="4"/>
  <c r="M1711" i="4" s="1"/>
  <c r="I1712" i="4"/>
  <c r="J1712" i="4"/>
  <c r="M1712" i="4" s="1"/>
  <c r="I1713" i="4"/>
  <c r="J1713" i="4"/>
  <c r="M1713" i="4" s="1"/>
  <c r="I1714" i="4"/>
  <c r="J1714" i="4"/>
  <c r="M1714" i="4" s="1"/>
  <c r="I1715" i="4"/>
  <c r="J1715" i="4"/>
  <c r="M1715" i="4" s="1"/>
  <c r="I1716" i="4"/>
  <c r="J1716" i="4"/>
  <c r="M1716" i="4" s="1"/>
  <c r="I1717" i="4"/>
  <c r="J1717" i="4"/>
  <c r="M1717" i="4" s="1"/>
  <c r="I1718" i="4"/>
  <c r="J1718" i="4"/>
  <c r="M1718" i="4" s="1"/>
  <c r="I1719" i="4"/>
  <c r="J1719" i="4"/>
  <c r="M1719" i="4" s="1"/>
  <c r="I1720" i="4"/>
  <c r="J1720" i="4"/>
  <c r="M1720" i="4" s="1"/>
  <c r="J1440" i="4"/>
  <c r="M1440" i="4" s="1"/>
  <c r="O1440" i="4" s="1"/>
  <c r="P1440" i="4" s="1"/>
  <c r="I1440" i="4"/>
  <c r="L1721" i="4"/>
  <c r="K1721" i="4"/>
  <c r="M1703" i="4"/>
  <c r="M1694" i="4"/>
  <c r="M1691" i="4"/>
  <c r="M1690" i="4"/>
  <c r="M1688" i="4"/>
  <c r="M1673" i="4"/>
  <c r="M1664" i="4"/>
  <c r="M1637" i="4"/>
  <c r="M1625" i="4"/>
  <c r="M1622" i="4"/>
  <c r="M1619" i="4"/>
  <c r="M1616" i="4"/>
  <c r="M1613" i="4"/>
  <c r="M1610" i="4"/>
  <c r="M1607" i="4"/>
  <c r="M1604" i="4"/>
  <c r="M1601" i="4"/>
  <c r="M1598" i="4"/>
  <c r="M1595" i="4"/>
  <c r="M1592" i="4"/>
  <c r="M1589" i="4"/>
  <c r="M1586" i="4"/>
  <c r="M1583" i="4"/>
  <c r="M1580" i="4"/>
  <c r="M1577" i="4"/>
  <c r="M1574" i="4"/>
  <c r="M1571" i="4"/>
  <c r="M1568" i="4"/>
  <c r="M1565" i="4"/>
  <c r="M1562" i="4"/>
  <c r="M1559" i="4"/>
  <c r="M1556" i="4"/>
  <c r="M1553" i="4"/>
  <c r="M1550" i="4"/>
  <c r="M1547" i="4"/>
  <c r="M1544" i="4"/>
  <c r="M1541" i="4"/>
  <c r="M1538" i="4"/>
  <c r="M1535" i="4"/>
  <c r="M1532" i="4"/>
  <c r="M1529" i="4"/>
  <c r="M1526" i="4"/>
  <c r="M1523" i="4"/>
  <c r="M1520" i="4"/>
  <c r="M1517" i="4"/>
  <c r="M1514" i="4"/>
  <c r="M1511" i="4"/>
  <c r="M1508" i="4"/>
  <c r="M1505" i="4"/>
  <c r="M1502" i="4"/>
  <c r="M1499" i="4"/>
  <c r="M1496" i="4"/>
  <c r="M1493" i="4"/>
  <c r="M1490" i="4"/>
  <c r="M1487" i="4"/>
  <c r="O1487" i="4" s="1"/>
  <c r="P1487" i="4" s="1"/>
  <c r="M1484" i="4"/>
  <c r="M1481" i="4"/>
  <c r="O1481" i="4" s="1"/>
  <c r="P1481" i="4" s="1"/>
  <c r="M1478" i="4"/>
  <c r="M1475" i="4"/>
  <c r="M1472" i="4"/>
  <c r="M1469" i="4"/>
  <c r="M1466" i="4"/>
  <c r="M1463" i="4"/>
  <c r="M1460" i="4"/>
  <c r="M1457" i="4"/>
  <c r="M1454" i="4"/>
  <c r="M1451" i="4"/>
  <c r="M1448" i="4"/>
  <c r="M1445" i="4"/>
  <c r="M1442" i="4"/>
  <c r="I1155" i="4"/>
  <c r="I1156" i="4"/>
  <c r="I1157" i="4"/>
  <c r="I1158" i="4"/>
  <c r="I1159" i="4"/>
  <c r="I1160" i="4"/>
  <c r="I1161" i="4"/>
  <c r="I1162" i="4"/>
  <c r="I1163" i="4"/>
  <c r="I1164" i="4"/>
  <c r="I1165" i="4"/>
  <c r="I1166" i="4"/>
  <c r="I1167" i="4"/>
  <c r="I1168" i="4"/>
  <c r="I1169" i="4"/>
  <c r="I1170" i="4"/>
  <c r="I1171" i="4"/>
  <c r="I1172" i="4"/>
  <c r="I1173" i="4"/>
  <c r="I1174" i="4"/>
  <c r="I1175" i="4"/>
  <c r="I1176" i="4"/>
  <c r="I1177" i="4"/>
  <c r="I1178" i="4"/>
  <c r="I1179" i="4"/>
  <c r="I1180" i="4"/>
  <c r="I1181" i="4"/>
  <c r="I1182" i="4"/>
  <c r="I1183" i="4"/>
  <c r="I1184" i="4"/>
  <c r="I1185" i="4"/>
  <c r="I1186" i="4"/>
  <c r="I1187" i="4"/>
  <c r="I1188" i="4"/>
  <c r="I1189" i="4"/>
  <c r="I1190" i="4"/>
  <c r="I1191" i="4"/>
  <c r="I1192" i="4"/>
  <c r="I1193" i="4"/>
  <c r="I1194" i="4"/>
  <c r="I1195" i="4"/>
  <c r="I1196" i="4"/>
  <c r="I1197" i="4"/>
  <c r="I1198" i="4"/>
  <c r="I1199" i="4"/>
  <c r="I1200" i="4"/>
  <c r="I1201" i="4"/>
  <c r="I1202" i="4"/>
  <c r="I1203" i="4"/>
  <c r="I1204" i="4"/>
  <c r="I1205" i="4"/>
  <c r="I1206" i="4"/>
  <c r="I1207" i="4"/>
  <c r="I1208" i="4"/>
  <c r="I1209" i="4"/>
  <c r="I1210" i="4"/>
  <c r="I1211" i="4"/>
  <c r="I1212" i="4"/>
  <c r="I1213" i="4"/>
  <c r="I1214" i="4"/>
  <c r="I1215" i="4"/>
  <c r="I1216" i="4"/>
  <c r="I1217" i="4"/>
  <c r="I1218" i="4"/>
  <c r="I1219" i="4"/>
  <c r="I1220" i="4"/>
  <c r="I1221" i="4"/>
  <c r="I1222" i="4"/>
  <c r="I1223" i="4"/>
  <c r="I1224" i="4"/>
  <c r="I1225" i="4"/>
  <c r="I1226" i="4"/>
  <c r="I1227" i="4"/>
  <c r="I1228" i="4"/>
  <c r="I1229" i="4"/>
  <c r="I1230" i="4"/>
  <c r="I1231" i="4"/>
  <c r="I1232" i="4"/>
  <c r="I1233" i="4"/>
  <c r="I1234" i="4"/>
  <c r="I1235" i="4"/>
  <c r="I1236" i="4"/>
  <c r="I1237" i="4"/>
  <c r="I1238" i="4"/>
  <c r="I1239" i="4"/>
  <c r="I1240" i="4"/>
  <c r="I1241" i="4"/>
  <c r="I1242" i="4"/>
  <c r="I1243" i="4"/>
  <c r="I1244" i="4"/>
  <c r="I1245" i="4"/>
  <c r="I1246" i="4"/>
  <c r="I1247" i="4"/>
  <c r="I1248" i="4"/>
  <c r="I1249" i="4"/>
  <c r="I1250" i="4"/>
  <c r="I1251" i="4"/>
  <c r="I1252" i="4"/>
  <c r="I1253" i="4"/>
  <c r="I1254" i="4"/>
  <c r="I1255" i="4"/>
  <c r="I1256" i="4"/>
  <c r="I1257" i="4"/>
  <c r="I1258" i="4"/>
  <c r="I1259" i="4"/>
  <c r="I1260" i="4"/>
  <c r="I1261" i="4"/>
  <c r="I1262" i="4"/>
  <c r="I1263" i="4"/>
  <c r="I1264" i="4"/>
  <c r="I1265" i="4"/>
  <c r="I1266" i="4"/>
  <c r="I1267" i="4"/>
  <c r="I1268" i="4"/>
  <c r="I1269" i="4"/>
  <c r="I1270" i="4"/>
  <c r="I1271" i="4"/>
  <c r="I1272" i="4"/>
  <c r="I1273" i="4"/>
  <c r="I1274" i="4"/>
  <c r="I1275" i="4"/>
  <c r="I1276" i="4"/>
  <c r="I1277" i="4"/>
  <c r="I1278" i="4"/>
  <c r="I1279" i="4"/>
  <c r="I1280" i="4"/>
  <c r="I1281" i="4"/>
  <c r="I1282" i="4"/>
  <c r="I1283" i="4"/>
  <c r="I1284" i="4"/>
  <c r="I1285" i="4"/>
  <c r="I1286" i="4"/>
  <c r="I1287" i="4"/>
  <c r="I1288" i="4"/>
  <c r="I1289" i="4"/>
  <c r="I1290" i="4"/>
  <c r="I1291" i="4"/>
  <c r="I1292" i="4"/>
  <c r="I1293" i="4"/>
  <c r="I1294" i="4"/>
  <c r="I1295" i="4"/>
  <c r="I1296" i="4"/>
  <c r="I1297" i="4"/>
  <c r="I1298" i="4"/>
  <c r="I1299" i="4"/>
  <c r="I1300" i="4"/>
  <c r="I1301" i="4"/>
  <c r="I1302" i="4"/>
  <c r="I1303" i="4"/>
  <c r="I1304" i="4"/>
  <c r="I1305" i="4"/>
  <c r="I1306" i="4"/>
  <c r="I1307" i="4"/>
  <c r="I1308" i="4"/>
  <c r="I1309" i="4"/>
  <c r="I1310" i="4"/>
  <c r="I1311" i="4"/>
  <c r="I1312" i="4"/>
  <c r="I1313" i="4"/>
  <c r="I1314" i="4"/>
  <c r="I1315" i="4"/>
  <c r="I1316" i="4"/>
  <c r="I1317" i="4"/>
  <c r="I1318" i="4"/>
  <c r="I1319" i="4"/>
  <c r="I1320" i="4"/>
  <c r="I1321" i="4"/>
  <c r="I1322" i="4"/>
  <c r="I1323" i="4"/>
  <c r="I1324" i="4"/>
  <c r="I1325" i="4"/>
  <c r="I1326" i="4"/>
  <c r="I1327" i="4"/>
  <c r="I1328" i="4"/>
  <c r="I1329" i="4"/>
  <c r="I1330" i="4"/>
  <c r="I1331" i="4"/>
  <c r="I1332" i="4"/>
  <c r="I1333" i="4"/>
  <c r="I1334" i="4"/>
  <c r="I1335" i="4"/>
  <c r="I1336" i="4"/>
  <c r="I1337" i="4"/>
  <c r="I1338" i="4"/>
  <c r="I1339" i="4"/>
  <c r="I1340" i="4"/>
  <c r="I1341" i="4"/>
  <c r="I1342" i="4"/>
  <c r="I1343" i="4"/>
  <c r="I1344" i="4"/>
  <c r="I1345" i="4"/>
  <c r="I1346" i="4"/>
  <c r="I1347" i="4"/>
  <c r="I1348" i="4"/>
  <c r="I1349" i="4"/>
  <c r="I1350" i="4"/>
  <c r="I1351" i="4"/>
  <c r="I1352" i="4"/>
  <c r="I1353" i="4"/>
  <c r="I1354" i="4"/>
  <c r="I1355" i="4"/>
  <c r="I1356" i="4"/>
  <c r="I1357" i="4"/>
  <c r="I1358" i="4"/>
  <c r="I1359" i="4"/>
  <c r="I1360" i="4"/>
  <c r="I1361" i="4"/>
  <c r="I1362" i="4"/>
  <c r="I1363" i="4"/>
  <c r="I1364" i="4"/>
  <c r="I1365" i="4"/>
  <c r="I1366" i="4"/>
  <c r="I1367" i="4"/>
  <c r="I1368" i="4"/>
  <c r="I1369" i="4"/>
  <c r="I1370" i="4"/>
  <c r="I1371" i="4"/>
  <c r="I1372" i="4"/>
  <c r="I1373" i="4"/>
  <c r="I1374" i="4"/>
  <c r="I1375" i="4"/>
  <c r="I1376" i="4"/>
  <c r="I1377" i="4"/>
  <c r="I1378" i="4"/>
  <c r="I1379" i="4"/>
  <c r="I1380" i="4"/>
  <c r="I1381" i="4"/>
  <c r="I1382" i="4"/>
  <c r="I1383" i="4"/>
  <c r="I1384" i="4"/>
  <c r="I1385" i="4"/>
  <c r="I1386" i="4"/>
  <c r="I1387" i="4"/>
  <c r="I1388" i="4"/>
  <c r="I1389" i="4"/>
  <c r="I1390" i="4"/>
  <c r="I1391" i="4"/>
  <c r="I1392" i="4"/>
  <c r="I1393" i="4"/>
  <c r="I1394" i="4"/>
  <c r="I1395" i="4"/>
  <c r="I1396" i="4"/>
  <c r="I1397" i="4"/>
  <c r="I1398" i="4"/>
  <c r="I1399" i="4"/>
  <c r="I1400" i="4"/>
  <c r="I1401" i="4"/>
  <c r="I1402" i="4"/>
  <c r="I1403" i="4"/>
  <c r="I1404" i="4"/>
  <c r="I1405" i="4"/>
  <c r="I1406" i="4"/>
  <c r="I1407" i="4"/>
  <c r="I1408" i="4"/>
  <c r="I1409" i="4"/>
  <c r="I1410" i="4"/>
  <c r="I1411" i="4"/>
  <c r="I1412" i="4"/>
  <c r="I1413" i="4"/>
  <c r="I1414" i="4"/>
  <c r="I1415" i="4"/>
  <c r="I1416" i="4"/>
  <c r="I1417" i="4"/>
  <c r="I1418" i="4"/>
  <c r="I1419" i="4"/>
  <c r="I1420" i="4"/>
  <c r="I1421" i="4"/>
  <c r="I1422" i="4"/>
  <c r="I1423" i="4"/>
  <c r="I1424" i="4"/>
  <c r="I1425" i="4"/>
  <c r="I1426" i="4"/>
  <c r="I1427" i="4"/>
  <c r="I1428" i="4"/>
  <c r="I1429" i="4"/>
  <c r="I1430" i="4"/>
  <c r="I1431" i="4"/>
  <c r="I1432" i="4"/>
  <c r="I1433" i="4"/>
  <c r="I1434" i="4"/>
  <c r="I1154" i="4"/>
  <c r="I869" i="4"/>
  <c r="I870" i="4"/>
  <c r="I871" i="4"/>
  <c r="I872" i="4"/>
  <c r="I873" i="4"/>
  <c r="I874" i="4"/>
  <c r="I875" i="4"/>
  <c r="I876" i="4"/>
  <c r="I877" i="4"/>
  <c r="I878" i="4"/>
  <c r="I879" i="4"/>
  <c r="I880" i="4"/>
  <c r="I881" i="4"/>
  <c r="I882" i="4"/>
  <c r="I883" i="4"/>
  <c r="I884" i="4"/>
  <c r="I885" i="4"/>
  <c r="I886" i="4"/>
  <c r="I887" i="4"/>
  <c r="I888" i="4"/>
  <c r="I889" i="4"/>
  <c r="I890" i="4"/>
  <c r="I891" i="4"/>
  <c r="I892" i="4"/>
  <c r="I893" i="4"/>
  <c r="I894" i="4"/>
  <c r="I895" i="4"/>
  <c r="I896" i="4"/>
  <c r="I897" i="4"/>
  <c r="I898" i="4"/>
  <c r="I899" i="4"/>
  <c r="I900" i="4"/>
  <c r="I901" i="4"/>
  <c r="I902" i="4"/>
  <c r="I903" i="4"/>
  <c r="I904" i="4"/>
  <c r="I905" i="4"/>
  <c r="I906" i="4"/>
  <c r="I907" i="4"/>
  <c r="I908" i="4"/>
  <c r="I909" i="4"/>
  <c r="I910" i="4"/>
  <c r="I911" i="4"/>
  <c r="I912" i="4"/>
  <c r="I913" i="4"/>
  <c r="I914" i="4"/>
  <c r="I915" i="4"/>
  <c r="I916" i="4"/>
  <c r="I917" i="4"/>
  <c r="I918" i="4"/>
  <c r="I919" i="4"/>
  <c r="I920" i="4"/>
  <c r="I921" i="4"/>
  <c r="I922" i="4"/>
  <c r="I923" i="4"/>
  <c r="I924" i="4"/>
  <c r="I925" i="4"/>
  <c r="I926" i="4"/>
  <c r="I927" i="4"/>
  <c r="I928" i="4"/>
  <c r="I929" i="4"/>
  <c r="I930" i="4"/>
  <c r="I931" i="4"/>
  <c r="I932" i="4"/>
  <c r="I933" i="4"/>
  <c r="I934" i="4"/>
  <c r="I935" i="4"/>
  <c r="I936" i="4"/>
  <c r="I937" i="4"/>
  <c r="I938" i="4"/>
  <c r="I939" i="4"/>
  <c r="I940" i="4"/>
  <c r="I941" i="4"/>
  <c r="I942" i="4"/>
  <c r="I943" i="4"/>
  <c r="I944" i="4"/>
  <c r="I945" i="4"/>
  <c r="I946" i="4"/>
  <c r="I947" i="4"/>
  <c r="I948" i="4"/>
  <c r="I949" i="4"/>
  <c r="I950" i="4"/>
  <c r="I951" i="4"/>
  <c r="I952" i="4"/>
  <c r="I953" i="4"/>
  <c r="I954" i="4"/>
  <c r="I955" i="4"/>
  <c r="I956" i="4"/>
  <c r="I957" i="4"/>
  <c r="I958" i="4"/>
  <c r="I959" i="4"/>
  <c r="I960" i="4"/>
  <c r="I961" i="4"/>
  <c r="I962" i="4"/>
  <c r="I963" i="4"/>
  <c r="I964" i="4"/>
  <c r="I965" i="4"/>
  <c r="I966" i="4"/>
  <c r="I967" i="4"/>
  <c r="I968" i="4"/>
  <c r="I969" i="4"/>
  <c r="I970" i="4"/>
  <c r="I971" i="4"/>
  <c r="I972" i="4"/>
  <c r="I973" i="4"/>
  <c r="I974" i="4"/>
  <c r="I975" i="4"/>
  <c r="I976" i="4"/>
  <c r="I977" i="4"/>
  <c r="I978" i="4"/>
  <c r="I979" i="4"/>
  <c r="I980" i="4"/>
  <c r="I981" i="4"/>
  <c r="I982" i="4"/>
  <c r="I983" i="4"/>
  <c r="I984" i="4"/>
  <c r="I985" i="4"/>
  <c r="I986" i="4"/>
  <c r="I987" i="4"/>
  <c r="I988" i="4"/>
  <c r="I989" i="4"/>
  <c r="I990" i="4"/>
  <c r="I991" i="4"/>
  <c r="I992" i="4"/>
  <c r="I993" i="4"/>
  <c r="I994" i="4"/>
  <c r="I995" i="4"/>
  <c r="I996" i="4"/>
  <c r="I997" i="4"/>
  <c r="I998" i="4"/>
  <c r="I999" i="4"/>
  <c r="I1000" i="4"/>
  <c r="I1001" i="4"/>
  <c r="I1002" i="4"/>
  <c r="I1003" i="4"/>
  <c r="I1004" i="4"/>
  <c r="I1005" i="4"/>
  <c r="I1006" i="4"/>
  <c r="I1007" i="4"/>
  <c r="I1008" i="4"/>
  <c r="I1009" i="4"/>
  <c r="I1010" i="4"/>
  <c r="I1011" i="4"/>
  <c r="I1012" i="4"/>
  <c r="I1013" i="4"/>
  <c r="I1014" i="4"/>
  <c r="I1015" i="4"/>
  <c r="I1016" i="4"/>
  <c r="I1017" i="4"/>
  <c r="I1018" i="4"/>
  <c r="I1019" i="4"/>
  <c r="I1020" i="4"/>
  <c r="I1021" i="4"/>
  <c r="I1022" i="4"/>
  <c r="I1023" i="4"/>
  <c r="I1024" i="4"/>
  <c r="I1025" i="4"/>
  <c r="I1026" i="4"/>
  <c r="I1027" i="4"/>
  <c r="I1028" i="4"/>
  <c r="I1029" i="4"/>
  <c r="I1030" i="4"/>
  <c r="I1031" i="4"/>
  <c r="I1032" i="4"/>
  <c r="I1033" i="4"/>
  <c r="I1034" i="4"/>
  <c r="I1035" i="4"/>
  <c r="I1036" i="4"/>
  <c r="I1037" i="4"/>
  <c r="I1038" i="4"/>
  <c r="I1039" i="4"/>
  <c r="I1040" i="4"/>
  <c r="I1041" i="4"/>
  <c r="I1042" i="4"/>
  <c r="I1043" i="4"/>
  <c r="I1044" i="4"/>
  <c r="I1045" i="4"/>
  <c r="I1046" i="4"/>
  <c r="I1047" i="4"/>
  <c r="I1048" i="4"/>
  <c r="I1049" i="4"/>
  <c r="I1050" i="4"/>
  <c r="I1051" i="4"/>
  <c r="I1052" i="4"/>
  <c r="I1053" i="4"/>
  <c r="I1054" i="4"/>
  <c r="I1055" i="4"/>
  <c r="I1056" i="4"/>
  <c r="I1057" i="4"/>
  <c r="I1058" i="4"/>
  <c r="I1059" i="4"/>
  <c r="I1060" i="4"/>
  <c r="I1061" i="4"/>
  <c r="I1062" i="4"/>
  <c r="I1063" i="4"/>
  <c r="I1064" i="4"/>
  <c r="I1065" i="4"/>
  <c r="I1066" i="4"/>
  <c r="I1067" i="4"/>
  <c r="I1068" i="4"/>
  <c r="I1069" i="4"/>
  <c r="I1070" i="4"/>
  <c r="I1071" i="4"/>
  <c r="I1072" i="4"/>
  <c r="I1073" i="4"/>
  <c r="I1074" i="4"/>
  <c r="I1075" i="4"/>
  <c r="I1076" i="4"/>
  <c r="I1077" i="4"/>
  <c r="I1078" i="4"/>
  <c r="I1079" i="4"/>
  <c r="I1080" i="4"/>
  <c r="I1081" i="4"/>
  <c r="I1082" i="4"/>
  <c r="I1083" i="4"/>
  <c r="I1084" i="4"/>
  <c r="I1085" i="4"/>
  <c r="I1086" i="4"/>
  <c r="I1087" i="4"/>
  <c r="I1088" i="4"/>
  <c r="I1089" i="4"/>
  <c r="I1090" i="4"/>
  <c r="I1091" i="4"/>
  <c r="I1092" i="4"/>
  <c r="I1093" i="4"/>
  <c r="I1094" i="4"/>
  <c r="I1095" i="4"/>
  <c r="I1096" i="4"/>
  <c r="I1097" i="4"/>
  <c r="I1098" i="4"/>
  <c r="I1099" i="4"/>
  <c r="I1100" i="4"/>
  <c r="I1101" i="4"/>
  <c r="I1102" i="4"/>
  <c r="I1103" i="4"/>
  <c r="I1104" i="4"/>
  <c r="I1105" i="4"/>
  <c r="I1106" i="4"/>
  <c r="I1107" i="4"/>
  <c r="I1108" i="4"/>
  <c r="I1109" i="4"/>
  <c r="I1110" i="4"/>
  <c r="I1111" i="4"/>
  <c r="I1112" i="4"/>
  <c r="I1113" i="4"/>
  <c r="I1114" i="4"/>
  <c r="I1115" i="4"/>
  <c r="I1116" i="4"/>
  <c r="I1117" i="4"/>
  <c r="I1118" i="4"/>
  <c r="I1119" i="4"/>
  <c r="I1120" i="4"/>
  <c r="I1121" i="4"/>
  <c r="I1122" i="4"/>
  <c r="I1123" i="4"/>
  <c r="I1124" i="4"/>
  <c r="I1125" i="4"/>
  <c r="I1126" i="4"/>
  <c r="I1127" i="4"/>
  <c r="I1128" i="4"/>
  <c r="I1129" i="4"/>
  <c r="I1130" i="4"/>
  <c r="I1131" i="4"/>
  <c r="I1132" i="4"/>
  <c r="I1133" i="4"/>
  <c r="I1134" i="4"/>
  <c r="I1135" i="4"/>
  <c r="I1136" i="4"/>
  <c r="I1137" i="4"/>
  <c r="I1138" i="4"/>
  <c r="I1139" i="4"/>
  <c r="I1140" i="4"/>
  <c r="I1141" i="4"/>
  <c r="I1142" i="4"/>
  <c r="I1143" i="4"/>
  <c r="I1144" i="4"/>
  <c r="I1145" i="4"/>
  <c r="I1146" i="4"/>
  <c r="I1147" i="4"/>
  <c r="I1148" i="4"/>
  <c r="I868" i="4"/>
  <c r="I583" i="4"/>
  <c r="I584" i="4"/>
  <c r="I585" i="4"/>
  <c r="I586" i="4"/>
  <c r="I587" i="4"/>
  <c r="I588" i="4"/>
  <c r="I589" i="4"/>
  <c r="I590" i="4"/>
  <c r="I591" i="4"/>
  <c r="I592" i="4"/>
  <c r="I593" i="4"/>
  <c r="I594" i="4"/>
  <c r="I595" i="4"/>
  <c r="I596" i="4"/>
  <c r="I597" i="4"/>
  <c r="I598" i="4"/>
  <c r="I599" i="4"/>
  <c r="I600" i="4"/>
  <c r="I601" i="4"/>
  <c r="I602" i="4"/>
  <c r="I603" i="4"/>
  <c r="I604" i="4"/>
  <c r="I605" i="4"/>
  <c r="I606" i="4"/>
  <c r="I607" i="4"/>
  <c r="I608" i="4"/>
  <c r="I609" i="4"/>
  <c r="I610" i="4"/>
  <c r="I611" i="4"/>
  <c r="I612" i="4"/>
  <c r="I613" i="4"/>
  <c r="I614" i="4"/>
  <c r="I615" i="4"/>
  <c r="I616" i="4"/>
  <c r="I617" i="4"/>
  <c r="I618" i="4"/>
  <c r="I619" i="4"/>
  <c r="I620" i="4"/>
  <c r="I621" i="4"/>
  <c r="I622" i="4"/>
  <c r="I623" i="4"/>
  <c r="I624" i="4"/>
  <c r="I625" i="4"/>
  <c r="I626" i="4"/>
  <c r="I627" i="4"/>
  <c r="I628" i="4"/>
  <c r="I629" i="4"/>
  <c r="I630" i="4"/>
  <c r="I631" i="4"/>
  <c r="I632" i="4"/>
  <c r="I633" i="4"/>
  <c r="I634" i="4"/>
  <c r="I635" i="4"/>
  <c r="I636" i="4"/>
  <c r="I637" i="4"/>
  <c r="I638" i="4"/>
  <c r="I639" i="4"/>
  <c r="I640" i="4"/>
  <c r="I641" i="4"/>
  <c r="I642" i="4"/>
  <c r="I643" i="4"/>
  <c r="I644" i="4"/>
  <c r="I645" i="4"/>
  <c r="I646" i="4"/>
  <c r="I647" i="4"/>
  <c r="I648" i="4"/>
  <c r="I649" i="4"/>
  <c r="I650" i="4"/>
  <c r="I651" i="4"/>
  <c r="I652" i="4"/>
  <c r="I653" i="4"/>
  <c r="I654" i="4"/>
  <c r="I655" i="4"/>
  <c r="I656" i="4"/>
  <c r="I657" i="4"/>
  <c r="I658" i="4"/>
  <c r="I659" i="4"/>
  <c r="I660" i="4"/>
  <c r="I661" i="4"/>
  <c r="I662" i="4"/>
  <c r="I663" i="4"/>
  <c r="I664" i="4"/>
  <c r="I665" i="4"/>
  <c r="I666" i="4"/>
  <c r="I667" i="4"/>
  <c r="I668" i="4"/>
  <c r="I669" i="4"/>
  <c r="I670" i="4"/>
  <c r="I671" i="4"/>
  <c r="I672" i="4"/>
  <c r="I673" i="4"/>
  <c r="I674" i="4"/>
  <c r="I675" i="4"/>
  <c r="I676" i="4"/>
  <c r="I677" i="4"/>
  <c r="I678" i="4"/>
  <c r="I679" i="4"/>
  <c r="I680" i="4"/>
  <c r="I681" i="4"/>
  <c r="I682" i="4"/>
  <c r="I683" i="4"/>
  <c r="I684" i="4"/>
  <c r="I685" i="4"/>
  <c r="I686" i="4"/>
  <c r="I687" i="4"/>
  <c r="I688" i="4"/>
  <c r="I689" i="4"/>
  <c r="I690" i="4"/>
  <c r="I691" i="4"/>
  <c r="I692" i="4"/>
  <c r="I693" i="4"/>
  <c r="I694" i="4"/>
  <c r="I695" i="4"/>
  <c r="I696" i="4"/>
  <c r="I697" i="4"/>
  <c r="I698" i="4"/>
  <c r="I699" i="4"/>
  <c r="I700" i="4"/>
  <c r="I701" i="4"/>
  <c r="I702" i="4"/>
  <c r="I703" i="4"/>
  <c r="I704" i="4"/>
  <c r="I705" i="4"/>
  <c r="I706" i="4"/>
  <c r="I707" i="4"/>
  <c r="I708" i="4"/>
  <c r="I709" i="4"/>
  <c r="I710" i="4"/>
  <c r="I711" i="4"/>
  <c r="I712" i="4"/>
  <c r="I713" i="4"/>
  <c r="I714" i="4"/>
  <c r="I715" i="4"/>
  <c r="I716" i="4"/>
  <c r="I717" i="4"/>
  <c r="I718" i="4"/>
  <c r="I719" i="4"/>
  <c r="I720" i="4"/>
  <c r="I721" i="4"/>
  <c r="I722" i="4"/>
  <c r="I723" i="4"/>
  <c r="I724" i="4"/>
  <c r="I725" i="4"/>
  <c r="I726" i="4"/>
  <c r="I727" i="4"/>
  <c r="I728" i="4"/>
  <c r="I729" i="4"/>
  <c r="I730" i="4"/>
  <c r="I731" i="4"/>
  <c r="I732" i="4"/>
  <c r="I733" i="4"/>
  <c r="I734" i="4"/>
  <c r="I735" i="4"/>
  <c r="I736" i="4"/>
  <c r="I737" i="4"/>
  <c r="I738" i="4"/>
  <c r="I739" i="4"/>
  <c r="I740" i="4"/>
  <c r="I741" i="4"/>
  <c r="I742" i="4"/>
  <c r="I743" i="4"/>
  <c r="I744" i="4"/>
  <c r="I745" i="4"/>
  <c r="I746" i="4"/>
  <c r="I747" i="4"/>
  <c r="I748" i="4"/>
  <c r="I749" i="4"/>
  <c r="I750" i="4"/>
  <c r="I751" i="4"/>
  <c r="I752" i="4"/>
  <c r="I753" i="4"/>
  <c r="I754" i="4"/>
  <c r="I755" i="4"/>
  <c r="I756" i="4"/>
  <c r="I757" i="4"/>
  <c r="I758" i="4"/>
  <c r="I759" i="4"/>
  <c r="I760" i="4"/>
  <c r="I761" i="4"/>
  <c r="I762" i="4"/>
  <c r="I763" i="4"/>
  <c r="I764" i="4"/>
  <c r="I765" i="4"/>
  <c r="I766" i="4"/>
  <c r="I767" i="4"/>
  <c r="I768" i="4"/>
  <c r="I769" i="4"/>
  <c r="I770" i="4"/>
  <c r="I771" i="4"/>
  <c r="I772" i="4"/>
  <c r="I773" i="4"/>
  <c r="I774" i="4"/>
  <c r="I775" i="4"/>
  <c r="I776" i="4"/>
  <c r="I777" i="4"/>
  <c r="I778" i="4"/>
  <c r="I779" i="4"/>
  <c r="I780" i="4"/>
  <c r="I781" i="4"/>
  <c r="I782" i="4"/>
  <c r="I783" i="4"/>
  <c r="I784" i="4"/>
  <c r="I785" i="4"/>
  <c r="I786" i="4"/>
  <c r="I787" i="4"/>
  <c r="I788" i="4"/>
  <c r="I789" i="4"/>
  <c r="I790" i="4"/>
  <c r="I791" i="4"/>
  <c r="I792" i="4"/>
  <c r="I793" i="4"/>
  <c r="I794" i="4"/>
  <c r="I795" i="4"/>
  <c r="I796" i="4"/>
  <c r="I797" i="4"/>
  <c r="I798" i="4"/>
  <c r="I799" i="4"/>
  <c r="I800" i="4"/>
  <c r="I801" i="4"/>
  <c r="I802" i="4"/>
  <c r="I803" i="4"/>
  <c r="I804" i="4"/>
  <c r="I805" i="4"/>
  <c r="I806" i="4"/>
  <c r="I807" i="4"/>
  <c r="I808" i="4"/>
  <c r="I809" i="4"/>
  <c r="I810" i="4"/>
  <c r="I811" i="4"/>
  <c r="I812" i="4"/>
  <c r="I813" i="4"/>
  <c r="I814" i="4"/>
  <c r="I815" i="4"/>
  <c r="I816" i="4"/>
  <c r="I817" i="4"/>
  <c r="I818" i="4"/>
  <c r="I819" i="4"/>
  <c r="I820" i="4"/>
  <c r="I821" i="4"/>
  <c r="I822" i="4"/>
  <c r="I823" i="4"/>
  <c r="I824" i="4"/>
  <c r="I825" i="4"/>
  <c r="I826" i="4"/>
  <c r="I827" i="4"/>
  <c r="I828" i="4"/>
  <c r="I829" i="4"/>
  <c r="I830" i="4"/>
  <c r="I831" i="4"/>
  <c r="I832" i="4"/>
  <c r="I833" i="4"/>
  <c r="I834" i="4"/>
  <c r="I835" i="4"/>
  <c r="I836" i="4"/>
  <c r="I837" i="4"/>
  <c r="I838" i="4"/>
  <c r="I839" i="4"/>
  <c r="I840" i="4"/>
  <c r="I841" i="4"/>
  <c r="I842" i="4"/>
  <c r="I843" i="4"/>
  <c r="I844" i="4"/>
  <c r="I845" i="4"/>
  <c r="I846" i="4"/>
  <c r="I847" i="4"/>
  <c r="I848" i="4"/>
  <c r="I849" i="4"/>
  <c r="I850" i="4"/>
  <c r="I851" i="4"/>
  <c r="I852" i="4"/>
  <c r="I853" i="4"/>
  <c r="I854" i="4"/>
  <c r="I855" i="4"/>
  <c r="I856" i="4"/>
  <c r="I857" i="4"/>
  <c r="I858" i="4"/>
  <c r="I859" i="4"/>
  <c r="I860" i="4"/>
  <c r="I861" i="4"/>
  <c r="I862" i="4"/>
  <c r="I582" i="4"/>
  <c r="X291" i="3"/>
  <c r="N10" i="1" s="1"/>
  <c r="Y291" i="3"/>
  <c r="O10" i="1" s="1"/>
  <c r="Z291" i="3"/>
  <c r="P10" i="1" s="1"/>
  <c r="AA291" i="3"/>
  <c r="Q10" i="1" s="1"/>
  <c r="AB291" i="3"/>
  <c r="R10" i="1" s="1"/>
  <c r="P2013" i="4" l="1"/>
  <c r="P2049" i="4"/>
  <c r="P2019" i="4"/>
  <c r="P2033" i="4"/>
  <c r="P2025" i="4"/>
  <c r="P2058" i="4"/>
  <c r="O2024" i="4"/>
  <c r="P2024" i="4" s="1"/>
  <c r="O2034" i="4"/>
  <c r="P2034" i="4" s="1"/>
  <c r="O2050" i="4"/>
  <c r="P2050" i="4" s="1"/>
  <c r="O2038" i="4"/>
  <c r="P2038" i="4" s="1"/>
  <c r="O2030" i="4"/>
  <c r="P2030" i="4" s="1"/>
  <c r="O2018" i="4"/>
  <c r="P2018" i="4" s="1"/>
  <c r="I2293" i="4"/>
  <c r="O2015" i="4"/>
  <c r="P2015" i="4" s="1"/>
  <c r="O2021" i="4"/>
  <c r="P2021" i="4" s="1"/>
  <c r="O2027" i="4"/>
  <c r="P2027" i="4" s="1"/>
  <c r="P2039" i="4"/>
  <c r="J2293" i="4"/>
  <c r="M2012" i="4"/>
  <c r="P2055" i="4"/>
  <c r="O2017" i="4"/>
  <c r="P2017" i="4" s="1"/>
  <c r="O2023" i="4"/>
  <c r="P2023" i="4" s="1"/>
  <c r="O2029" i="4"/>
  <c r="P2029" i="4" s="1"/>
  <c r="O2037" i="4"/>
  <c r="P2037" i="4" s="1"/>
  <c r="P2014" i="4"/>
  <c r="P2020" i="4"/>
  <c r="P2026" i="4"/>
  <c r="P2032" i="4"/>
  <c r="P2053" i="4"/>
  <c r="O2054" i="4"/>
  <c r="P2054" i="4" s="1"/>
  <c r="P2035" i="4"/>
  <c r="P2051" i="4"/>
  <c r="P2060" i="4"/>
  <c r="O1729" i="4"/>
  <c r="P1729" i="4" s="1"/>
  <c r="O1727" i="4"/>
  <c r="P1727" i="4" s="1"/>
  <c r="O1732" i="4"/>
  <c r="P1732" i="4" s="1"/>
  <c r="O1730" i="4"/>
  <c r="P1730" i="4" s="1"/>
  <c r="O1735" i="4"/>
  <c r="P1735" i="4" s="1"/>
  <c r="O1733" i="4"/>
  <c r="P1733" i="4" s="1"/>
  <c r="J2007" i="4"/>
  <c r="M1726" i="4"/>
  <c r="O1728" i="4"/>
  <c r="P1728" i="4" s="1"/>
  <c r="O1731" i="4"/>
  <c r="P1731" i="4" s="1"/>
  <c r="O1734" i="4"/>
  <c r="P1734" i="4" s="1"/>
  <c r="O1762" i="4"/>
  <c r="P1762" i="4" s="1"/>
  <c r="O1765" i="4"/>
  <c r="P1765" i="4" s="1"/>
  <c r="O1768" i="4"/>
  <c r="P1768" i="4" s="1"/>
  <c r="O1771" i="4"/>
  <c r="P1771" i="4" s="1"/>
  <c r="O1774" i="4"/>
  <c r="P1774" i="4" s="1"/>
  <c r="O1738" i="4"/>
  <c r="P1738" i="4" s="1"/>
  <c r="O1736" i="4"/>
  <c r="P1736" i="4" s="1"/>
  <c r="O1737" i="4"/>
  <c r="P1737" i="4" s="1"/>
  <c r="O1741" i="4"/>
  <c r="P1741" i="4" s="1"/>
  <c r="O1744" i="4"/>
  <c r="P1744" i="4" s="1"/>
  <c r="O1747" i="4"/>
  <c r="P1747" i="4" s="1"/>
  <c r="O1750" i="4"/>
  <c r="P1750" i="4" s="1"/>
  <c r="O1753" i="4"/>
  <c r="P1753" i="4" s="1"/>
  <c r="O1764" i="4"/>
  <c r="P1764" i="4" s="1"/>
  <c r="O1767" i="4"/>
  <c r="P1767" i="4" s="1"/>
  <c r="O1770" i="4"/>
  <c r="P1770" i="4" s="1"/>
  <c r="O1773" i="4"/>
  <c r="P1773" i="4" s="1"/>
  <c r="O1740" i="4"/>
  <c r="P1740" i="4" s="1"/>
  <c r="O1743" i="4"/>
  <c r="P1743" i="4" s="1"/>
  <c r="O1746" i="4"/>
  <c r="P1746" i="4" s="1"/>
  <c r="O1749" i="4"/>
  <c r="P1749" i="4" s="1"/>
  <c r="O1752" i="4"/>
  <c r="P1752" i="4" s="1"/>
  <c r="O1763" i="4"/>
  <c r="P1763" i="4" s="1"/>
  <c r="O1766" i="4"/>
  <c r="P1766" i="4" s="1"/>
  <c r="O1769" i="4"/>
  <c r="P1769" i="4" s="1"/>
  <c r="O1772" i="4"/>
  <c r="P1772" i="4" s="1"/>
  <c r="O1775" i="4"/>
  <c r="P1775" i="4" s="1"/>
  <c r="O1442" i="4"/>
  <c r="P1442" i="4" s="1"/>
  <c r="O1448" i="4"/>
  <c r="P1448" i="4" s="1"/>
  <c r="O1454" i="4"/>
  <c r="P1454" i="4" s="1"/>
  <c r="O1483" i="4"/>
  <c r="P1483" i="4" s="1"/>
  <c r="O1455" i="4"/>
  <c r="P1455" i="4" s="1"/>
  <c r="O1445" i="4"/>
  <c r="P1445" i="4" s="1"/>
  <c r="O1451" i="4"/>
  <c r="P1451" i="4" s="1"/>
  <c r="O1486" i="4"/>
  <c r="P1486" i="4" s="1"/>
  <c r="O1466" i="4"/>
  <c r="P1466" i="4" s="1"/>
  <c r="O1488" i="4"/>
  <c r="P1488" i="4" s="1"/>
  <c r="I1721" i="4"/>
  <c r="O1441" i="4"/>
  <c r="P1441" i="4" s="1"/>
  <c r="O1444" i="4"/>
  <c r="P1444" i="4" s="1"/>
  <c r="O1447" i="4"/>
  <c r="P1447" i="4" s="1"/>
  <c r="O1450" i="4"/>
  <c r="P1450" i="4" s="1"/>
  <c r="O1453" i="4"/>
  <c r="P1453" i="4" s="1"/>
  <c r="O1458" i="4"/>
  <c r="P1458" i="4" s="1"/>
  <c r="O1461" i="4"/>
  <c r="P1461" i="4" s="1"/>
  <c r="O1464" i="4"/>
  <c r="P1464" i="4" s="1"/>
  <c r="J1721" i="4"/>
  <c r="O1478" i="4"/>
  <c r="P1478" i="4" s="1"/>
  <c r="M1721" i="4"/>
  <c r="O1456" i="4"/>
  <c r="P1456" i="4" s="1"/>
  <c r="O1467" i="4"/>
  <c r="P1467" i="4" s="1"/>
  <c r="O1477" i="4"/>
  <c r="P1477" i="4" s="1"/>
  <c r="O1489" i="4"/>
  <c r="P1489" i="4" s="1"/>
  <c r="O1457" i="4"/>
  <c r="P1457" i="4" s="1"/>
  <c r="O1460" i="4"/>
  <c r="P1460" i="4" s="1"/>
  <c r="O1463" i="4"/>
  <c r="P1463" i="4" s="1"/>
  <c r="O1480" i="4"/>
  <c r="P1480" i="4" s="1"/>
  <c r="O1484" i="4"/>
  <c r="P1484" i="4" s="1"/>
  <c r="O1459" i="4"/>
  <c r="P1459" i="4" s="1"/>
  <c r="O1462" i="4"/>
  <c r="P1462" i="4" s="1"/>
  <c r="P1476" i="4"/>
  <c r="P1479" i="4"/>
  <c r="P1482" i="4"/>
  <c r="P1485" i="4"/>
  <c r="M2293" i="4" l="1"/>
  <c r="O2012" i="4"/>
  <c r="P2012" i="4" s="1"/>
  <c r="M2007" i="4"/>
  <c r="O1726" i="4"/>
  <c r="P1726" i="4" s="1"/>
  <c r="J1155" i="4" l="1"/>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154" i="4"/>
  <c r="J1435" i="4" l="1"/>
  <c r="I1435" i="4"/>
  <c r="L1435" i="4"/>
  <c r="K1435" i="4"/>
  <c r="M1434" i="4"/>
  <c r="M1433" i="4"/>
  <c r="M1432" i="4"/>
  <c r="M1431" i="4"/>
  <c r="M1430" i="4"/>
  <c r="M1429" i="4"/>
  <c r="M1428" i="4"/>
  <c r="M1427" i="4"/>
  <c r="M1426" i="4"/>
  <c r="M1425" i="4"/>
  <c r="M1424" i="4"/>
  <c r="M1423" i="4"/>
  <c r="M1422" i="4"/>
  <c r="M1421" i="4"/>
  <c r="M1420" i="4"/>
  <c r="M1419" i="4"/>
  <c r="M1418" i="4"/>
  <c r="M1417" i="4"/>
  <c r="M1416" i="4"/>
  <c r="M1415" i="4"/>
  <c r="M1414" i="4"/>
  <c r="M1413" i="4"/>
  <c r="M1412" i="4"/>
  <c r="M1411" i="4"/>
  <c r="M1410" i="4"/>
  <c r="M1409" i="4"/>
  <c r="M1408" i="4"/>
  <c r="M1407" i="4"/>
  <c r="M1406" i="4"/>
  <c r="M1405" i="4"/>
  <c r="M1404" i="4"/>
  <c r="M1403" i="4"/>
  <c r="M1402" i="4"/>
  <c r="M1401" i="4"/>
  <c r="M1400" i="4"/>
  <c r="M1399" i="4"/>
  <c r="M1398" i="4"/>
  <c r="M1397" i="4"/>
  <c r="M1396" i="4"/>
  <c r="M1395" i="4"/>
  <c r="M1394" i="4"/>
  <c r="M1393" i="4"/>
  <c r="M1392" i="4"/>
  <c r="M1391" i="4"/>
  <c r="M1390" i="4"/>
  <c r="M1389" i="4"/>
  <c r="M1388" i="4"/>
  <c r="M1387" i="4"/>
  <c r="M1386" i="4"/>
  <c r="M1385" i="4"/>
  <c r="M1384" i="4"/>
  <c r="M1383" i="4"/>
  <c r="M1382" i="4"/>
  <c r="M1381" i="4"/>
  <c r="M1380" i="4"/>
  <c r="M1379" i="4"/>
  <c r="M1378" i="4"/>
  <c r="M1377" i="4"/>
  <c r="M1376" i="4"/>
  <c r="M1375" i="4"/>
  <c r="M1374" i="4"/>
  <c r="M1373" i="4"/>
  <c r="M1372" i="4"/>
  <c r="M1371" i="4"/>
  <c r="M1370" i="4"/>
  <c r="M1369" i="4"/>
  <c r="M1368" i="4"/>
  <c r="M1367" i="4"/>
  <c r="M1366" i="4"/>
  <c r="M1365" i="4"/>
  <c r="M1364" i="4"/>
  <c r="M1363" i="4"/>
  <c r="M1362" i="4"/>
  <c r="M1361" i="4"/>
  <c r="M1360" i="4"/>
  <c r="M1359" i="4"/>
  <c r="M1358" i="4"/>
  <c r="M1357" i="4"/>
  <c r="M1356" i="4"/>
  <c r="M1355" i="4"/>
  <c r="M1354" i="4"/>
  <c r="M1353" i="4"/>
  <c r="M1352" i="4"/>
  <c r="M1351" i="4"/>
  <c r="M1350" i="4"/>
  <c r="M1349" i="4"/>
  <c r="M1348" i="4"/>
  <c r="M1347" i="4"/>
  <c r="M1346" i="4"/>
  <c r="M1345" i="4"/>
  <c r="M1344" i="4"/>
  <c r="M1343" i="4"/>
  <c r="M1342" i="4"/>
  <c r="M1341" i="4"/>
  <c r="M1340" i="4"/>
  <c r="M1339" i="4"/>
  <c r="M1338" i="4"/>
  <c r="M1337" i="4"/>
  <c r="M1336" i="4"/>
  <c r="M1335" i="4"/>
  <c r="M1334" i="4"/>
  <c r="M1333" i="4"/>
  <c r="M1332" i="4"/>
  <c r="M1331" i="4"/>
  <c r="M1330" i="4"/>
  <c r="M1329" i="4"/>
  <c r="M1328" i="4"/>
  <c r="M1327" i="4"/>
  <c r="M1326" i="4"/>
  <c r="M1325" i="4"/>
  <c r="M1324" i="4"/>
  <c r="M1323" i="4"/>
  <c r="M1322" i="4"/>
  <c r="M1321" i="4"/>
  <c r="M1320" i="4"/>
  <c r="M1319" i="4"/>
  <c r="M1318" i="4"/>
  <c r="M1317" i="4"/>
  <c r="M1316" i="4"/>
  <c r="M1315" i="4"/>
  <c r="M1314" i="4"/>
  <c r="M1313" i="4"/>
  <c r="M1312" i="4"/>
  <c r="M1311" i="4"/>
  <c r="M1310" i="4"/>
  <c r="M1309" i="4"/>
  <c r="M1308" i="4"/>
  <c r="M1307" i="4"/>
  <c r="M1306" i="4"/>
  <c r="M1305" i="4"/>
  <c r="M1304" i="4"/>
  <c r="M1303" i="4"/>
  <c r="M1302" i="4"/>
  <c r="M1301" i="4"/>
  <c r="M1300" i="4"/>
  <c r="M1299" i="4"/>
  <c r="M1298" i="4"/>
  <c r="M1297" i="4"/>
  <c r="M1296" i="4"/>
  <c r="M1295" i="4"/>
  <c r="M1294" i="4"/>
  <c r="M1293" i="4"/>
  <c r="M1292" i="4"/>
  <c r="M1291" i="4"/>
  <c r="M1290" i="4"/>
  <c r="M1289" i="4"/>
  <c r="M1288" i="4"/>
  <c r="M1287" i="4"/>
  <c r="M1286" i="4"/>
  <c r="M1285" i="4"/>
  <c r="M1284" i="4"/>
  <c r="M1283" i="4"/>
  <c r="M1282" i="4"/>
  <c r="M1281" i="4"/>
  <c r="M1280" i="4"/>
  <c r="M1279" i="4"/>
  <c r="M1278" i="4"/>
  <c r="M1277" i="4"/>
  <c r="M1276" i="4"/>
  <c r="M1275" i="4"/>
  <c r="M1274" i="4"/>
  <c r="M1273" i="4"/>
  <c r="M1272" i="4"/>
  <c r="M1271" i="4"/>
  <c r="M1270" i="4"/>
  <c r="M1269" i="4"/>
  <c r="M1268" i="4"/>
  <c r="M1267" i="4"/>
  <c r="M1266" i="4"/>
  <c r="M1265" i="4"/>
  <c r="M1264" i="4"/>
  <c r="M1263" i="4"/>
  <c r="M1262" i="4"/>
  <c r="M1261" i="4"/>
  <c r="M1260" i="4"/>
  <c r="M1259" i="4"/>
  <c r="M1258" i="4"/>
  <c r="M1257" i="4"/>
  <c r="M1256" i="4"/>
  <c r="M1255" i="4"/>
  <c r="M1254" i="4"/>
  <c r="M1253" i="4"/>
  <c r="M1252" i="4"/>
  <c r="M1251" i="4"/>
  <c r="M1250" i="4"/>
  <c r="M1249" i="4"/>
  <c r="M1248" i="4"/>
  <c r="M1247" i="4"/>
  <c r="M1246" i="4"/>
  <c r="M1245" i="4"/>
  <c r="M1244" i="4"/>
  <c r="M1243" i="4"/>
  <c r="M1242" i="4"/>
  <c r="M1241" i="4"/>
  <c r="M1240" i="4"/>
  <c r="M1239" i="4"/>
  <c r="M1238" i="4"/>
  <c r="M1237" i="4"/>
  <c r="M1236" i="4"/>
  <c r="M1235" i="4"/>
  <c r="M1234" i="4"/>
  <c r="M1233" i="4"/>
  <c r="M1232" i="4"/>
  <c r="M1231" i="4"/>
  <c r="M1230" i="4"/>
  <c r="M1229" i="4"/>
  <c r="M1228" i="4"/>
  <c r="M1227" i="4"/>
  <c r="M1226" i="4"/>
  <c r="M1225" i="4"/>
  <c r="M1224" i="4"/>
  <c r="M1223" i="4"/>
  <c r="M1222" i="4"/>
  <c r="M1221" i="4"/>
  <c r="M1220" i="4"/>
  <c r="M1219" i="4"/>
  <c r="M1218" i="4"/>
  <c r="M1217" i="4"/>
  <c r="M1216" i="4"/>
  <c r="M1215" i="4"/>
  <c r="M1214" i="4"/>
  <c r="M1213" i="4"/>
  <c r="M1212" i="4"/>
  <c r="M1211" i="4"/>
  <c r="M1210" i="4"/>
  <c r="M1209" i="4"/>
  <c r="M1208" i="4"/>
  <c r="M1207" i="4"/>
  <c r="M1206" i="4"/>
  <c r="M1205" i="4"/>
  <c r="M1204" i="4"/>
  <c r="M1203" i="4"/>
  <c r="O1203" i="4" s="1"/>
  <c r="M1202" i="4"/>
  <c r="M1201" i="4"/>
  <c r="O1201" i="4" s="1"/>
  <c r="M1200" i="4"/>
  <c r="O1200" i="4" s="1"/>
  <c r="M1199" i="4"/>
  <c r="M1198" i="4"/>
  <c r="O1198" i="4" s="1"/>
  <c r="M1197" i="4"/>
  <c r="O1197" i="4" s="1"/>
  <c r="M1196" i="4"/>
  <c r="M1195" i="4"/>
  <c r="O1195" i="4" s="1"/>
  <c r="M1194" i="4"/>
  <c r="M1193" i="4"/>
  <c r="M1192" i="4"/>
  <c r="O1192" i="4" s="1"/>
  <c r="M1191" i="4"/>
  <c r="O1191" i="4" s="1"/>
  <c r="M1190" i="4"/>
  <c r="M1189" i="4"/>
  <c r="M1188" i="4"/>
  <c r="M1187" i="4"/>
  <c r="M1186" i="4"/>
  <c r="M1185" i="4"/>
  <c r="M1184" i="4"/>
  <c r="M1183" i="4"/>
  <c r="M1182" i="4"/>
  <c r="O1182" i="4" s="1"/>
  <c r="M1181" i="4"/>
  <c r="O1181" i="4" s="1"/>
  <c r="M1180" i="4"/>
  <c r="M1179" i="4"/>
  <c r="O1179" i="4" s="1"/>
  <c r="M1178" i="4"/>
  <c r="O1178" i="4" s="1"/>
  <c r="M1177" i="4"/>
  <c r="M1176" i="4"/>
  <c r="O1176" i="4" s="1"/>
  <c r="M1175" i="4"/>
  <c r="M1174" i="4"/>
  <c r="M1173" i="4"/>
  <c r="O1173" i="4" s="1"/>
  <c r="M1172" i="4"/>
  <c r="O1172" i="4" s="1"/>
  <c r="M1171" i="4"/>
  <c r="M1170" i="4"/>
  <c r="O1170" i="4" s="1"/>
  <c r="M1169" i="4"/>
  <c r="M1168" i="4"/>
  <c r="M1167" i="4"/>
  <c r="O1167" i="4" s="1"/>
  <c r="M1166" i="4"/>
  <c r="O1166" i="4" s="1"/>
  <c r="M1165" i="4"/>
  <c r="M1164" i="4"/>
  <c r="O1164" i="4" s="1"/>
  <c r="M1163" i="4"/>
  <c r="M1162" i="4"/>
  <c r="M1161" i="4"/>
  <c r="O1161" i="4" s="1"/>
  <c r="M1160" i="4"/>
  <c r="O1160" i="4" s="1"/>
  <c r="M1159" i="4"/>
  <c r="M1158" i="4"/>
  <c r="O1158" i="4" s="1"/>
  <c r="M1157" i="4"/>
  <c r="O1157" i="4" s="1"/>
  <c r="M1156" i="4"/>
  <c r="M1155" i="4"/>
  <c r="O1155" i="4" s="1"/>
  <c r="J869" i="4"/>
  <c r="J870" i="4"/>
  <c r="M870" i="4" s="1"/>
  <c r="O870" i="4" s="1"/>
  <c r="P870" i="4" s="1"/>
  <c r="J871" i="4"/>
  <c r="M871" i="4" s="1"/>
  <c r="J872" i="4"/>
  <c r="M872" i="4" s="1"/>
  <c r="O872" i="4" s="1"/>
  <c r="J873" i="4"/>
  <c r="M873" i="4" s="1"/>
  <c r="O873" i="4" s="1"/>
  <c r="P873" i="4" s="1"/>
  <c r="J874" i="4"/>
  <c r="M874" i="4" s="1"/>
  <c r="J875" i="4"/>
  <c r="J876" i="4"/>
  <c r="M876" i="4" s="1"/>
  <c r="O876" i="4" s="1"/>
  <c r="P876" i="4" s="1"/>
  <c r="J877" i="4"/>
  <c r="M877" i="4" s="1"/>
  <c r="J878" i="4"/>
  <c r="M878" i="4" s="1"/>
  <c r="O878" i="4" s="1"/>
  <c r="J879" i="4"/>
  <c r="M879" i="4" s="1"/>
  <c r="O879" i="4" s="1"/>
  <c r="P879" i="4" s="1"/>
  <c r="J880" i="4"/>
  <c r="J881" i="4"/>
  <c r="J882" i="4"/>
  <c r="M882" i="4" s="1"/>
  <c r="O882" i="4" s="1"/>
  <c r="P882" i="4" s="1"/>
  <c r="J883" i="4"/>
  <c r="M883" i="4" s="1"/>
  <c r="J884" i="4"/>
  <c r="M884" i="4" s="1"/>
  <c r="J885" i="4"/>
  <c r="M885" i="4" s="1"/>
  <c r="O885" i="4" s="1"/>
  <c r="P885" i="4" s="1"/>
  <c r="J886" i="4"/>
  <c r="M886" i="4" s="1"/>
  <c r="J887" i="4"/>
  <c r="J888" i="4"/>
  <c r="M888" i="4" s="1"/>
  <c r="J889" i="4"/>
  <c r="M889" i="4" s="1"/>
  <c r="J890" i="4"/>
  <c r="M890" i="4" s="1"/>
  <c r="O890" i="4" s="1"/>
  <c r="J891" i="4"/>
  <c r="M891" i="4" s="1"/>
  <c r="O891" i="4" s="1"/>
  <c r="P891" i="4" s="1"/>
  <c r="J892" i="4"/>
  <c r="M892" i="4" s="1"/>
  <c r="J893" i="4"/>
  <c r="J894" i="4"/>
  <c r="M894" i="4" s="1"/>
  <c r="J895" i="4"/>
  <c r="M895" i="4" s="1"/>
  <c r="J896" i="4"/>
  <c r="M896" i="4" s="1"/>
  <c r="O896" i="4" s="1"/>
  <c r="J897" i="4"/>
  <c r="M897" i="4" s="1"/>
  <c r="J898" i="4"/>
  <c r="J899" i="4"/>
  <c r="J900" i="4"/>
  <c r="M900" i="4" s="1"/>
  <c r="J901" i="4"/>
  <c r="M901" i="4" s="1"/>
  <c r="J902" i="4"/>
  <c r="M902" i="4" s="1"/>
  <c r="J903" i="4"/>
  <c r="M903" i="4" s="1"/>
  <c r="J904" i="4"/>
  <c r="J905" i="4"/>
  <c r="J906" i="4"/>
  <c r="M906" i="4" s="1"/>
  <c r="J907" i="4"/>
  <c r="M907" i="4" s="1"/>
  <c r="J908" i="4"/>
  <c r="M908" i="4" s="1"/>
  <c r="J909" i="4"/>
  <c r="M909" i="4" s="1"/>
  <c r="J910" i="4"/>
  <c r="M910" i="4" s="1"/>
  <c r="J911" i="4"/>
  <c r="M911" i="4" s="1"/>
  <c r="J912" i="4"/>
  <c r="M912" i="4" s="1"/>
  <c r="J913" i="4"/>
  <c r="M913" i="4" s="1"/>
  <c r="J914" i="4"/>
  <c r="M914" i="4" s="1"/>
  <c r="J915" i="4"/>
  <c r="M915" i="4" s="1"/>
  <c r="J916" i="4"/>
  <c r="M916" i="4" s="1"/>
  <c r="J917" i="4"/>
  <c r="J918" i="4"/>
  <c r="M918" i="4" s="1"/>
  <c r="J919" i="4"/>
  <c r="M919" i="4" s="1"/>
  <c r="J920" i="4"/>
  <c r="M920" i="4" s="1"/>
  <c r="J921" i="4"/>
  <c r="J922" i="4"/>
  <c r="M922" i="4" s="1"/>
  <c r="J923" i="4"/>
  <c r="J924" i="4"/>
  <c r="M924" i="4" s="1"/>
  <c r="J925" i="4"/>
  <c r="M925" i="4" s="1"/>
  <c r="J926" i="4"/>
  <c r="M926" i="4" s="1"/>
  <c r="J927" i="4"/>
  <c r="M927" i="4" s="1"/>
  <c r="J928" i="4"/>
  <c r="M928" i="4" s="1"/>
  <c r="J929" i="4"/>
  <c r="M929" i="4" s="1"/>
  <c r="J930" i="4"/>
  <c r="M930" i="4" s="1"/>
  <c r="J931" i="4"/>
  <c r="M931" i="4" s="1"/>
  <c r="J932" i="4"/>
  <c r="M932" i="4" s="1"/>
  <c r="J933" i="4"/>
  <c r="M933" i="4" s="1"/>
  <c r="J934" i="4"/>
  <c r="M934" i="4" s="1"/>
  <c r="J935" i="4"/>
  <c r="J936" i="4"/>
  <c r="M936" i="4" s="1"/>
  <c r="J937" i="4"/>
  <c r="M937" i="4" s="1"/>
  <c r="J938" i="4"/>
  <c r="M938" i="4" s="1"/>
  <c r="J939" i="4"/>
  <c r="M939" i="4" s="1"/>
  <c r="J940" i="4"/>
  <c r="M940" i="4" s="1"/>
  <c r="J941" i="4"/>
  <c r="J942" i="4"/>
  <c r="M942" i="4" s="1"/>
  <c r="J943" i="4"/>
  <c r="M943" i="4" s="1"/>
  <c r="J944" i="4"/>
  <c r="M944" i="4" s="1"/>
  <c r="J945" i="4"/>
  <c r="M945" i="4" s="1"/>
  <c r="J946" i="4"/>
  <c r="M946" i="4" s="1"/>
  <c r="J947" i="4"/>
  <c r="J948" i="4"/>
  <c r="M948" i="4" s="1"/>
  <c r="J949" i="4"/>
  <c r="M949" i="4" s="1"/>
  <c r="J950" i="4"/>
  <c r="M950" i="4" s="1"/>
  <c r="J951" i="4"/>
  <c r="M951" i="4" s="1"/>
  <c r="J952" i="4"/>
  <c r="M952" i="4" s="1"/>
  <c r="J953" i="4"/>
  <c r="J954" i="4"/>
  <c r="M954" i="4" s="1"/>
  <c r="J955" i="4"/>
  <c r="M955" i="4" s="1"/>
  <c r="J956" i="4"/>
  <c r="M956" i="4" s="1"/>
  <c r="J957" i="4"/>
  <c r="M957" i="4" s="1"/>
  <c r="J958" i="4"/>
  <c r="M958" i="4" s="1"/>
  <c r="J959" i="4"/>
  <c r="J960" i="4"/>
  <c r="M960" i="4" s="1"/>
  <c r="J961" i="4"/>
  <c r="M961" i="4" s="1"/>
  <c r="J962" i="4"/>
  <c r="M962" i="4" s="1"/>
  <c r="J963" i="4"/>
  <c r="M963" i="4" s="1"/>
  <c r="J964" i="4"/>
  <c r="M964" i="4" s="1"/>
  <c r="J965" i="4"/>
  <c r="M965" i="4" s="1"/>
  <c r="J966" i="4"/>
  <c r="M966" i="4" s="1"/>
  <c r="J967" i="4"/>
  <c r="M967" i="4" s="1"/>
  <c r="J968" i="4"/>
  <c r="M968" i="4" s="1"/>
  <c r="J969" i="4"/>
  <c r="M969" i="4" s="1"/>
  <c r="J970" i="4"/>
  <c r="M970" i="4" s="1"/>
  <c r="J971" i="4"/>
  <c r="J972" i="4"/>
  <c r="M972" i="4" s="1"/>
  <c r="J973" i="4"/>
  <c r="M973" i="4" s="1"/>
  <c r="J974" i="4"/>
  <c r="M974" i="4" s="1"/>
  <c r="J975" i="4"/>
  <c r="M975" i="4" s="1"/>
  <c r="J976" i="4"/>
  <c r="M976" i="4" s="1"/>
  <c r="J977" i="4"/>
  <c r="J978" i="4"/>
  <c r="M978" i="4" s="1"/>
  <c r="J979" i="4"/>
  <c r="M979" i="4" s="1"/>
  <c r="J980" i="4"/>
  <c r="M980" i="4" s="1"/>
  <c r="J981" i="4"/>
  <c r="J982" i="4"/>
  <c r="M982" i="4" s="1"/>
  <c r="J983" i="4"/>
  <c r="J984" i="4"/>
  <c r="M984" i="4" s="1"/>
  <c r="J985" i="4"/>
  <c r="M985" i="4" s="1"/>
  <c r="J986" i="4"/>
  <c r="M986" i="4" s="1"/>
  <c r="J987" i="4"/>
  <c r="M987" i="4" s="1"/>
  <c r="J988" i="4"/>
  <c r="M988" i="4" s="1"/>
  <c r="J989" i="4"/>
  <c r="J990" i="4"/>
  <c r="M990" i="4" s="1"/>
  <c r="J991" i="4"/>
  <c r="M991" i="4" s="1"/>
  <c r="J992" i="4"/>
  <c r="M992" i="4" s="1"/>
  <c r="J993" i="4"/>
  <c r="M993" i="4" s="1"/>
  <c r="J994" i="4"/>
  <c r="M994" i="4" s="1"/>
  <c r="J995" i="4"/>
  <c r="M995" i="4" s="1"/>
  <c r="J996" i="4"/>
  <c r="M996" i="4" s="1"/>
  <c r="J997" i="4"/>
  <c r="M997" i="4" s="1"/>
  <c r="J998" i="4"/>
  <c r="M998" i="4" s="1"/>
  <c r="J999" i="4"/>
  <c r="M999" i="4" s="1"/>
  <c r="J1000" i="4"/>
  <c r="M1000" i="4" s="1"/>
  <c r="J1001" i="4"/>
  <c r="J1002" i="4"/>
  <c r="M1002" i="4" s="1"/>
  <c r="J1003" i="4"/>
  <c r="M1003" i="4" s="1"/>
  <c r="J1004" i="4"/>
  <c r="M1004" i="4" s="1"/>
  <c r="J1005" i="4"/>
  <c r="M1005" i="4" s="1"/>
  <c r="J1006" i="4"/>
  <c r="M1006" i="4" s="1"/>
  <c r="J1007" i="4"/>
  <c r="J1008" i="4"/>
  <c r="M1008" i="4" s="1"/>
  <c r="J1009" i="4"/>
  <c r="M1009" i="4" s="1"/>
  <c r="J1010" i="4"/>
  <c r="M1010" i="4" s="1"/>
  <c r="J1011" i="4"/>
  <c r="M1011" i="4" s="1"/>
  <c r="J1012" i="4"/>
  <c r="M1012" i="4" s="1"/>
  <c r="J1013" i="4"/>
  <c r="J1014" i="4"/>
  <c r="M1014" i="4" s="1"/>
  <c r="J1015" i="4"/>
  <c r="M1015" i="4" s="1"/>
  <c r="J1016" i="4"/>
  <c r="M1016" i="4" s="1"/>
  <c r="J1017" i="4"/>
  <c r="M1017" i="4" s="1"/>
  <c r="J1018" i="4"/>
  <c r="M1018" i="4" s="1"/>
  <c r="J1019" i="4"/>
  <c r="J1020" i="4"/>
  <c r="M1020" i="4" s="1"/>
  <c r="J1021" i="4"/>
  <c r="M1021" i="4" s="1"/>
  <c r="J1022" i="4"/>
  <c r="M1022" i="4" s="1"/>
  <c r="J1023" i="4"/>
  <c r="M1023" i="4" s="1"/>
  <c r="J1024" i="4"/>
  <c r="M1024" i="4" s="1"/>
  <c r="J1025" i="4"/>
  <c r="J1026" i="4"/>
  <c r="M1026" i="4" s="1"/>
  <c r="J1027" i="4"/>
  <c r="M1027" i="4" s="1"/>
  <c r="J1028" i="4"/>
  <c r="M1028" i="4" s="1"/>
  <c r="J1029" i="4"/>
  <c r="M1029" i="4" s="1"/>
  <c r="J1030" i="4"/>
  <c r="M1030" i="4" s="1"/>
  <c r="J1031" i="4"/>
  <c r="M1031" i="4" s="1"/>
  <c r="J1032" i="4"/>
  <c r="M1032" i="4" s="1"/>
  <c r="J1033" i="4"/>
  <c r="M1033" i="4" s="1"/>
  <c r="J1034" i="4"/>
  <c r="M1034" i="4" s="1"/>
  <c r="J1035" i="4"/>
  <c r="M1035" i="4" s="1"/>
  <c r="J1036" i="4"/>
  <c r="M1036" i="4" s="1"/>
  <c r="J1037" i="4"/>
  <c r="J1038" i="4"/>
  <c r="M1038" i="4" s="1"/>
  <c r="J1039" i="4"/>
  <c r="M1039" i="4" s="1"/>
  <c r="J1040" i="4"/>
  <c r="M1040" i="4" s="1"/>
  <c r="J1041" i="4"/>
  <c r="J1042" i="4"/>
  <c r="M1042" i="4" s="1"/>
  <c r="J1043" i="4"/>
  <c r="J1044" i="4"/>
  <c r="M1044" i="4" s="1"/>
  <c r="J1045" i="4"/>
  <c r="M1045" i="4" s="1"/>
  <c r="J1046" i="4"/>
  <c r="M1046" i="4" s="1"/>
  <c r="J1047" i="4"/>
  <c r="M1047" i="4" s="1"/>
  <c r="J1048" i="4"/>
  <c r="M1048" i="4" s="1"/>
  <c r="J1049" i="4"/>
  <c r="M1049" i="4" s="1"/>
  <c r="J1050" i="4"/>
  <c r="M1050" i="4" s="1"/>
  <c r="J1051" i="4"/>
  <c r="M1051" i="4" s="1"/>
  <c r="J1052" i="4"/>
  <c r="M1052" i="4" s="1"/>
  <c r="J1053" i="4"/>
  <c r="M1053" i="4" s="1"/>
  <c r="J1054" i="4"/>
  <c r="M1054" i="4" s="1"/>
  <c r="J1055" i="4"/>
  <c r="M1055" i="4" s="1"/>
  <c r="J1056" i="4"/>
  <c r="M1056" i="4" s="1"/>
  <c r="J1057" i="4"/>
  <c r="M1057" i="4" s="1"/>
  <c r="J1058" i="4"/>
  <c r="M1058" i="4" s="1"/>
  <c r="J1059" i="4"/>
  <c r="M1059" i="4" s="1"/>
  <c r="J1060" i="4"/>
  <c r="M1060" i="4" s="1"/>
  <c r="J1061" i="4"/>
  <c r="M1061" i="4" s="1"/>
  <c r="J1062" i="4"/>
  <c r="M1062" i="4" s="1"/>
  <c r="J1063" i="4"/>
  <c r="M1063" i="4" s="1"/>
  <c r="J1064" i="4"/>
  <c r="M1064" i="4" s="1"/>
  <c r="J1065" i="4"/>
  <c r="M1065" i="4" s="1"/>
  <c r="J1066" i="4"/>
  <c r="M1066" i="4" s="1"/>
  <c r="J1067" i="4"/>
  <c r="M1067" i="4" s="1"/>
  <c r="J1068" i="4"/>
  <c r="M1068" i="4" s="1"/>
  <c r="J1069" i="4"/>
  <c r="M1069" i="4" s="1"/>
  <c r="J1070" i="4"/>
  <c r="M1070" i="4" s="1"/>
  <c r="J1071" i="4"/>
  <c r="M1071" i="4" s="1"/>
  <c r="J1072" i="4"/>
  <c r="M1072" i="4" s="1"/>
  <c r="J1073" i="4"/>
  <c r="M1073" i="4" s="1"/>
  <c r="J1074" i="4"/>
  <c r="M1074" i="4" s="1"/>
  <c r="J1075" i="4"/>
  <c r="M1075" i="4" s="1"/>
  <c r="J1076" i="4"/>
  <c r="M1076" i="4" s="1"/>
  <c r="J1077" i="4"/>
  <c r="M1077" i="4" s="1"/>
  <c r="J1078" i="4"/>
  <c r="M1078" i="4" s="1"/>
  <c r="J1079" i="4"/>
  <c r="M1079" i="4" s="1"/>
  <c r="J1080" i="4"/>
  <c r="M1080" i="4" s="1"/>
  <c r="J1081" i="4"/>
  <c r="M1081" i="4" s="1"/>
  <c r="J1082" i="4"/>
  <c r="M1082" i="4" s="1"/>
  <c r="J1083" i="4"/>
  <c r="M1083" i="4" s="1"/>
  <c r="J1084" i="4"/>
  <c r="M1084" i="4" s="1"/>
  <c r="J1085" i="4"/>
  <c r="M1085" i="4" s="1"/>
  <c r="J1086" i="4"/>
  <c r="M1086" i="4" s="1"/>
  <c r="J1087" i="4"/>
  <c r="M1087" i="4" s="1"/>
  <c r="J1088" i="4"/>
  <c r="M1088" i="4" s="1"/>
  <c r="J1089" i="4"/>
  <c r="M1089" i="4" s="1"/>
  <c r="J1090" i="4"/>
  <c r="M1090" i="4" s="1"/>
  <c r="J1091" i="4"/>
  <c r="M1091" i="4" s="1"/>
  <c r="J1092" i="4"/>
  <c r="M1092" i="4" s="1"/>
  <c r="J1093" i="4"/>
  <c r="M1093" i="4" s="1"/>
  <c r="J1094" i="4"/>
  <c r="M1094" i="4" s="1"/>
  <c r="J1095" i="4"/>
  <c r="M1095" i="4" s="1"/>
  <c r="J1096" i="4"/>
  <c r="M1096" i="4" s="1"/>
  <c r="J1097" i="4"/>
  <c r="M1097" i="4" s="1"/>
  <c r="J1098" i="4"/>
  <c r="M1098" i="4" s="1"/>
  <c r="J1099" i="4"/>
  <c r="M1099" i="4" s="1"/>
  <c r="J1100" i="4"/>
  <c r="M1100" i="4" s="1"/>
  <c r="J1101" i="4"/>
  <c r="M1101" i="4" s="1"/>
  <c r="J1102" i="4"/>
  <c r="M1102" i="4" s="1"/>
  <c r="J1103" i="4"/>
  <c r="M1103" i="4" s="1"/>
  <c r="J1104" i="4"/>
  <c r="M1104" i="4" s="1"/>
  <c r="J1105" i="4"/>
  <c r="M1105" i="4" s="1"/>
  <c r="J1106" i="4"/>
  <c r="M1106" i="4" s="1"/>
  <c r="J1107" i="4"/>
  <c r="M1107" i="4" s="1"/>
  <c r="J1108" i="4"/>
  <c r="M1108" i="4" s="1"/>
  <c r="J1109" i="4"/>
  <c r="M1109" i="4" s="1"/>
  <c r="J1110" i="4"/>
  <c r="M1110" i="4" s="1"/>
  <c r="J1111" i="4"/>
  <c r="M1111" i="4" s="1"/>
  <c r="J1112" i="4"/>
  <c r="M1112" i="4" s="1"/>
  <c r="J1113" i="4"/>
  <c r="M1113" i="4" s="1"/>
  <c r="J1114" i="4"/>
  <c r="M1114" i="4" s="1"/>
  <c r="J1115" i="4"/>
  <c r="M1115" i="4" s="1"/>
  <c r="J1116" i="4"/>
  <c r="M1116" i="4" s="1"/>
  <c r="J1117" i="4"/>
  <c r="M1117" i="4" s="1"/>
  <c r="J1118" i="4"/>
  <c r="M1118" i="4" s="1"/>
  <c r="J1119" i="4"/>
  <c r="M1119" i="4" s="1"/>
  <c r="J1120" i="4"/>
  <c r="M1120" i="4" s="1"/>
  <c r="J1121" i="4"/>
  <c r="M1121" i="4" s="1"/>
  <c r="J1122" i="4"/>
  <c r="M1122" i="4" s="1"/>
  <c r="J1123" i="4"/>
  <c r="M1123" i="4" s="1"/>
  <c r="J1124" i="4"/>
  <c r="M1124" i="4" s="1"/>
  <c r="J1125" i="4"/>
  <c r="M1125" i="4" s="1"/>
  <c r="J1126" i="4"/>
  <c r="M1126" i="4" s="1"/>
  <c r="J1127" i="4"/>
  <c r="M1127" i="4" s="1"/>
  <c r="J1128" i="4"/>
  <c r="M1128" i="4" s="1"/>
  <c r="J1129" i="4"/>
  <c r="M1129" i="4" s="1"/>
  <c r="J1130" i="4"/>
  <c r="M1130" i="4" s="1"/>
  <c r="J1131" i="4"/>
  <c r="M1131" i="4" s="1"/>
  <c r="J1132" i="4"/>
  <c r="M1132" i="4" s="1"/>
  <c r="J1133" i="4"/>
  <c r="M1133" i="4" s="1"/>
  <c r="J1134" i="4"/>
  <c r="M1134" i="4" s="1"/>
  <c r="J1135" i="4"/>
  <c r="M1135" i="4" s="1"/>
  <c r="J1136" i="4"/>
  <c r="M1136" i="4" s="1"/>
  <c r="J1137" i="4"/>
  <c r="M1137" i="4" s="1"/>
  <c r="J1138" i="4"/>
  <c r="M1138" i="4" s="1"/>
  <c r="J1139" i="4"/>
  <c r="M1139" i="4" s="1"/>
  <c r="J1140" i="4"/>
  <c r="M1140" i="4" s="1"/>
  <c r="J1141" i="4"/>
  <c r="M1141" i="4" s="1"/>
  <c r="J1142" i="4"/>
  <c r="M1142" i="4" s="1"/>
  <c r="J1143" i="4"/>
  <c r="M1143" i="4" s="1"/>
  <c r="J1144" i="4"/>
  <c r="M1144" i="4" s="1"/>
  <c r="J1145" i="4"/>
  <c r="J1146" i="4"/>
  <c r="M1146" i="4" s="1"/>
  <c r="J1147" i="4"/>
  <c r="M1147" i="4" s="1"/>
  <c r="J868" i="4"/>
  <c r="L1149" i="4"/>
  <c r="K1149" i="4"/>
  <c r="M1145" i="4"/>
  <c r="M1043" i="4"/>
  <c r="M1041" i="4"/>
  <c r="M1037" i="4"/>
  <c r="M1025" i="4"/>
  <c r="M1019" i="4"/>
  <c r="M1013" i="4"/>
  <c r="M1007" i="4"/>
  <c r="M1001" i="4"/>
  <c r="M989" i="4"/>
  <c r="M983" i="4"/>
  <c r="M981" i="4"/>
  <c r="M977" i="4"/>
  <c r="M971" i="4"/>
  <c r="M959" i="4"/>
  <c r="M953" i="4"/>
  <c r="M947" i="4"/>
  <c r="M941" i="4"/>
  <c r="M935" i="4"/>
  <c r="M923" i="4"/>
  <c r="M921" i="4"/>
  <c r="M917" i="4"/>
  <c r="M905" i="4"/>
  <c r="M904" i="4"/>
  <c r="M899" i="4"/>
  <c r="M898" i="4"/>
  <c r="M893" i="4"/>
  <c r="M887" i="4"/>
  <c r="O887" i="4" s="1"/>
  <c r="M881" i="4"/>
  <c r="O881" i="4" s="1"/>
  <c r="M880" i="4"/>
  <c r="M875" i="4"/>
  <c r="O875" i="4" s="1"/>
  <c r="M869" i="4"/>
  <c r="O869" i="4" s="1"/>
  <c r="F64" i="4"/>
  <c r="G65" i="4"/>
  <c r="F124" i="4"/>
  <c r="J583" i="4"/>
  <c r="M583" i="4" s="1"/>
  <c r="O583" i="4" s="1"/>
  <c r="P583" i="4" s="1"/>
  <c r="J584" i="4"/>
  <c r="M584" i="4" s="1"/>
  <c r="J585" i="4"/>
  <c r="M585" i="4" s="1"/>
  <c r="J586" i="4"/>
  <c r="M586" i="4" s="1"/>
  <c r="J587" i="4"/>
  <c r="M587" i="4" s="1"/>
  <c r="J588" i="4"/>
  <c r="M588" i="4" s="1"/>
  <c r="J589" i="4"/>
  <c r="M589" i="4" s="1"/>
  <c r="J590" i="4"/>
  <c r="M590" i="4" s="1"/>
  <c r="J591" i="4"/>
  <c r="M591" i="4" s="1"/>
  <c r="J592" i="4"/>
  <c r="M592" i="4" s="1"/>
  <c r="J593" i="4"/>
  <c r="M593" i="4" s="1"/>
  <c r="J594" i="4"/>
  <c r="M594" i="4" s="1"/>
  <c r="J595" i="4"/>
  <c r="M595" i="4" s="1"/>
  <c r="J596" i="4"/>
  <c r="M596" i="4" s="1"/>
  <c r="J597" i="4"/>
  <c r="M597" i="4" s="1"/>
  <c r="J598" i="4"/>
  <c r="M598" i="4" s="1"/>
  <c r="J599" i="4"/>
  <c r="M599" i="4" s="1"/>
  <c r="J600" i="4"/>
  <c r="M600" i="4" s="1"/>
  <c r="J601" i="4"/>
  <c r="M601" i="4" s="1"/>
  <c r="J602" i="4"/>
  <c r="M602" i="4" s="1"/>
  <c r="J603" i="4"/>
  <c r="M603" i="4" s="1"/>
  <c r="J604" i="4"/>
  <c r="M604" i="4" s="1"/>
  <c r="J605" i="4"/>
  <c r="M605" i="4" s="1"/>
  <c r="J606" i="4"/>
  <c r="M606" i="4" s="1"/>
  <c r="J607" i="4"/>
  <c r="M607" i="4" s="1"/>
  <c r="J608" i="4"/>
  <c r="M608" i="4" s="1"/>
  <c r="J609" i="4"/>
  <c r="M609" i="4" s="1"/>
  <c r="J610" i="4"/>
  <c r="M610" i="4" s="1"/>
  <c r="J611" i="4"/>
  <c r="M611" i="4" s="1"/>
  <c r="J612" i="4"/>
  <c r="M612" i="4" s="1"/>
  <c r="J613" i="4"/>
  <c r="M613" i="4" s="1"/>
  <c r="J614" i="4"/>
  <c r="J615" i="4"/>
  <c r="M615" i="4" s="1"/>
  <c r="J616" i="4"/>
  <c r="M616" i="4" s="1"/>
  <c r="J617" i="4"/>
  <c r="M617" i="4" s="1"/>
  <c r="J618" i="4"/>
  <c r="M618" i="4" s="1"/>
  <c r="J619" i="4"/>
  <c r="M619" i="4" s="1"/>
  <c r="J620" i="4"/>
  <c r="M620" i="4" s="1"/>
  <c r="J621" i="4"/>
  <c r="M621" i="4" s="1"/>
  <c r="O621" i="4" s="1"/>
  <c r="J622" i="4"/>
  <c r="M622" i="4" s="1"/>
  <c r="J623" i="4"/>
  <c r="M623" i="4" s="1"/>
  <c r="O623" i="4" s="1"/>
  <c r="P623" i="4" s="1"/>
  <c r="J624" i="4"/>
  <c r="M624" i="4" s="1"/>
  <c r="O624" i="4" s="1"/>
  <c r="J625" i="4"/>
  <c r="M625" i="4" s="1"/>
  <c r="O625" i="4" s="1"/>
  <c r="P625" i="4" s="1"/>
  <c r="J626" i="4"/>
  <c r="J627" i="4"/>
  <c r="M627" i="4" s="1"/>
  <c r="J628" i="4"/>
  <c r="M628" i="4" s="1"/>
  <c r="J629" i="4"/>
  <c r="M629" i="4" s="1"/>
  <c r="O629" i="4" s="1"/>
  <c r="P629" i="4" s="1"/>
  <c r="J630" i="4"/>
  <c r="M630" i="4" s="1"/>
  <c r="O630" i="4" s="1"/>
  <c r="J631" i="4"/>
  <c r="M631" i="4" s="1"/>
  <c r="J632" i="4"/>
  <c r="M632" i="4" s="1"/>
  <c r="J633" i="4"/>
  <c r="M633" i="4" s="1"/>
  <c r="J634" i="4"/>
  <c r="M634" i="4" s="1"/>
  <c r="J635" i="4"/>
  <c r="M635" i="4" s="1"/>
  <c r="J636" i="4"/>
  <c r="M636" i="4" s="1"/>
  <c r="J637" i="4"/>
  <c r="M637" i="4" s="1"/>
  <c r="J638" i="4"/>
  <c r="M638" i="4" s="1"/>
  <c r="J639" i="4"/>
  <c r="M639" i="4" s="1"/>
  <c r="J640" i="4"/>
  <c r="M640" i="4" s="1"/>
  <c r="J641" i="4"/>
  <c r="M641" i="4" s="1"/>
  <c r="J642" i="4"/>
  <c r="M642" i="4" s="1"/>
  <c r="J643" i="4"/>
  <c r="M643" i="4" s="1"/>
  <c r="J644" i="4"/>
  <c r="M644" i="4" s="1"/>
  <c r="J645" i="4"/>
  <c r="M645" i="4" s="1"/>
  <c r="J646" i="4"/>
  <c r="M646" i="4" s="1"/>
  <c r="J647" i="4"/>
  <c r="M647" i="4" s="1"/>
  <c r="J648" i="4"/>
  <c r="M648" i="4" s="1"/>
  <c r="J649" i="4"/>
  <c r="M649" i="4" s="1"/>
  <c r="J650" i="4"/>
  <c r="M650" i="4" s="1"/>
  <c r="J651" i="4"/>
  <c r="M651" i="4" s="1"/>
  <c r="J652" i="4"/>
  <c r="M652" i="4" s="1"/>
  <c r="J653" i="4"/>
  <c r="M653" i="4" s="1"/>
  <c r="J654" i="4"/>
  <c r="M654" i="4" s="1"/>
  <c r="J655" i="4"/>
  <c r="M655" i="4" s="1"/>
  <c r="J656" i="4"/>
  <c r="M656" i="4" s="1"/>
  <c r="J657" i="4"/>
  <c r="M657" i="4" s="1"/>
  <c r="J658" i="4"/>
  <c r="M658" i="4" s="1"/>
  <c r="J659" i="4"/>
  <c r="M659" i="4" s="1"/>
  <c r="J660" i="4"/>
  <c r="M660" i="4" s="1"/>
  <c r="J661" i="4"/>
  <c r="M661" i="4" s="1"/>
  <c r="J662" i="4"/>
  <c r="M662" i="4" s="1"/>
  <c r="J663" i="4"/>
  <c r="M663" i="4" s="1"/>
  <c r="J664" i="4"/>
  <c r="M664" i="4" s="1"/>
  <c r="J665" i="4"/>
  <c r="M665" i="4" s="1"/>
  <c r="J666" i="4"/>
  <c r="M666" i="4" s="1"/>
  <c r="J667" i="4"/>
  <c r="M667" i="4" s="1"/>
  <c r="J668" i="4"/>
  <c r="M668" i="4" s="1"/>
  <c r="J669" i="4"/>
  <c r="M669" i="4" s="1"/>
  <c r="J670" i="4"/>
  <c r="M670" i="4" s="1"/>
  <c r="J671" i="4"/>
  <c r="M671" i="4" s="1"/>
  <c r="J672" i="4"/>
  <c r="M672" i="4" s="1"/>
  <c r="J673" i="4"/>
  <c r="M673" i="4" s="1"/>
  <c r="J674" i="4"/>
  <c r="M674" i="4" s="1"/>
  <c r="J675" i="4"/>
  <c r="M675" i="4" s="1"/>
  <c r="J676" i="4"/>
  <c r="J677" i="4"/>
  <c r="M677" i="4" s="1"/>
  <c r="J678" i="4"/>
  <c r="M678" i="4" s="1"/>
  <c r="J679" i="4"/>
  <c r="M679" i="4" s="1"/>
  <c r="J680" i="4"/>
  <c r="J681" i="4"/>
  <c r="M681" i="4" s="1"/>
  <c r="J682" i="4"/>
  <c r="M682" i="4" s="1"/>
  <c r="J683" i="4"/>
  <c r="M683" i="4" s="1"/>
  <c r="J684" i="4"/>
  <c r="M684" i="4" s="1"/>
  <c r="J685" i="4"/>
  <c r="M685" i="4" s="1"/>
  <c r="J686" i="4"/>
  <c r="M686" i="4" s="1"/>
  <c r="J687" i="4"/>
  <c r="M687" i="4" s="1"/>
  <c r="J688" i="4"/>
  <c r="M688" i="4" s="1"/>
  <c r="J689" i="4"/>
  <c r="M689" i="4" s="1"/>
  <c r="J690" i="4"/>
  <c r="M690" i="4" s="1"/>
  <c r="J691" i="4"/>
  <c r="M691" i="4" s="1"/>
  <c r="J692" i="4"/>
  <c r="M692" i="4" s="1"/>
  <c r="J693" i="4"/>
  <c r="M693" i="4" s="1"/>
  <c r="J694" i="4"/>
  <c r="M694" i="4" s="1"/>
  <c r="J695" i="4"/>
  <c r="M695" i="4" s="1"/>
  <c r="J696" i="4"/>
  <c r="M696" i="4" s="1"/>
  <c r="J697" i="4"/>
  <c r="M697" i="4" s="1"/>
  <c r="J698" i="4"/>
  <c r="M698" i="4" s="1"/>
  <c r="J699" i="4"/>
  <c r="M699" i="4" s="1"/>
  <c r="J700" i="4"/>
  <c r="M700" i="4" s="1"/>
  <c r="J701" i="4"/>
  <c r="M701" i="4" s="1"/>
  <c r="J702" i="4"/>
  <c r="M702" i="4" s="1"/>
  <c r="J703" i="4"/>
  <c r="M703" i="4" s="1"/>
  <c r="J704" i="4"/>
  <c r="M704" i="4" s="1"/>
  <c r="J705" i="4"/>
  <c r="M705" i="4" s="1"/>
  <c r="J706" i="4"/>
  <c r="M706" i="4" s="1"/>
  <c r="J707" i="4"/>
  <c r="M707" i="4" s="1"/>
  <c r="J708" i="4"/>
  <c r="M708" i="4" s="1"/>
  <c r="J709" i="4"/>
  <c r="M709" i="4" s="1"/>
  <c r="J710" i="4"/>
  <c r="M710" i="4" s="1"/>
  <c r="J711" i="4"/>
  <c r="M711" i="4" s="1"/>
  <c r="J712" i="4"/>
  <c r="M712" i="4" s="1"/>
  <c r="J713" i="4"/>
  <c r="M713" i="4" s="1"/>
  <c r="J714" i="4"/>
  <c r="M714" i="4" s="1"/>
  <c r="J715" i="4"/>
  <c r="M715" i="4" s="1"/>
  <c r="J716" i="4"/>
  <c r="M716" i="4" s="1"/>
  <c r="J717" i="4"/>
  <c r="M717" i="4" s="1"/>
  <c r="J718" i="4"/>
  <c r="M718" i="4" s="1"/>
  <c r="J719" i="4"/>
  <c r="M719" i="4" s="1"/>
  <c r="J720" i="4"/>
  <c r="M720" i="4" s="1"/>
  <c r="J721" i="4"/>
  <c r="M721" i="4" s="1"/>
  <c r="J722" i="4"/>
  <c r="M722" i="4" s="1"/>
  <c r="J723" i="4"/>
  <c r="M723" i="4" s="1"/>
  <c r="J724" i="4"/>
  <c r="M724" i="4" s="1"/>
  <c r="J725" i="4"/>
  <c r="M725" i="4" s="1"/>
  <c r="J726" i="4"/>
  <c r="M726" i="4" s="1"/>
  <c r="J727" i="4"/>
  <c r="M727" i="4" s="1"/>
  <c r="J728" i="4"/>
  <c r="M728" i="4" s="1"/>
  <c r="J729" i="4"/>
  <c r="M729" i="4" s="1"/>
  <c r="J730" i="4"/>
  <c r="M730" i="4" s="1"/>
  <c r="J731" i="4"/>
  <c r="M731" i="4" s="1"/>
  <c r="J732" i="4"/>
  <c r="M732" i="4" s="1"/>
  <c r="J733" i="4"/>
  <c r="M733" i="4" s="1"/>
  <c r="J734" i="4"/>
  <c r="M734" i="4" s="1"/>
  <c r="J735" i="4"/>
  <c r="M735" i="4" s="1"/>
  <c r="J736" i="4"/>
  <c r="M736" i="4" s="1"/>
  <c r="J737" i="4"/>
  <c r="M737" i="4" s="1"/>
  <c r="J738" i="4"/>
  <c r="M738" i="4" s="1"/>
  <c r="J739" i="4"/>
  <c r="M739" i="4" s="1"/>
  <c r="J740" i="4"/>
  <c r="M740" i="4" s="1"/>
  <c r="J741" i="4"/>
  <c r="M741" i="4" s="1"/>
  <c r="J742" i="4"/>
  <c r="M742" i="4" s="1"/>
  <c r="J743" i="4"/>
  <c r="M743" i="4" s="1"/>
  <c r="J744" i="4"/>
  <c r="M744" i="4" s="1"/>
  <c r="J745" i="4"/>
  <c r="M745" i="4" s="1"/>
  <c r="J746" i="4"/>
  <c r="M746" i="4" s="1"/>
  <c r="J747" i="4"/>
  <c r="M747" i="4" s="1"/>
  <c r="J748" i="4"/>
  <c r="M748" i="4" s="1"/>
  <c r="J749" i="4"/>
  <c r="M749" i="4" s="1"/>
  <c r="J750" i="4"/>
  <c r="M750" i="4" s="1"/>
  <c r="J751" i="4"/>
  <c r="M751" i="4" s="1"/>
  <c r="J752" i="4"/>
  <c r="M752" i="4" s="1"/>
  <c r="J753" i="4"/>
  <c r="M753" i="4" s="1"/>
  <c r="J754" i="4"/>
  <c r="M754" i="4" s="1"/>
  <c r="J755" i="4"/>
  <c r="M755" i="4" s="1"/>
  <c r="J756" i="4"/>
  <c r="M756" i="4" s="1"/>
  <c r="J757" i="4"/>
  <c r="M757" i="4" s="1"/>
  <c r="J758" i="4"/>
  <c r="M758" i="4" s="1"/>
  <c r="J759" i="4"/>
  <c r="M759" i="4" s="1"/>
  <c r="J760" i="4"/>
  <c r="M760" i="4" s="1"/>
  <c r="J761" i="4"/>
  <c r="M761" i="4" s="1"/>
  <c r="J762" i="4"/>
  <c r="M762" i="4" s="1"/>
  <c r="J763" i="4"/>
  <c r="M763" i="4" s="1"/>
  <c r="J764" i="4"/>
  <c r="M764" i="4" s="1"/>
  <c r="J765" i="4"/>
  <c r="M765" i="4" s="1"/>
  <c r="J766" i="4"/>
  <c r="M766" i="4" s="1"/>
  <c r="J767" i="4"/>
  <c r="M767" i="4" s="1"/>
  <c r="J768" i="4"/>
  <c r="M768" i="4" s="1"/>
  <c r="J769" i="4"/>
  <c r="M769" i="4" s="1"/>
  <c r="J770" i="4"/>
  <c r="M770" i="4" s="1"/>
  <c r="J771" i="4"/>
  <c r="M771" i="4" s="1"/>
  <c r="J772" i="4"/>
  <c r="M772" i="4" s="1"/>
  <c r="J773" i="4"/>
  <c r="M773" i="4" s="1"/>
  <c r="J774" i="4"/>
  <c r="M774" i="4" s="1"/>
  <c r="J775" i="4"/>
  <c r="M775" i="4" s="1"/>
  <c r="J776" i="4"/>
  <c r="M776" i="4" s="1"/>
  <c r="J777" i="4"/>
  <c r="M777" i="4" s="1"/>
  <c r="J778" i="4"/>
  <c r="M778" i="4" s="1"/>
  <c r="J779" i="4"/>
  <c r="M779" i="4" s="1"/>
  <c r="J780" i="4"/>
  <c r="M780" i="4" s="1"/>
  <c r="J781" i="4"/>
  <c r="M781" i="4" s="1"/>
  <c r="J782" i="4"/>
  <c r="M782" i="4" s="1"/>
  <c r="J783" i="4"/>
  <c r="M783" i="4" s="1"/>
  <c r="J784" i="4"/>
  <c r="M784" i="4" s="1"/>
  <c r="J785" i="4"/>
  <c r="M785" i="4" s="1"/>
  <c r="J786" i="4"/>
  <c r="M786" i="4" s="1"/>
  <c r="J787" i="4"/>
  <c r="M787" i="4" s="1"/>
  <c r="J788" i="4"/>
  <c r="M788" i="4" s="1"/>
  <c r="J789" i="4"/>
  <c r="M789" i="4" s="1"/>
  <c r="J790" i="4"/>
  <c r="M790" i="4" s="1"/>
  <c r="J791" i="4"/>
  <c r="M791" i="4" s="1"/>
  <c r="J792" i="4"/>
  <c r="M792" i="4" s="1"/>
  <c r="J793" i="4"/>
  <c r="M793" i="4" s="1"/>
  <c r="J794" i="4"/>
  <c r="M794" i="4" s="1"/>
  <c r="J795" i="4"/>
  <c r="M795" i="4" s="1"/>
  <c r="J796" i="4"/>
  <c r="M796" i="4" s="1"/>
  <c r="J797" i="4"/>
  <c r="M797" i="4" s="1"/>
  <c r="J798" i="4"/>
  <c r="M798" i="4" s="1"/>
  <c r="J799" i="4"/>
  <c r="M799" i="4" s="1"/>
  <c r="J800" i="4"/>
  <c r="M800" i="4" s="1"/>
  <c r="J801" i="4"/>
  <c r="M801" i="4" s="1"/>
  <c r="J802" i="4"/>
  <c r="M802" i="4" s="1"/>
  <c r="J803" i="4"/>
  <c r="M803" i="4" s="1"/>
  <c r="J804" i="4"/>
  <c r="M804" i="4" s="1"/>
  <c r="J805" i="4"/>
  <c r="M805" i="4" s="1"/>
  <c r="J806" i="4"/>
  <c r="M806" i="4" s="1"/>
  <c r="J807" i="4"/>
  <c r="M807" i="4" s="1"/>
  <c r="J808" i="4"/>
  <c r="M808" i="4" s="1"/>
  <c r="J809" i="4"/>
  <c r="M809" i="4" s="1"/>
  <c r="J810" i="4"/>
  <c r="M810" i="4" s="1"/>
  <c r="J811" i="4"/>
  <c r="M811" i="4" s="1"/>
  <c r="J812" i="4"/>
  <c r="M812" i="4" s="1"/>
  <c r="J813" i="4"/>
  <c r="M813" i="4" s="1"/>
  <c r="J814" i="4"/>
  <c r="M814" i="4" s="1"/>
  <c r="J815" i="4"/>
  <c r="M815" i="4" s="1"/>
  <c r="J816" i="4"/>
  <c r="M816" i="4" s="1"/>
  <c r="J817" i="4"/>
  <c r="M817" i="4" s="1"/>
  <c r="J818" i="4"/>
  <c r="M818" i="4" s="1"/>
  <c r="J819" i="4"/>
  <c r="M819" i="4" s="1"/>
  <c r="J820" i="4"/>
  <c r="M820" i="4" s="1"/>
  <c r="J821" i="4"/>
  <c r="M821" i="4" s="1"/>
  <c r="J822" i="4"/>
  <c r="M822" i="4" s="1"/>
  <c r="J823" i="4"/>
  <c r="M823" i="4" s="1"/>
  <c r="J824" i="4"/>
  <c r="M824" i="4" s="1"/>
  <c r="J825" i="4"/>
  <c r="M825" i="4" s="1"/>
  <c r="J826" i="4"/>
  <c r="M826" i="4" s="1"/>
  <c r="J827" i="4"/>
  <c r="M827" i="4" s="1"/>
  <c r="J828" i="4"/>
  <c r="M828" i="4" s="1"/>
  <c r="J829" i="4"/>
  <c r="M829" i="4" s="1"/>
  <c r="J830" i="4"/>
  <c r="M830" i="4" s="1"/>
  <c r="J831" i="4"/>
  <c r="M831" i="4" s="1"/>
  <c r="J832" i="4"/>
  <c r="M832" i="4" s="1"/>
  <c r="J833" i="4"/>
  <c r="M833" i="4" s="1"/>
  <c r="J834" i="4"/>
  <c r="M834" i="4" s="1"/>
  <c r="J835" i="4"/>
  <c r="M835" i="4" s="1"/>
  <c r="J836" i="4"/>
  <c r="M836" i="4" s="1"/>
  <c r="J837" i="4"/>
  <c r="M837" i="4" s="1"/>
  <c r="J838" i="4"/>
  <c r="M838" i="4" s="1"/>
  <c r="J839" i="4"/>
  <c r="M839" i="4" s="1"/>
  <c r="J840" i="4"/>
  <c r="M840" i="4" s="1"/>
  <c r="J841" i="4"/>
  <c r="M841" i="4" s="1"/>
  <c r="J842" i="4"/>
  <c r="M842" i="4" s="1"/>
  <c r="J843" i="4"/>
  <c r="M843" i="4" s="1"/>
  <c r="J844" i="4"/>
  <c r="M844" i="4" s="1"/>
  <c r="J845" i="4"/>
  <c r="M845" i="4" s="1"/>
  <c r="J846" i="4"/>
  <c r="M846" i="4" s="1"/>
  <c r="J847" i="4"/>
  <c r="M847" i="4" s="1"/>
  <c r="J848" i="4"/>
  <c r="M848" i="4" s="1"/>
  <c r="J849" i="4"/>
  <c r="M849" i="4" s="1"/>
  <c r="J850" i="4"/>
  <c r="M850" i="4" s="1"/>
  <c r="J851" i="4"/>
  <c r="M851" i="4" s="1"/>
  <c r="J852" i="4"/>
  <c r="M852" i="4" s="1"/>
  <c r="J853" i="4"/>
  <c r="M853" i="4" s="1"/>
  <c r="J854" i="4"/>
  <c r="M854" i="4" s="1"/>
  <c r="J855" i="4"/>
  <c r="M855" i="4" s="1"/>
  <c r="J856" i="4"/>
  <c r="M856" i="4" s="1"/>
  <c r="J857" i="4"/>
  <c r="M857" i="4" s="1"/>
  <c r="J858" i="4"/>
  <c r="M858" i="4" s="1"/>
  <c r="J859" i="4"/>
  <c r="M859" i="4" s="1"/>
  <c r="J860" i="4"/>
  <c r="M860" i="4" s="1"/>
  <c r="J861" i="4"/>
  <c r="M861" i="4" s="1"/>
  <c r="J862" i="4"/>
  <c r="M862" i="4" s="1"/>
  <c r="J582" i="4"/>
  <c r="AS11" i="3"/>
  <c r="G11" i="4" s="1"/>
  <c r="AS12" i="3"/>
  <c r="G12" i="4" s="1"/>
  <c r="AS13" i="3"/>
  <c r="G13" i="4" s="1"/>
  <c r="AS14" i="3"/>
  <c r="G14" i="4" s="1"/>
  <c r="AS15" i="3"/>
  <c r="G15" i="4" s="1"/>
  <c r="AS16" i="3"/>
  <c r="G16" i="4" s="1"/>
  <c r="AS17" i="3"/>
  <c r="G17" i="4" s="1"/>
  <c r="AS18" i="3"/>
  <c r="G18" i="4" s="1"/>
  <c r="AS19" i="3"/>
  <c r="G19" i="4" s="1"/>
  <c r="AS20" i="3"/>
  <c r="G20" i="4" s="1"/>
  <c r="AS21" i="3"/>
  <c r="G21" i="4" s="1"/>
  <c r="AS22" i="3"/>
  <c r="G22" i="4" s="1"/>
  <c r="AS23" i="3"/>
  <c r="G23" i="4" s="1"/>
  <c r="AS24" i="3"/>
  <c r="G24" i="4" s="1"/>
  <c r="AS25" i="3"/>
  <c r="G25" i="4" s="1"/>
  <c r="AS26" i="3"/>
  <c r="G26" i="4" s="1"/>
  <c r="AS27" i="3"/>
  <c r="G27" i="4" s="1"/>
  <c r="AS28" i="3"/>
  <c r="G28" i="4" s="1"/>
  <c r="AS29" i="3"/>
  <c r="G29" i="4" s="1"/>
  <c r="AS30" i="3"/>
  <c r="G30" i="4" s="1"/>
  <c r="AS31" i="3"/>
  <c r="G31" i="4" s="1"/>
  <c r="AS32" i="3"/>
  <c r="G32" i="4" s="1"/>
  <c r="AS33" i="3"/>
  <c r="G33" i="4" s="1"/>
  <c r="AS34" i="3"/>
  <c r="G34" i="4" s="1"/>
  <c r="AS35" i="3"/>
  <c r="G35" i="4" s="1"/>
  <c r="AS36" i="3"/>
  <c r="G36" i="4" s="1"/>
  <c r="AS37" i="3"/>
  <c r="G37" i="4" s="1"/>
  <c r="AS38" i="3"/>
  <c r="G38" i="4" s="1"/>
  <c r="AS39" i="3"/>
  <c r="G39" i="4" s="1"/>
  <c r="AS40" i="3"/>
  <c r="G40" i="4" s="1"/>
  <c r="AS41" i="3"/>
  <c r="G41" i="4" s="1"/>
  <c r="AS42" i="3"/>
  <c r="G42" i="4" s="1"/>
  <c r="AS43" i="3"/>
  <c r="G43" i="4" s="1"/>
  <c r="AS44" i="3"/>
  <c r="G44" i="4" s="1"/>
  <c r="AS45" i="3"/>
  <c r="G45" i="4" s="1"/>
  <c r="AS46" i="3"/>
  <c r="G46" i="4" s="1"/>
  <c r="AS47" i="3"/>
  <c r="G47" i="4" s="1"/>
  <c r="AS48" i="3"/>
  <c r="G48" i="4" s="1"/>
  <c r="AS49" i="3"/>
  <c r="G49" i="4" s="1"/>
  <c r="AS50" i="3"/>
  <c r="G50" i="4" s="1"/>
  <c r="AS51" i="3"/>
  <c r="G51" i="4" s="1"/>
  <c r="AS52" i="3"/>
  <c r="G52" i="4" s="1"/>
  <c r="AS53" i="3"/>
  <c r="G53" i="4" s="1"/>
  <c r="AS54" i="3"/>
  <c r="G54" i="4" s="1"/>
  <c r="AS55" i="3"/>
  <c r="G55" i="4" s="1"/>
  <c r="AS56" i="3"/>
  <c r="G56" i="4" s="1"/>
  <c r="AS57" i="3"/>
  <c r="G57" i="4" s="1"/>
  <c r="AS58" i="3"/>
  <c r="G58" i="4" s="1"/>
  <c r="AS59" i="3"/>
  <c r="G59" i="4" s="1"/>
  <c r="AS60" i="3"/>
  <c r="G60" i="4" s="1"/>
  <c r="AS61" i="3"/>
  <c r="G61" i="4" s="1"/>
  <c r="AS62" i="3"/>
  <c r="G62" i="4" s="1"/>
  <c r="AS63" i="3"/>
  <c r="G63" i="4" s="1"/>
  <c r="AS64" i="3"/>
  <c r="G64" i="4" s="1"/>
  <c r="AS65" i="3"/>
  <c r="AS66" i="3"/>
  <c r="G66" i="4" s="1"/>
  <c r="AS67" i="3"/>
  <c r="G67" i="4" s="1"/>
  <c r="AS68" i="3"/>
  <c r="G68" i="4" s="1"/>
  <c r="AS69" i="3"/>
  <c r="G69" i="4" s="1"/>
  <c r="AS70" i="3"/>
  <c r="G70" i="4" s="1"/>
  <c r="AS71" i="3"/>
  <c r="G71" i="4" s="1"/>
  <c r="AS72" i="3"/>
  <c r="G72" i="4" s="1"/>
  <c r="AS73" i="3"/>
  <c r="G73" i="4" s="1"/>
  <c r="AS74" i="3"/>
  <c r="G74" i="4" s="1"/>
  <c r="AS75" i="3"/>
  <c r="G75" i="4" s="1"/>
  <c r="AS76" i="3"/>
  <c r="G76" i="4" s="1"/>
  <c r="AS77" i="3"/>
  <c r="G77" i="4" s="1"/>
  <c r="AS78" i="3"/>
  <c r="G78" i="4" s="1"/>
  <c r="AS79" i="3"/>
  <c r="G79" i="4" s="1"/>
  <c r="AS80" i="3"/>
  <c r="G80" i="4" s="1"/>
  <c r="AS81" i="3"/>
  <c r="G81" i="4" s="1"/>
  <c r="AS82" i="3"/>
  <c r="G82" i="4" s="1"/>
  <c r="AS83" i="3"/>
  <c r="G83" i="4" s="1"/>
  <c r="AS84" i="3"/>
  <c r="G84" i="4" s="1"/>
  <c r="AS85" i="3"/>
  <c r="G85" i="4" s="1"/>
  <c r="AS86" i="3"/>
  <c r="G86" i="4" s="1"/>
  <c r="AS87" i="3"/>
  <c r="G87" i="4" s="1"/>
  <c r="AS88" i="3"/>
  <c r="G88" i="4" s="1"/>
  <c r="AS89" i="3"/>
  <c r="G89" i="4" s="1"/>
  <c r="AS90" i="3"/>
  <c r="G90" i="4" s="1"/>
  <c r="AS91" i="3"/>
  <c r="G91" i="4" s="1"/>
  <c r="AS92" i="3"/>
  <c r="G92" i="4" s="1"/>
  <c r="AS93" i="3"/>
  <c r="G93" i="4" s="1"/>
  <c r="AS94" i="3"/>
  <c r="G94" i="4" s="1"/>
  <c r="AS95" i="3"/>
  <c r="G95" i="4" s="1"/>
  <c r="AS96" i="3"/>
  <c r="G96" i="4" s="1"/>
  <c r="AS97" i="3"/>
  <c r="G97" i="4" s="1"/>
  <c r="AS98" i="3"/>
  <c r="G98" i="4" s="1"/>
  <c r="AS99" i="3"/>
  <c r="G99" i="4" s="1"/>
  <c r="AS100" i="3"/>
  <c r="G100" i="4" s="1"/>
  <c r="AS101" i="3"/>
  <c r="G101" i="4" s="1"/>
  <c r="AS102" i="3"/>
  <c r="G102" i="4" s="1"/>
  <c r="AS103" i="3"/>
  <c r="G103" i="4" s="1"/>
  <c r="AS104" i="3"/>
  <c r="G104" i="4" s="1"/>
  <c r="AS105" i="3"/>
  <c r="G105" i="4" s="1"/>
  <c r="AS106" i="3"/>
  <c r="G106" i="4" s="1"/>
  <c r="AS107" i="3"/>
  <c r="G107" i="4" s="1"/>
  <c r="AS108" i="3"/>
  <c r="G108" i="4" s="1"/>
  <c r="AS109" i="3"/>
  <c r="G109" i="4" s="1"/>
  <c r="AS110" i="3"/>
  <c r="G110" i="4" s="1"/>
  <c r="AS111" i="3"/>
  <c r="G111" i="4" s="1"/>
  <c r="AS112" i="3"/>
  <c r="G112" i="4" s="1"/>
  <c r="AS113" i="3"/>
  <c r="G113" i="4" s="1"/>
  <c r="AS114" i="3"/>
  <c r="G114" i="4" s="1"/>
  <c r="AS115" i="3"/>
  <c r="G115" i="4" s="1"/>
  <c r="AS116" i="3"/>
  <c r="G116" i="4" s="1"/>
  <c r="AS117" i="3"/>
  <c r="G117" i="4" s="1"/>
  <c r="AS118" i="3"/>
  <c r="G118" i="4" s="1"/>
  <c r="AS119" i="3"/>
  <c r="G119" i="4" s="1"/>
  <c r="AS120" i="3"/>
  <c r="G120" i="4" s="1"/>
  <c r="AS121" i="3"/>
  <c r="G121" i="4" s="1"/>
  <c r="AS122" i="3"/>
  <c r="G122" i="4" s="1"/>
  <c r="AS123" i="3"/>
  <c r="G123" i="4" s="1"/>
  <c r="AS124" i="3"/>
  <c r="G124" i="4" s="1"/>
  <c r="AS125" i="3"/>
  <c r="G125" i="4" s="1"/>
  <c r="AS126" i="3"/>
  <c r="G126" i="4" s="1"/>
  <c r="AS127" i="3"/>
  <c r="G127" i="4" s="1"/>
  <c r="AS128" i="3"/>
  <c r="G128" i="4" s="1"/>
  <c r="AS129" i="3"/>
  <c r="G129" i="4" s="1"/>
  <c r="AS130" i="3"/>
  <c r="G130" i="4" s="1"/>
  <c r="AS131" i="3"/>
  <c r="G131" i="4" s="1"/>
  <c r="AS132" i="3"/>
  <c r="G132" i="4" s="1"/>
  <c r="AS133" i="3"/>
  <c r="G133" i="4" s="1"/>
  <c r="AS134" i="3"/>
  <c r="G134" i="4" s="1"/>
  <c r="AS135" i="3"/>
  <c r="G135" i="4" s="1"/>
  <c r="AS136" i="3"/>
  <c r="G136" i="4" s="1"/>
  <c r="AS137" i="3"/>
  <c r="G137" i="4" s="1"/>
  <c r="AS138" i="3"/>
  <c r="G138" i="4" s="1"/>
  <c r="AS139" i="3"/>
  <c r="G139" i="4" s="1"/>
  <c r="AS140" i="3"/>
  <c r="G140" i="4" s="1"/>
  <c r="AS141" i="3"/>
  <c r="G141" i="4" s="1"/>
  <c r="AS142" i="3"/>
  <c r="G142" i="4" s="1"/>
  <c r="AS143" i="3"/>
  <c r="G143" i="4" s="1"/>
  <c r="AS144" i="3"/>
  <c r="G144" i="4" s="1"/>
  <c r="AS145" i="3"/>
  <c r="G145" i="4" s="1"/>
  <c r="AS146" i="3"/>
  <c r="G146" i="4" s="1"/>
  <c r="AS147" i="3"/>
  <c r="G147" i="4" s="1"/>
  <c r="AS148" i="3"/>
  <c r="G148" i="4" s="1"/>
  <c r="AS149" i="3"/>
  <c r="G149" i="4" s="1"/>
  <c r="AS150" i="3"/>
  <c r="G150" i="4" s="1"/>
  <c r="AS151" i="3"/>
  <c r="G151" i="4" s="1"/>
  <c r="AS152" i="3"/>
  <c r="G152" i="4" s="1"/>
  <c r="AS153" i="3"/>
  <c r="G153" i="4" s="1"/>
  <c r="AS154" i="3"/>
  <c r="G154" i="4" s="1"/>
  <c r="AS155" i="3"/>
  <c r="G155" i="4" s="1"/>
  <c r="AS156" i="3"/>
  <c r="G156" i="4" s="1"/>
  <c r="AS157" i="3"/>
  <c r="G157" i="4" s="1"/>
  <c r="AS158" i="3"/>
  <c r="G158" i="4" s="1"/>
  <c r="AS159" i="3"/>
  <c r="G159" i="4" s="1"/>
  <c r="AS160" i="3"/>
  <c r="G160" i="4" s="1"/>
  <c r="AS161" i="3"/>
  <c r="G161" i="4" s="1"/>
  <c r="AS162" i="3"/>
  <c r="G162" i="4" s="1"/>
  <c r="AS163" i="3"/>
  <c r="G163" i="4" s="1"/>
  <c r="AS164" i="3"/>
  <c r="G164" i="4" s="1"/>
  <c r="AS165" i="3"/>
  <c r="G165" i="4" s="1"/>
  <c r="AS166" i="3"/>
  <c r="G166" i="4" s="1"/>
  <c r="AS167" i="3"/>
  <c r="G167" i="4" s="1"/>
  <c r="AS168" i="3"/>
  <c r="G168" i="4" s="1"/>
  <c r="AS169" i="3"/>
  <c r="G169" i="4" s="1"/>
  <c r="AS170" i="3"/>
  <c r="G170" i="4" s="1"/>
  <c r="AS171" i="3"/>
  <c r="G171" i="4" s="1"/>
  <c r="AS172" i="3"/>
  <c r="G172" i="4" s="1"/>
  <c r="AS173" i="3"/>
  <c r="G173" i="4" s="1"/>
  <c r="AS174" i="3"/>
  <c r="G174" i="4" s="1"/>
  <c r="AS175" i="3"/>
  <c r="G175" i="4" s="1"/>
  <c r="AS176" i="3"/>
  <c r="G176" i="4" s="1"/>
  <c r="AS177" i="3"/>
  <c r="G177" i="4" s="1"/>
  <c r="AS178" i="3"/>
  <c r="G178" i="4" s="1"/>
  <c r="AS179" i="3"/>
  <c r="G179" i="4" s="1"/>
  <c r="AS180" i="3"/>
  <c r="G180" i="4" s="1"/>
  <c r="AS181" i="3"/>
  <c r="G181" i="4" s="1"/>
  <c r="AS182" i="3"/>
  <c r="G182" i="4" s="1"/>
  <c r="AS183" i="3"/>
  <c r="G183" i="4" s="1"/>
  <c r="AS184" i="3"/>
  <c r="G184" i="4" s="1"/>
  <c r="AS185" i="3"/>
  <c r="G185" i="4" s="1"/>
  <c r="AS186" i="3"/>
  <c r="G186" i="4" s="1"/>
  <c r="AS187" i="3"/>
  <c r="G187" i="4" s="1"/>
  <c r="AS188" i="3"/>
  <c r="G188" i="4" s="1"/>
  <c r="AS189" i="3"/>
  <c r="G189" i="4" s="1"/>
  <c r="AS190" i="3"/>
  <c r="G190" i="4" s="1"/>
  <c r="AS191" i="3"/>
  <c r="G191" i="4" s="1"/>
  <c r="AS192" i="3"/>
  <c r="G192" i="4" s="1"/>
  <c r="AS193" i="3"/>
  <c r="G193" i="4" s="1"/>
  <c r="AS194" i="3"/>
  <c r="G194" i="4" s="1"/>
  <c r="AS195" i="3"/>
  <c r="G195" i="4" s="1"/>
  <c r="AS196" i="3"/>
  <c r="G196" i="4" s="1"/>
  <c r="AS197" i="3"/>
  <c r="G197" i="4" s="1"/>
  <c r="AS198" i="3"/>
  <c r="G198" i="4" s="1"/>
  <c r="AS199" i="3"/>
  <c r="G199" i="4" s="1"/>
  <c r="AS200" i="3"/>
  <c r="G200" i="4" s="1"/>
  <c r="AS201" i="3"/>
  <c r="G201" i="4" s="1"/>
  <c r="AS202" i="3"/>
  <c r="G202" i="4" s="1"/>
  <c r="AS203" i="3"/>
  <c r="G203" i="4" s="1"/>
  <c r="AS204" i="3"/>
  <c r="G204" i="4" s="1"/>
  <c r="AS205" i="3"/>
  <c r="G205" i="4" s="1"/>
  <c r="AS206" i="3"/>
  <c r="G206" i="4" s="1"/>
  <c r="AS207" i="3"/>
  <c r="G207" i="4" s="1"/>
  <c r="AS208" i="3"/>
  <c r="G208" i="4" s="1"/>
  <c r="AS209" i="3"/>
  <c r="G209" i="4" s="1"/>
  <c r="AS210" i="3"/>
  <c r="G210" i="4" s="1"/>
  <c r="AS211" i="3"/>
  <c r="G211" i="4" s="1"/>
  <c r="AS212" i="3"/>
  <c r="G212" i="4" s="1"/>
  <c r="AS213" i="3"/>
  <c r="G213" i="4" s="1"/>
  <c r="AS214" i="3"/>
  <c r="G214" i="4" s="1"/>
  <c r="AS215" i="3"/>
  <c r="G215" i="4" s="1"/>
  <c r="AS216" i="3"/>
  <c r="G216" i="4" s="1"/>
  <c r="AS217" i="3"/>
  <c r="G217" i="4" s="1"/>
  <c r="AS218" i="3"/>
  <c r="G218" i="4" s="1"/>
  <c r="AS219" i="3"/>
  <c r="G219" i="4" s="1"/>
  <c r="AS220" i="3"/>
  <c r="G220" i="4" s="1"/>
  <c r="AS221" i="3"/>
  <c r="G221" i="4" s="1"/>
  <c r="AS222" i="3"/>
  <c r="G222" i="4" s="1"/>
  <c r="AS223" i="3"/>
  <c r="G223" i="4" s="1"/>
  <c r="AS224" i="3"/>
  <c r="G224" i="4" s="1"/>
  <c r="AS225" i="3"/>
  <c r="G225" i="4" s="1"/>
  <c r="AS226" i="3"/>
  <c r="G226" i="4" s="1"/>
  <c r="AS227" i="3"/>
  <c r="G227" i="4" s="1"/>
  <c r="AS228" i="3"/>
  <c r="G228" i="4" s="1"/>
  <c r="AS229" i="3"/>
  <c r="G229" i="4" s="1"/>
  <c r="AS230" i="3"/>
  <c r="G230" i="4" s="1"/>
  <c r="AS231" i="3"/>
  <c r="G231" i="4" s="1"/>
  <c r="AS232" i="3"/>
  <c r="G232" i="4" s="1"/>
  <c r="AS233" i="3"/>
  <c r="G233" i="4" s="1"/>
  <c r="AS234" i="3"/>
  <c r="G234" i="4" s="1"/>
  <c r="AS235" i="3"/>
  <c r="G235" i="4" s="1"/>
  <c r="AS236" i="3"/>
  <c r="G236" i="4" s="1"/>
  <c r="AS237" i="3"/>
  <c r="G237" i="4" s="1"/>
  <c r="AS238" i="3"/>
  <c r="G238" i="4" s="1"/>
  <c r="AS239" i="3"/>
  <c r="G239" i="4" s="1"/>
  <c r="AS240" i="3"/>
  <c r="G240" i="4" s="1"/>
  <c r="AS241" i="3"/>
  <c r="G241" i="4" s="1"/>
  <c r="AS242" i="3"/>
  <c r="G242" i="4" s="1"/>
  <c r="AS243" i="3"/>
  <c r="G243" i="4" s="1"/>
  <c r="AS244" i="3"/>
  <c r="G244" i="4" s="1"/>
  <c r="AS245" i="3"/>
  <c r="G245" i="4" s="1"/>
  <c r="AS246" i="3"/>
  <c r="G246" i="4" s="1"/>
  <c r="AS247" i="3"/>
  <c r="G247" i="4" s="1"/>
  <c r="AS248" i="3"/>
  <c r="G248" i="4" s="1"/>
  <c r="AS249" i="3"/>
  <c r="G249" i="4" s="1"/>
  <c r="AS250" i="3"/>
  <c r="G250" i="4" s="1"/>
  <c r="AS251" i="3"/>
  <c r="G251" i="4" s="1"/>
  <c r="AS252" i="3"/>
  <c r="G252" i="4" s="1"/>
  <c r="AS253" i="3"/>
  <c r="G253" i="4" s="1"/>
  <c r="AS254" i="3"/>
  <c r="G254" i="4" s="1"/>
  <c r="AS255" i="3"/>
  <c r="G255" i="4" s="1"/>
  <c r="AS256" i="3"/>
  <c r="G256" i="4" s="1"/>
  <c r="AS257" i="3"/>
  <c r="G257" i="4" s="1"/>
  <c r="AS258" i="3"/>
  <c r="G258" i="4" s="1"/>
  <c r="AS259" i="3"/>
  <c r="G259" i="4" s="1"/>
  <c r="AS260" i="3"/>
  <c r="G260" i="4" s="1"/>
  <c r="AS261" i="3"/>
  <c r="G261" i="4" s="1"/>
  <c r="AS262" i="3"/>
  <c r="G262" i="4" s="1"/>
  <c r="AS263" i="3"/>
  <c r="G263" i="4" s="1"/>
  <c r="AS264" i="3"/>
  <c r="G264" i="4" s="1"/>
  <c r="AS265" i="3"/>
  <c r="G265" i="4" s="1"/>
  <c r="AS266" i="3"/>
  <c r="G266" i="4" s="1"/>
  <c r="AS267" i="3"/>
  <c r="G267" i="4" s="1"/>
  <c r="AS268" i="3"/>
  <c r="G268" i="4" s="1"/>
  <c r="AS269" i="3"/>
  <c r="G269" i="4" s="1"/>
  <c r="AS270" i="3"/>
  <c r="G270" i="4" s="1"/>
  <c r="AS271" i="3"/>
  <c r="G271" i="4" s="1"/>
  <c r="AS272" i="3"/>
  <c r="G272" i="4" s="1"/>
  <c r="AS273" i="3"/>
  <c r="G273" i="4" s="1"/>
  <c r="AS274" i="3"/>
  <c r="G274" i="4" s="1"/>
  <c r="AS275" i="3"/>
  <c r="G275" i="4" s="1"/>
  <c r="AS276" i="3"/>
  <c r="G276" i="4" s="1"/>
  <c r="AS277" i="3"/>
  <c r="G277" i="4" s="1"/>
  <c r="AS278" i="3"/>
  <c r="G278" i="4" s="1"/>
  <c r="AS279" i="3"/>
  <c r="G279" i="4" s="1"/>
  <c r="AS280" i="3"/>
  <c r="G280" i="4" s="1"/>
  <c r="AS281" i="3"/>
  <c r="G281" i="4" s="1"/>
  <c r="AS282" i="3"/>
  <c r="G282" i="4" s="1"/>
  <c r="AS283" i="3"/>
  <c r="G283" i="4" s="1"/>
  <c r="AS284" i="3"/>
  <c r="G284" i="4" s="1"/>
  <c r="AS285" i="3"/>
  <c r="G285" i="4" s="1"/>
  <c r="AS286" i="3"/>
  <c r="G286" i="4" s="1"/>
  <c r="AS287" i="3"/>
  <c r="G287" i="4" s="1"/>
  <c r="AS288" i="3"/>
  <c r="G288" i="4" s="1"/>
  <c r="AS289" i="3"/>
  <c r="G289" i="4" s="1"/>
  <c r="AS290" i="3"/>
  <c r="G290" i="4" s="1"/>
  <c r="AS10" i="3"/>
  <c r="T11" i="3"/>
  <c r="T12" i="3"/>
  <c r="N12" i="2" s="1"/>
  <c r="T13" i="3"/>
  <c r="N13" i="2" s="1"/>
  <c r="T14" i="3"/>
  <c r="T15" i="3"/>
  <c r="N15" i="2" s="1"/>
  <c r="T16" i="3"/>
  <c r="N16" i="2" s="1"/>
  <c r="T17" i="3"/>
  <c r="T18" i="3"/>
  <c r="N18" i="2" s="1"/>
  <c r="T19" i="3"/>
  <c r="N19" i="2" s="1"/>
  <c r="T20" i="3"/>
  <c r="T21" i="3"/>
  <c r="N21" i="2" s="1"/>
  <c r="T22" i="3"/>
  <c r="N22" i="2" s="1"/>
  <c r="T23" i="3"/>
  <c r="T24" i="3"/>
  <c r="N24" i="2" s="1"/>
  <c r="T25" i="3"/>
  <c r="N25" i="2" s="1"/>
  <c r="T26" i="3"/>
  <c r="T27" i="3"/>
  <c r="N27" i="2" s="1"/>
  <c r="T28" i="3"/>
  <c r="N28" i="2" s="1"/>
  <c r="T29" i="3"/>
  <c r="T30" i="3"/>
  <c r="N30" i="2" s="1"/>
  <c r="T31" i="3"/>
  <c r="N31" i="2" s="1"/>
  <c r="T32" i="3"/>
  <c r="T33" i="3"/>
  <c r="N33" i="2" s="1"/>
  <c r="T34" i="3"/>
  <c r="N34" i="2" s="1"/>
  <c r="T35" i="3"/>
  <c r="T36" i="3"/>
  <c r="N36" i="2" s="1"/>
  <c r="T37" i="3"/>
  <c r="N37" i="2" s="1"/>
  <c r="T38" i="3"/>
  <c r="T39" i="3"/>
  <c r="N39" i="2" s="1"/>
  <c r="T40" i="3"/>
  <c r="N40" i="2" s="1"/>
  <c r="T41" i="3"/>
  <c r="T42" i="3"/>
  <c r="N42" i="2" s="1"/>
  <c r="T43" i="3"/>
  <c r="N43" i="2" s="1"/>
  <c r="T44" i="3"/>
  <c r="T45" i="3"/>
  <c r="N45" i="2" s="1"/>
  <c r="T46" i="3"/>
  <c r="N46" i="2" s="1"/>
  <c r="T47" i="3"/>
  <c r="T48" i="3"/>
  <c r="N48" i="2" s="1"/>
  <c r="T49" i="3"/>
  <c r="N49" i="2" s="1"/>
  <c r="T50" i="3"/>
  <c r="T51" i="3"/>
  <c r="N51" i="2" s="1"/>
  <c r="T52" i="3"/>
  <c r="N52" i="2" s="1"/>
  <c r="T53" i="3"/>
  <c r="T54" i="3"/>
  <c r="N54" i="2" s="1"/>
  <c r="T55" i="3"/>
  <c r="N55" i="2" s="1"/>
  <c r="T56" i="3"/>
  <c r="T57" i="3"/>
  <c r="N57" i="2" s="1"/>
  <c r="T58" i="3"/>
  <c r="N58" i="2" s="1"/>
  <c r="T59" i="3"/>
  <c r="T60" i="3"/>
  <c r="N60" i="2" s="1"/>
  <c r="T61" i="3"/>
  <c r="N61" i="2" s="1"/>
  <c r="T62" i="3"/>
  <c r="T63" i="3"/>
  <c r="N63" i="2" s="1"/>
  <c r="T64" i="3"/>
  <c r="N64" i="2" s="1"/>
  <c r="T65" i="3"/>
  <c r="F65" i="4" s="1"/>
  <c r="T66" i="3"/>
  <c r="F66" i="4" s="1"/>
  <c r="T67" i="3"/>
  <c r="F67" i="4" s="1"/>
  <c r="T68" i="3"/>
  <c r="F68" i="4" s="1"/>
  <c r="T69" i="3"/>
  <c r="F69" i="4" s="1"/>
  <c r="T70" i="3"/>
  <c r="F70" i="4" s="1"/>
  <c r="T71" i="3"/>
  <c r="F71" i="4" s="1"/>
  <c r="T72" i="3"/>
  <c r="F72" i="4" s="1"/>
  <c r="T73" i="3"/>
  <c r="F73" i="4" s="1"/>
  <c r="T74" i="3"/>
  <c r="F74" i="4" s="1"/>
  <c r="T75" i="3"/>
  <c r="F75" i="4" s="1"/>
  <c r="T76" i="3"/>
  <c r="F76" i="4" s="1"/>
  <c r="T77" i="3"/>
  <c r="F77" i="4" s="1"/>
  <c r="T78" i="3"/>
  <c r="F78" i="4" s="1"/>
  <c r="T79" i="3"/>
  <c r="F79" i="4" s="1"/>
  <c r="T80" i="3"/>
  <c r="F80" i="4" s="1"/>
  <c r="T81" i="3"/>
  <c r="F81" i="4" s="1"/>
  <c r="T82" i="3"/>
  <c r="F82" i="4" s="1"/>
  <c r="T83" i="3"/>
  <c r="F83" i="4" s="1"/>
  <c r="T84" i="3"/>
  <c r="F84" i="4" s="1"/>
  <c r="T85" i="3"/>
  <c r="F85" i="4" s="1"/>
  <c r="T86" i="3"/>
  <c r="F86" i="4" s="1"/>
  <c r="T87" i="3"/>
  <c r="F87" i="4" s="1"/>
  <c r="T88" i="3"/>
  <c r="F88" i="4" s="1"/>
  <c r="T89" i="3"/>
  <c r="F89" i="4" s="1"/>
  <c r="T90" i="3"/>
  <c r="F90" i="4" s="1"/>
  <c r="T91" i="3"/>
  <c r="F91" i="4" s="1"/>
  <c r="T92" i="3"/>
  <c r="F92" i="4" s="1"/>
  <c r="T93" i="3"/>
  <c r="F93" i="4" s="1"/>
  <c r="T94" i="3"/>
  <c r="F94" i="4" s="1"/>
  <c r="T95" i="3"/>
  <c r="F95" i="4" s="1"/>
  <c r="T96" i="3"/>
  <c r="F96" i="4" s="1"/>
  <c r="T97" i="3"/>
  <c r="F97" i="4" s="1"/>
  <c r="T98" i="3"/>
  <c r="F98" i="4" s="1"/>
  <c r="T99" i="3"/>
  <c r="F99" i="4" s="1"/>
  <c r="T100" i="3"/>
  <c r="F100" i="4" s="1"/>
  <c r="T101" i="3"/>
  <c r="F101" i="4" s="1"/>
  <c r="T102" i="3"/>
  <c r="F102" i="4" s="1"/>
  <c r="T103" i="3"/>
  <c r="F103" i="4" s="1"/>
  <c r="T104" i="3"/>
  <c r="F104" i="4" s="1"/>
  <c r="T105" i="3"/>
  <c r="F105" i="4" s="1"/>
  <c r="T106" i="3"/>
  <c r="F106" i="4" s="1"/>
  <c r="T107" i="3"/>
  <c r="F107" i="4" s="1"/>
  <c r="T108" i="3"/>
  <c r="F108" i="4" s="1"/>
  <c r="T109" i="3"/>
  <c r="F109" i="4" s="1"/>
  <c r="T110" i="3"/>
  <c r="F110" i="4" s="1"/>
  <c r="T111" i="3"/>
  <c r="F111" i="4" s="1"/>
  <c r="T112" i="3"/>
  <c r="F112" i="4" s="1"/>
  <c r="T113" i="3"/>
  <c r="F113" i="4" s="1"/>
  <c r="T114" i="3"/>
  <c r="F114" i="4" s="1"/>
  <c r="T115" i="3"/>
  <c r="F115" i="4" s="1"/>
  <c r="T116" i="3"/>
  <c r="F116" i="4" s="1"/>
  <c r="T117" i="3"/>
  <c r="F117" i="4" s="1"/>
  <c r="T118" i="3"/>
  <c r="F118" i="4" s="1"/>
  <c r="T119" i="3"/>
  <c r="F119" i="4" s="1"/>
  <c r="T120" i="3"/>
  <c r="F120" i="4" s="1"/>
  <c r="T121" i="3"/>
  <c r="F121" i="4" s="1"/>
  <c r="T122" i="3"/>
  <c r="F122" i="4" s="1"/>
  <c r="T123" i="3"/>
  <c r="F123" i="4" s="1"/>
  <c r="T124" i="3"/>
  <c r="T125" i="3"/>
  <c r="F125" i="4" s="1"/>
  <c r="T126" i="3"/>
  <c r="F126" i="4" s="1"/>
  <c r="T127" i="3"/>
  <c r="F127" i="4" s="1"/>
  <c r="T128" i="3"/>
  <c r="F128" i="4" s="1"/>
  <c r="T129" i="3"/>
  <c r="F129" i="4" s="1"/>
  <c r="T130" i="3"/>
  <c r="F130" i="4" s="1"/>
  <c r="T131" i="3"/>
  <c r="F131" i="4" s="1"/>
  <c r="T132" i="3"/>
  <c r="F132" i="4" s="1"/>
  <c r="T133" i="3"/>
  <c r="F133" i="4" s="1"/>
  <c r="T134" i="3"/>
  <c r="F134" i="4" s="1"/>
  <c r="T135" i="3"/>
  <c r="F135" i="4" s="1"/>
  <c r="T136" i="3"/>
  <c r="F136" i="4" s="1"/>
  <c r="T137" i="3"/>
  <c r="F137" i="4" s="1"/>
  <c r="T138" i="3"/>
  <c r="F138" i="4" s="1"/>
  <c r="T139" i="3"/>
  <c r="F139" i="4" s="1"/>
  <c r="T140" i="3"/>
  <c r="F140" i="4" s="1"/>
  <c r="T141" i="3"/>
  <c r="F141" i="4" s="1"/>
  <c r="T142" i="3"/>
  <c r="F142" i="4" s="1"/>
  <c r="T143" i="3"/>
  <c r="F143" i="4" s="1"/>
  <c r="T144" i="3"/>
  <c r="F144" i="4" s="1"/>
  <c r="T145" i="3"/>
  <c r="F145" i="4" s="1"/>
  <c r="T146" i="3"/>
  <c r="F146" i="4" s="1"/>
  <c r="T147" i="3"/>
  <c r="F147" i="4" s="1"/>
  <c r="T148" i="3"/>
  <c r="F148" i="4" s="1"/>
  <c r="T149" i="3"/>
  <c r="F149" i="4" s="1"/>
  <c r="T150" i="3"/>
  <c r="F150" i="4" s="1"/>
  <c r="T151" i="3"/>
  <c r="F151" i="4" s="1"/>
  <c r="T152" i="3"/>
  <c r="F152" i="4" s="1"/>
  <c r="T153" i="3"/>
  <c r="F153" i="4" s="1"/>
  <c r="T154" i="3"/>
  <c r="F154" i="4" s="1"/>
  <c r="T155" i="3"/>
  <c r="F155" i="4" s="1"/>
  <c r="T156" i="3"/>
  <c r="F156" i="4" s="1"/>
  <c r="T157" i="3"/>
  <c r="F157" i="4" s="1"/>
  <c r="T158" i="3"/>
  <c r="F158" i="4" s="1"/>
  <c r="T159" i="3"/>
  <c r="F159" i="4" s="1"/>
  <c r="T160" i="3"/>
  <c r="F160" i="4" s="1"/>
  <c r="T161" i="3"/>
  <c r="F161" i="4" s="1"/>
  <c r="T162" i="3"/>
  <c r="F162" i="4" s="1"/>
  <c r="T163" i="3"/>
  <c r="F163" i="4" s="1"/>
  <c r="T164" i="3"/>
  <c r="F164" i="4" s="1"/>
  <c r="T165" i="3"/>
  <c r="F165" i="4" s="1"/>
  <c r="T166" i="3"/>
  <c r="F166" i="4" s="1"/>
  <c r="T167" i="3"/>
  <c r="F167" i="4" s="1"/>
  <c r="T168" i="3"/>
  <c r="F168" i="4" s="1"/>
  <c r="T169" i="3"/>
  <c r="F169" i="4" s="1"/>
  <c r="T170" i="3"/>
  <c r="F170" i="4" s="1"/>
  <c r="T171" i="3"/>
  <c r="F171" i="4" s="1"/>
  <c r="T172" i="3"/>
  <c r="F172" i="4" s="1"/>
  <c r="T173" i="3"/>
  <c r="F173" i="4" s="1"/>
  <c r="T174" i="3"/>
  <c r="F174" i="4" s="1"/>
  <c r="T175" i="3"/>
  <c r="F175" i="4" s="1"/>
  <c r="T176" i="3"/>
  <c r="F176" i="4" s="1"/>
  <c r="T177" i="3"/>
  <c r="F177" i="4" s="1"/>
  <c r="T178" i="3"/>
  <c r="F178" i="4" s="1"/>
  <c r="T179" i="3"/>
  <c r="F179" i="4" s="1"/>
  <c r="T180" i="3"/>
  <c r="F180" i="4" s="1"/>
  <c r="T181" i="3"/>
  <c r="F181" i="4" s="1"/>
  <c r="T182" i="3"/>
  <c r="F182" i="4" s="1"/>
  <c r="T183" i="3"/>
  <c r="F183" i="4" s="1"/>
  <c r="T184" i="3"/>
  <c r="F184" i="4" s="1"/>
  <c r="T185" i="3"/>
  <c r="F185" i="4" s="1"/>
  <c r="T186" i="3"/>
  <c r="F186" i="4" s="1"/>
  <c r="T187" i="3"/>
  <c r="F187" i="4" s="1"/>
  <c r="T188" i="3"/>
  <c r="F188" i="4" s="1"/>
  <c r="T189" i="3"/>
  <c r="F189" i="4" s="1"/>
  <c r="T190" i="3"/>
  <c r="F190" i="4" s="1"/>
  <c r="T191" i="3"/>
  <c r="F191" i="4" s="1"/>
  <c r="T192" i="3"/>
  <c r="F192" i="4" s="1"/>
  <c r="T193" i="3"/>
  <c r="F193" i="4" s="1"/>
  <c r="T194" i="3"/>
  <c r="F194" i="4" s="1"/>
  <c r="T195" i="3"/>
  <c r="F195" i="4" s="1"/>
  <c r="T196" i="3"/>
  <c r="F196" i="4" s="1"/>
  <c r="T197" i="3"/>
  <c r="F197" i="4" s="1"/>
  <c r="T198" i="3"/>
  <c r="F198" i="4" s="1"/>
  <c r="T199" i="3"/>
  <c r="F199" i="4" s="1"/>
  <c r="T200" i="3"/>
  <c r="F200" i="4" s="1"/>
  <c r="T201" i="3"/>
  <c r="F201" i="4" s="1"/>
  <c r="T202" i="3"/>
  <c r="F202" i="4" s="1"/>
  <c r="T203" i="3"/>
  <c r="F203" i="4" s="1"/>
  <c r="T204" i="3"/>
  <c r="F204" i="4" s="1"/>
  <c r="T205" i="3"/>
  <c r="F205" i="4" s="1"/>
  <c r="T206" i="3"/>
  <c r="F206" i="4" s="1"/>
  <c r="T207" i="3"/>
  <c r="F207" i="4" s="1"/>
  <c r="T208" i="3"/>
  <c r="F208" i="4" s="1"/>
  <c r="T209" i="3"/>
  <c r="F209" i="4" s="1"/>
  <c r="T210" i="3"/>
  <c r="F210" i="4" s="1"/>
  <c r="T211" i="3"/>
  <c r="F211" i="4" s="1"/>
  <c r="T212" i="3"/>
  <c r="F212" i="4" s="1"/>
  <c r="T213" i="3"/>
  <c r="F213" i="4" s="1"/>
  <c r="T214" i="3"/>
  <c r="F214" i="4" s="1"/>
  <c r="T215" i="3"/>
  <c r="F215" i="4" s="1"/>
  <c r="T216" i="3"/>
  <c r="F216" i="4" s="1"/>
  <c r="T217" i="3"/>
  <c r="F217" i="4" s="1"/>
  <c r="T218" i="3"/>
  <c r="F218" i="4" s="1"/>
  <c r="T219" i="3"/>
  <c r="F219" i="4" s="1"/>
  <c r="T220" i="3"/>
  <c r="F220" i="4" s="1"/>
  <c r="T221" i="3"/>
  <c r="F221" i="4" s="1"/>
  <c r="T222" i="3"/>
  <c r="F222" i="4" s="1"/>
  <c r="T223" i="3"/>
  <c r="F223" i="4" s="1"/>
  <c r="T224" i="3"/>
  <c r="F224" i="4" s="1"/>
  <c r="T225" i="3"/>
  <c r="F225" i="4" s="1"/>
  <c r="T226" i="3"/>
  <c r="F226" i="4" s="1"/>
  <c r="T227" i="3"/>
  <c r="F227" i="4" s="1"/>
  <c r="T228" i="3"/>
  <c r="F228" i="4" s="1"/>
  <c r="T229" i="3"/>
  <c r="F229" i="4" s="1"/>
  <c r="T230" i="3"/>
  <c r="F230" i="4" s="1"/>
  <c r="T231" i="3"/>
  <c r="F231" i="4" s="1"/>
  <c r="T232" i="3"/>
  <c r="F232" i="4" s="1"/>
  <c r="T233" i="3"/>
  <c r="F233" i="4" s="1"/>
  <c r="T234" i="3"/>
  <c r="F234" i="4" s="1"/>
  <c r="T235" i="3"/>
  <c r="F235" i="4" s="1"/>
  <c r="T236" i="3"/>
  <c r="F236" i="4" s="1"/>
  <c r="T237" i="3"/>
  <c r="F237" i="4" s="1"/>
  <c r="T238" i="3"/>
  <c r="F238" i="4" s="1"/>
  <c r="T239" i="3"/>
  <c r="F239" i="4" s="1"/>
  <c r="T240" i="3"/>
  <c r="F240" i="4" s="1"/>
  <c r="T241" i="3"/>
  <c r="F241" i="4" s="1"/>
  <c r="T242" i="3"/>
  <c r="F242" i="4" s="1"/>
  <c r="T243" i="3"/>
  <c r="F243" i="4" s="1"/>
  <c r="T244" i="3"/>
  <c r="F244" i="4" s="1"/>
  <c r="T245" i="3"/>
  <c r="F245" i="4" s="1"/>
  <c r="T246" i="3"/>
  <c r="F246" i="4" s="1"/>
  <c r="T247" i="3"/>
  <c r="F247" i="4" s="1"/>
  <c r="T248" i="3"/>
  <c r="F248" i="4" s="1"/>
  <c r="T249" i="3"/>
  <c r="F249" i="4" s="1"/>
  <c r="T250" i="3"/>
  <c r="F250" i="4" s="1"/>
  <c r="T251" i="3"/>
  <c r="F251" i="4" s="1"/>
  <c r="T252" i="3"/>
  <c r="F252" i="4" s="1"/>
  <c r="T253" i="3"/>
  <c r="F253" i="4" s="1"/>
  <c r="T254" i="3"/>
  <c r="F254" i="4" s="1"/>
  <c r="T255" i="3"/>
  <c r="F255" i="4" s="1"/>
  <c r="T256" i="3"/>
  <c r="F256" i="4" s="1"/>
  <c r="T257" i="3"/>
  <c r="F257" i="4" s="1"/>
  <c r="T258" i="3"/>
  <c r="F258" i="4" s="1"/>
  <c r="T259" i="3"/>
  <c r="F259" i="4" s="1"/>
  <c r="T260" i="3"/>
  <c r="F260" i="4" s="1"/>
  <c r="T261" i="3"/>
  <c r="F261" i="4" s="1"/>
  <c r="T262" i="3"/>
  <c r="F262" i="4" s="1"/>
  <c r="T263" i="3"/>
  <c r="F263" i="4" s="1"/>
  <c r="T264" i="3"/>
  <c r="F264" i="4" s="1"/>
  <c r="T265" i="3"/>
  <c r="F265" i="4" s="1"/>
  <c r="T266" i="3"/>
  <c r="F266" i="4" s="1"/>
  <c r="T267" i="3"/>
  <c r="F267" i="4" s="1"/>
  <c r="T268" i="3"/>
  <c r="F268" i="4" s="1"/>
  <c r="T269" i="3"/>
  <c r="F269" i="4" s="1"/>
  <c r="T270" i="3"/>
  <c r="F270" i="4" s="1"/>
  <c r="T271" i="3"/>
  <c r="F271" i="4" s="1"/>
  <c r="T272" i="3"/>
  <c r="F272" i="4" s="1"/>
  <c r="T273" i="3"/>
  <c r="F273" i="4" s="1"/>
  <c r="T274" i="3"/>
  <c r="F274" i="4" s="1"/>
  <c r="T275" i="3"/>
  <c r="F275" i="4" s="1"/>
  <c r="T276" i="3"/>
  <c r="F276" i="4" s="1"/>
  <c r="T277" i="3"/>
  <c r="F277" i="4" s="1"/>
  <c r="T278" i="3"/>
  <c r="F278" i="4" s="1"/>
  <c r="T279" i="3"/>
  <c r="F279" i="4" s="1"/>
  <c r="T280" i="3"/>
  <c r="F280" i="4" s="1"/>
  <c r="T281" i="3"/>
  <c r="F281" i="4" s="1"/>
  <c r="T282" i="3"/>
  <c r="F282" i="4" s="1"/>
  <c r="T283" i="3"/>
  <c r="F283" i="4" s="1"/>
  <c r="T284" i="3"/>
  <c r="F284" i="4" s="1"/>
  <c r="T285" i="3"/>
  <c r="F285" i="4" s="1"/>
  <c r="T286" i="3"/>
  <c r="F286" i="4" s="1"/>
  <c r="T287" i="3"/>
  <c r="F287" i="4" s="1"/>
  <c r="T288" i="3"/>
  <c r="F288" i="4" s="1"/>
  <c r="T289" i="3"/>
  <c r="F289" i="4" s="1"/>
  <c r="T290" i="3"/>
  <c r="F290" i="4" s="1"/>
  <c r="T10" i="3"/>
  <c r="N10" i="2" s="1"/>
  <c r="L863" i="4"/>
  <c r="K863" i="4"/>
  <c r="M680" i="4"/>
  <c r="M676" i="4"/>
  <c r="M626" i="4"/>
  <c r="O626" i="4" s="1"/>
  <c r="P626" i="4" s="1"/>
  <c r="M614" i="4"/>
  <c r="K577" i="4"/>
  <c r="L577" i="4"/>
  <c r="I573" i="4"/>
  <c r="J573" i="4"/>
  <c r="M573" i="4" s="1"/>
  <c r="I574" i="4"/>
  <c r="J574" i="4"/>
  <c r="M574" i="4" s="1"/>
  <c r="I575" i="4"/>
  <c r="J575" i="4"/>
  <c r="M575" i="4" s="1"/>
  <c r="I576" i="4"/>
  <c r="J576" i="4"/>
  <c r="M576" i="4" s="1"/>
  <c r="I570" i="4"/>
  <c r="J570" i="4"/>
  <c r="M570" i="4" s="1"/>
  <c r="I571" i="4"/>
  <c r="J571" i="4"/>
  <c r="M571" i="4" s="1"/>
  <c r="I572" i="4"/>
  <c r="J572" i="4"/>
  <c r="M572" i="4" s="1"/>
  <c r="I481" i="4"/>
  <c r="J481" i="4"/>
  <c r="M481" i="4" s="1"/>
  <c r="I482" i="4"/>
  <c r="J482" i="4"/>
  <c r="M482" i="4" s="1"/>
  <c r="I483" i="4"/>
  <c r="J483" i="4"/>
  <c r="M483" i="4" s="1"/>
  <c r="I484" i="4"/>
  <c r="J484" i="4"/>
  <c r="M484" i="4" s="1"/>
  <c r="I485" i="4"/>
  <c r="J485" i="4"/>
  <c r="M485" i="4" s="1"/>
  <c r="I486" i="4"/>
  <c r="J486" i="4"/>
  <c r="M486" i="4" s="1"/>
  <c r="I487" i="4"/>
  <c r="J487" i="4"/>
  <c r="M487" i="4" s="1"/>
  <c r="I488" i="4"/>
  <c r="J488" i="4"/>
  <c r="M488" i="4" s="1"/>
  <c r="I489" i="4"/>
  <c r="J489" i="4"/>
  <c r="M489" i="4" s="1"/>
  <c r="I490" i="4"/>
  <c r="J490" i="4"/>
  <c r="M490" i="4" s="1"/>
  <c r="I491" i="4"/>
  <c r="J491" i="4"/>
  <c r="M491" i="4" s="1"/>
  <c r="I492" i="4"/>
  <c r="J492" i="4"/>
  <c r="M492" i="4" s="1"/>
  <c r="I493" i="4"/>
  <c r="J493" i="4"/>
  <c r="M493" i="4" s="1"/>
  <c r="I494" i="4"/>
  <c r="J494" i="4"/>
  <c r="M494" i="4" s="1"/>
  <c r="I495" i="4"/>
  <c r="J495" i="4"/>
  <c r="M495" i="4" s="1"/>
  <c r="I496" i="4"/>
  <c r="J496" i="4"/>
  <c r="M496" i="4" s="1"/>
  <c r="I497" i="4"/>
  <c r="J497" i="4"/>
  <c r="M497" i="4" s="1"/>
  <c r="I498" i="4"/>
  <c r="J498" i="4"/>
  <c r="M498" i="4" s="1"/>
  <c r="I499" i="4"/>
  <c r="J499" i="4"/>
  <c r="M499" i="4" s="1"/>
  <c r="I500" i="4"/>
  <c r="J500" i="4"/>
  <c r="M500" i="4" s="1"/>
  <c r="I501" i="4"/>
  <c r="J501" i="4"/>
  <c r="M501" i="4" s="1"/>
  <c r="I502" i="4"/>
  <c r="J502" i="4"/>
  <c r="M502" i="4" s="1"/>
  <c r="I503" i="4"/>
  <c r="J503" i="4"/>
  <c r="M503" i="4" s="1"/>
  <c r="I504" i="4"/>
  <c r="J504" i="4"/>
  <c r="M504" i="4" s="1"/>
  <c r="I505" i="4"/>
  <c r="J505" i="4"/>
  <c r="M505" i="4" s="1"/>
  <c r="I506" i="4"/>
  <c r="J506" i="4"/>
  <c r="M506" i="4" s="1"/>
  <c r="I507" i="4"/>
  <c r="J507" i="4"/>
  <c r="M507" i="4" s="1"/>
  <c r="I508" i="4"/>
  <c r="J508" i="4"/>
  <c r="M508" i="4" s="1"/>
  <c r="I509" i="4"/>
  <c r="J509" i="4"/>
  <c r="M509" i="4" s="1"/>
  <c r="I510" i="4"/>
  <c r="J510" i="4"/>
  <c r="M510" i="4" s="1"/>
  <c r="I511" i="4"/>
  <c r="J511" i="4"/>
  <c r="M511" i="4" s="1"/>
  <c r="I512" i="4"/>
  <c r="J512" i="4"/>
  <c r="M512" i="4" s="1"/>
  <c r="I513" i="4"/>
  <c r="J513" i="4"/>
  <c r="M513" i="4" s="1"/>
  <c r="I514" i="4"/>
  <c r="J514" i="4"/>
  <c r="M514" i="4" s="1"/>
  <c r="I515" i="4"/>
  <c r="J515" i="4"/>
  <c r="M515" i="4" s="1"/>
  <c r="I516" i="4"/>
  <c r="J516" i="4"/>
  <c r="M516" i="4" s="1"/>
  <c r="I517" i="4"/>
  <c r="J517" i="4"/>
  <c r="M517" i="4" s="1"/>
  <c r="I518" i="4"/>
  <c r="J518" i="4"/>
  <c r="M518" i="4" s="1"/>
  <c r="I519" i="4"/>
  <c r="J519" i="4"/>
  <c r="M519" i="4" s="1"/>
  <c r="I520" i="4"/>
  <c r="J520" i="4"/>
  <c r="M520" i="4" s="1"/>
  <c r="I521" i="4"/>
  <c r="J521" i="4"/>
  <c r="M521" i="4" s="1"/>
  <c r="I522" i="4"/>
  <c r="J522" i="4"/>
  <c r="M522" i="4" s="1"/>
  <c r="I523" i="4"/>
  <c r="J523" i="4"/>
  <c r="M523" i="4" s="1"/>
  <c r="I524" i="4"/>
  <c r="J524" i="4"/>
  <c r="M524" i="4" s="1"/>
  <c r="I525" i="4"/>
  <c r="J525" i="4"/>
  <c r="M525" i="4" s="1"/>
  <c r="I526" i="4"/>
  <c r="J526" i="4"/>
  <c r="M526" i="4" s="1"/>
  <c r="I527" i="4"/>
  <c r="J527" i="4"/>
  <c r="M527" i="4" s="1"/>
  <c r="I528" i="4"/>
  <c r="J528" i="4"/>
  <c r="M528" i="4" s="1"/>
  <c r="I529" i="4"/>
  <c r="J529" i="4"/>
  <c r="M529" i="4" s="1"/>
  <c r="I530" i="4"/>
  <c r="J530" i="4"/>
  <c r="M530" i="4" s="1"/>
  <c r="I531" i="4"/>
  <c r="J531" i="4"/>
  <c r="M531" i="4" s="1"/>
  <c r="I532" i="4"/>
  <c r="J532" i="4"/>
  <c r="M532" i="4" s="1"/>
  <c r="I533" i="4"/>
  <c r="J533" i="4"/>
  <c r="M533" i="4" s="1"/>
  <c r="I534" i="4"/>
  <c r="J534" i="4"/>
  <c r="M534" i="4" s="1"/>
  <c r="I535" i="4"/>
  <c r="J535" i="4"/>
  <c r="M535" i="4" s="1"/>
  <c r="I536" i="4"/>
  <c r="J536" i="4"/>
  <c r="M536" i="4" s="1"/>
  <c r="I537" i="4"/>
  <c r="J537" i="4"/>
  <c r="M537" i="4" s="1"/>
  <c r="I538" i="4"/>
  <c r="J538" i="4"/>
  <c r="M538" i="4" s="1"/>
  <c r="I539" i="4"/>
  <c r="J539" i="4"/>
  <c r="M539" i="4" s="1"/>
  <c r="I540" i="4"/>
  <c r="J540" i="4"/>
  <c r="M540" i="4" s="1"/>
  <c r="I541" i="4"/>
  <c r="J541" i="4"/>
  <c r="M541" i="4" s="1"/>
  <c r="I542" i="4"/>
  <c r="J542" i="4"/>
  <c r="M542" i="4" s="1"/>
  <c r="I543" i="4"/>
  <c r="J543" i="4"/>
  <c r="M543" i="4" s="1"/>
  <c r="I544" i="4"/>
  <c r="J544" i="4"/>
  <c r="M544" i="4" s="1"/>
  <c r="I545" i="4"/>
  <c r="J545" i="4"/>
  <c r="M545" i="4" s="1"/>
  <c r="I546" i="4"/>
  <c r="J546" i="4"/>
  <c r="M546" i="4" s="1"/>
  <c r="I547" i="4"/>
  <c r="J547" i="4"/>
  <c r="M547" i="4" s="1"/>
  <c r="I548" i="4"/>
  <c r="J548" i="4"/>
  <c r="M548" i="4" s="1"/>
  <c r="I549" i="4"/>
  <c r="J549" i="4"/>
  <c r="M549" i="4" s="1"/>
  <c r="I550" i="4"/>
  <c r="J550" i="4"/>
  <c r="M550" i="4" s="1"/>
  <c r="I551" i="4"/>
  <c r="J551" i="4"/>
  <c r="M551" i="4" s="1"/>
  <c r="I552" i="4"/>
  <c r="J552" i="4"/>
  <c r="M552" i="4" s="1"/>
  <c r="I553" i="4"/>
  <c r="J553" i="4"/>
  <c r="M553" i="4" s="1"/>
  <c r="I554" i="4"/>
  <c r="J554" i="4"/>
  <c r="M554" i="4" s="1"/>
  <c r="I555" i="4"/>
  <c r="J555" i="4"/>
  <c r="M555" i="4" s="1"/>
  <c r="I556" i="4"/>
  <c r="J556" i="4"/>
  <c r="M556" i="4" s="1"/>
  <c r="I557" i="4"/>
  <c r="J557" i="4"/>
  <c r="M557" i="4" s="1"/>
  <c r="I558" i="4"/>
  <c r="J558" i="4"/>
  <c r="M558" i="4" s="1"/>
  <c r="I559" i="4"/>
  <c r="J559" i="4"/>
  <c r="M559" i="4" s="1"/>
  <c r="I560" i="4"/>
  <c r="J560" i="4"/>
  <c r="M560" i="4" s="1"/>
  <c r="I561" i="4"/>
  <c r="J561" i="4"/>
  <c r="M561" i="4" s="1"/>
  <c r="I562" i="4"/>
  <c r="J562" i="4"/>
  <c r="M562" i="4" s="1"/>
  <c r="I563" i="4"/>
  <c r="J563" i="4"/>
  <c r="M563" i="4" s="1"/>
  <c r="I564" i="4"/>
  <c r="J564" i="4"/>
  <c r="M564" i="4" s="1"/>
  <c r="I565" i="4"/>
  <c r="J565" i="4"/>
  <c r="M565" i="4" s="1"/>
  <c r="I566" i="4"/>
  <c r="J566" i="4"/>
  <c r="M566" i="4" s="1"/>
  <c r="I567" i="4"/>
  <c r="J567" i="4"/>
  <c r="M567" i="4" s="1"/>
  <c r="I568" i="4"/>
  <c r="J568" i="4"/>
  <c r="M568" i="4" s="1"/>
  <c r="I569" i="4"/>
  <c r="J569" i="4"/>
  <c r="M569" i="4" s="1"/>
  <c r="I351" i="4"/>
  <c r="J351" i="4"/>
  <c r="M351" i="4" s="1"/>
  <c r="I352" i="4"/>
  <c r="J352" i="4"/>
  <c r="M352" i="4" s="1"/>
  <c r="I353" i="4"/>
  <c r="J353" i="4"/>
  <c r="M353" i="4" s="1"/>
  <c r="I354" i="4"/>
  <c r="J354" i="4"/>
  <c r="M354" i="4" s="1"/>
  <c r="I355" i="4"/>
  <c r="J355" i="4"/>
  <c r="M355" i="4" s="1"/>
  <c r="I356" i="4"/>
  <c r="J356" i="4"/>
  <c r="M356" i="4" s="1"/>
  <c r="I357" i="4"/>
  <c r="J357" i="4"/>
  <c r="M357" i="4" s="1"/>
  <c r="I358" i="4"/>
  <c r="J358" i="4"/>
  <c r="M358" i="4" s="1"/>
  <c r="I359" i="4"/>
  <c r="J359" i="4"/>
  <c r="M359" i="4" s="1"/>
  <c r="I360" i="4"/>
  <c r="J360" i="4"/>
  <c r="M360" i="4" s="1"/>
  <c r="I361" i="4"/>
  <c r="J361" i="4"/>
  <c r="M361" i="4" s="1"/>
  <c r="I362" i="4"/>
  <c r="J362" i="4"/>
  <c r="M362" i="4" s="1"/>
  <c r="I363" i="4"/>
  <c r="J363" i="4"/>
  <c r="M363" i="4" s="1"/>
  <c r="I364" i="4"/>
  <c r="J364" i="4"/>
  <c r="M364" i="4" s="1"/>
  <c r="I365" i="4"/>
  <c r="J365" i="4"/>
  <c r="M365" i="4" s="1"/>
  <c r="I366" i="4"/>
  <c r="J366" i="4"/>
  <c r="M366" i="4" s="1"/>
  <c r="I367" i="4"/>
  <c r="J367" i="4"/>
  <c r="M367" i="4" s="1"/>
  <c r="I368" i="4"/>
  <c r="J368" i="4"/>
  <c r="M368" i="4" s="1"/>
  <c r="I369" i="4"/>
  <c r="J369" i="4"/>
  <c r="M369" i="4" s="1"/>
  <c r="I370" i="4"/>
  <c r="J370" i="4"/>
  <c r="M370" i="4" s="1"/>
  <c r="I371" i="4"/>
  <c r="J371" i="4"/>
  <c r="M371" i="4" s="1"/>
  <c r="I372" i="4"/>
  <c r="J372" i="4"/>
  <c r="M372" i="4" s="1"/>
  <c r="I373" i="4"/>
  <c r="J373" i="4"/>
  <c r="M373" i="4" s="1"/>
  <c r="I374" i="4"/>
  <c r="J374" i="4"/>
  <c r="M374" i="4" s="1"/>
  <c r="I375" i="4"/>
  <c r="J375" i="4"/>
  <c r="M375" i="4" s="1"/>
  <c r="I376" i="4"/>
  <c r="J376" i="4"/>
  <c r="M376" i="4" s="1"/>
  <c r="I377" i="4"/>
  <c r="J377" i="4"/>
  <c r="M377" i="4" s="1"/>
  <c r="I378" i="4"/>
  <c r="J378" i="4"/>
  <c r="M378" i="4" s="1"/>
  <c r="I379" i="4"/>
  <c r="J379" i="4"/>
  <c r="M379" i="4" s="1"/>
  <c r="I380" i="4"/>
  <c r="J380" i="4"/>
  <c r="M380" i="4" s="1"/>
  <c r="I381" i="4"/>
  <c r="J381" i="4"/>
  <c r="M381" i="4" s="1"/>
  <c r="I382" i="4"/>
  <c r="J382" i="4"/>
  <c r="M382" i="4" s="1"/>
  <c r="I383" i="4"/>
  <c r="J383" i="4"/>
  <c r="M383" i="4" s="1"/>
  <c r="I384" i="4"/>
  <c r="J384" i="4"/>
  <c r="M384" i="4" s="1"/>
  <c r="I385" i="4"/>
  <c r="J385" i="4"/>
  <c r="M385" i="4" s="1"/>
  <c r="I386" i="4"/>
  <c r="J386" i="4"/>
  <c r="M386" i="4" s="1"/>
  <c r="I387" i="4"/>
  <c r="J387" i="4"/>
  <c r="M387" i="4" s="1"/>
  <c r="I388" i="4"/>
  <c r="J388" i="4"/>
  <c r="M388" i="4" s="1"/>
  <c r="I389" i="4"/>
  <c r="J389" i="4"/>
  <c r="M389" i="4" s="1"/>
  <c r="I390" i="4"/>
  <c r="J390" i="4"/>
  <c r="M390" i="4" s="1"/>
  <c r="I391" i="4"/>
  <c r="J391" i="4"/>
  <c r="M391" i="4" s="1"/>
  <c r="I392" i="4"/>
  <c r="J392" i="4"/>
  <c r="M392" i="4" s="1"/>
  <c r="I393" i="4"/>
  <c r="J393" i="4"/>
  <c r="M393" i="4" s="1"/>
  <c r="I394" i="4"/>
  <c r="J394" i="4"/>
  <c r="M394" i="4" s="1"/>
  <c r="I395" i="4"/>
  <c r="J395" i="4"/>
  <c r="M395" i="4" s="1"/>
  <c r="I396" i="4"/>
  <c r="J396" i="4"/>
  <c r="M396" i="4" s="1"/>
  <c r="I397" i="4"/>
  <c r="J397" i="4"/>
  <c r="M397" i="4" s="1"/>
  <c r="I398" i="4"/>
  <c r="J398" i="4"/>
  <c r="M398" i="4" s="1"/>
  <c r="I399" i="4"/>
  <c r="J399" i="4"/>
  <c r="M399" i="4" s="1"/>
  <c r="I400" i="4"/>
  <c r="J400" i="4"/>
  <c r="M400" i="4" s="1"/>
  <c r="I401" i="4"/>
  <c r="J401" i="4"/>
  <c r="M401" i="4" s="1"/>
  <c r="I402" i="4"/>
  <c r="J402" i="4"/>
  <c r="M402" i="4" s="1"/>
  <c r="I403" i="4"/>
  <c r="J403" i="4"/>
  <c r="M403" i="4" s="1"/>
  <c r="I404" i="4"/>
  <c r="J404" i="4"/>
  <c r="M404" i="4" s="1"/>
  <c r="I405" i="4"/>
  <c r="J405" i="4"/>
  <c r="M405" i="4" s="1"/>
  <c r="I406" i="4"/>
  <c r="J406" i="4"/>
  <c r="M406" i="4" s="1"/>
  <c r="I407" i="4"/>
  <c r="J407" i="4"/>
  <c r="M407" i="4" s="1"/>
  <c r="I408" i="4"/>
  <c r="J408" i="4"/>
  <c r="M408" i="4" s="1"/>
  <c r="I409" i="4"/>
  <c r="J409" i="4"/>
  <c r="M409" i="4" s="1"/>
  <c r="I410" i="4"/>
  <c r="J410" i="4"/>
  <c r="M410" i="4" s="1"/>
  <c r="I411" i="4"/>
  <c r="J411" i="4"/>
  <c r="M411" i="4" s="1"/>
  <c r="I412" i="4"/>
  <c r="J412" i="4"/>
  <c r="M412" i="4" s="1"/>
  <c r="I413" i="4"/>
  <c r="J413" i="4"/>
  <c r="M413" i="4" s="1"/>
  <c r="I414" i="4"/>
  <c r="J414" i="4"/>
  <c r="M414" i="4" s="1"/>
  <c r="I415" i="4"/>
  <c r="J415" i="4"/>
  <c r="M415" i="4" s="1"/>
  <c r="I416" i="4"/>
  <c r="J416" i="4"/>
  <c r="M416" i="4" s="1"/>
  <c r="I417" i="4"/>
  <c r="J417" i="4"/>
  <c r="M417" i="4" s="1"/>
  <c r="I418" i="4"/>
  <c r="J418" i="4"/>
  <c r="M418" i="4" s="1"/>
  <c r="I419" i="4"/>
  <c r="J419" i="4"/>
  <c r="M419" i="4" s="1"/>
  <c r="I420" i="4"/>
  <c r="J420" i="4"/>
  <c r="M420" i="4" s="1"/>
  <c r="I421" i="4"/>
  <c r="J421" i="4"/>
  <c r="M421" i="4" s="1"/>
  <c r="I422" i="4"/>
  <c r="J422" i="4"/>
  <c r="M422" i="4" s="1"/>
  <c r="I423" i="4"/>
  <c r="J423" i="4"/>
  <c r="M423" i="4" s="1"/>
  <c r="I424" i="4"/>
  <c r="J424" i="4"/>
  <c r="M424" i="4" s="1"/>
  <c r="I425" i="4"/>
  <c r="J425" i="4"/>
  <c r="M425" i="4" s="1"/>
  <c r="I426" i="4"/>
  <c r="J426" i="4"/>
  <c r="M426" i="4" s="1"/>
  <c r="I427" i="4"/>
  <c r="J427" i="4"/>
  <c r="M427" i="4" s="1"/>
  <c r="I428" i="4"/>
  <c r="J428" i="4"/>
  <c r="M428" i="4" s="1"/>
  <c r="I429" i="4"/>
  <c r="J429" i="4"/>
  <c r="M429" i="4" s="1"/>
  <c r="I430" i="4"/>
  <c r="J430" i="4"/>
  <c r="M430" i="4" s="1"/>
  <c r="I431" i="4"/>
  <c r="J431" i="4"/>
  <c r="M431" i="4" s="1"/>
  <c r="I432" i="4"/>
  <c r="J432" i="4"/>
  <c r="M432" i="4" s="1"/>
  <c r="I433" i="4"/>
  <c r="J433" i="4"/>
  <c r="M433" i="4" s="1"/>
  <c r="I434" i="4"/>
  <c r="J434" i="4"/>
  <c r="M434" i="4" s="1"/>
  <c r="I435" i="4"/>
  <c r="J435" i="4"/>
  <c r="M435" i="4" s="1"/>
  <c r="I436" i="4"/>
  <c r="J436" i="4"/>
  <c r="M436" i="4" s="1"/>
  <c r="I437" i="4"/>
  <c r="J437" i="4"/>
  <c r="M437" i="4" s="1"/>
  <c r="I438" i="4"/>
  <c r="J438" i="4"/>
  <c r="M438" i="4" s="1"/>
  <c r="I439" i="4"/>
  <c r="J439" i="4"/>
  <c r="M439" i="4" s="1"/>
  <c r="I440" i="4"/>
  <c r="J440" i="4"/>
  <c r="M440" i="4" s="1"/>
  <c r="I441" i="4"/>
  <c r="J441" i="4"/>
  <c r="M441" i="4" s="1"/>
  <c r="I442" i="4"/>
  <c r="J442" i="4"/>
  <c r="M442" i="4" s="1"/>
  <c r="I443" i="4"/>
  <c r="J443" i="4"/>
  <c r="M443" i="4" s="1"/>
  <c r="I444" i="4"/>
  <c r="J444" i="4"/>
  <c r="M444" i="4" s="1"/>
  <c r="I445" i="4"/>
  <c r="J445" i="4"/>
  <c r="M445" i="4" s="1"/>
  <c r="I446" i="4"/>
  <c r="J446" i="4"/>
  <c r="M446" i="4" s="1"/>
  <c r="I447" i="4"/>
  <c r="J447" i="4"/>
  <c r="M447" i="4" s="1"/>
  <c r="I448" i="4"/>
  <c r="J448" i="4"/>
  <c r="M448" i="4" s="1"/>
  <c r="I449" i="4"/>
  <c r="J449" i="4"/>
  <c r="M449" i="4" s="1"/>
  <c r="I450" i="4"/>
  <c r="J450" i="4"/>
  <c r="M450" i="4" s="1"/>
  <c r="I451" i="4"/>
  <c r="J451" i="4"/>
  <c r="M451" i="4" s="1"/>
  <c r="I452" i="4"/>
  <c r="J452" i="4"/>
  <c r="M452" i="4" s="1"/>
  <c r="I453" i="4"/>
  <c r="J453" i="4"/>
  <c r="M453" i="4" s="1"/>
  <c r="I454" i="4"/>
  <c r="J454" i="4"/>
  <c r="M454" i="4" s="1"/>
  <c r="I455" i="4"/>
  <c r="J455" i="4"/>
  <c r="M455" i="4" s="1"/>
  <c r="I456" i="4"/>
  <c r="J456" i="4"/>
  <c r="M456" i="4" s="1"/>
  <c r="I457" i="4"/>
  <c r="J457" i="4"/>
  <c r="M457" i="4" s="1"/>
  <c r="I458" i="4"/>
  <c r="J458" i="4"/>
  <c r="M458" i="4" s="1"/>
  <c r="I459" i="4"/>
  <c r="J459" i="4"/>
  <c r="M459" i="4" s="1"/>
  <c r="I460" i="4"/>
  <c r="J460" i="4"/>
  <c r="M460" i="4" s="1"/>
  <c r="I461" i="4"/>
  <c r="J461" i="4"/>
  <c r="M461" i="4" s="1"/>
  <c r="I462" i="4"/>
  <c r="J462" i="4"/>
  <c r="M462" i="4" s="1"/>
  <c r="I463" i="4"/>
  <c r="J463" i="4"/>
  <c r="M463" i="4" s="1"/>
  <c r="I464" i="4"/>
  <c r="J464" i="4"/>
  <c r="M464" i="4" s="1"/>
  <c r="I465" i="4"/>
  <c r="J465" i="4"/>
  <c r="M465" i="4" s="1"/>
  <c r="I466" i="4"/>
  <c r="J466" i="4"/>
  <c r="M466" i="4" s="1"/>
  <c r="I467" i="4"/>
  <c r="J467" i="4"/>
  <c r="M467" i="4" s="1"/>
  <c r="I468" i="4"/>
  <c r="J468" i="4"/>
  <c r="M468" i="4" s="1"/>
  <c r="I469" i="4"/>
  <c r="J469" i="4"/>
  <c r="M469" i="4" s="1"/>
  <c r="I470" i="4"/>
  <c r="J470" i="4"/>
  <c r="M470" i="4" s="1"/>
  <c r="I471" i="4"/>
  <c r="J471" i="4"/>
  <c r="M471" i="4" s="1"/>
  <c r="I472" i="4"/>
  <c r="J472" i="4"/>
  <c r="M472" i="4" s="1"/>
  <c r="I473" i="4"/>
  <c r="J473" i="4"/>
  <c r="M473" i="4" s="1"/>
  <c r="I474" i="4"/>
  <c r="J474" i="4"/>
  <c r="M474" i="4" s="1"/>
  <c r="I475" i="4"/>
  <c r="J475" i="4"/>
  <c r="M475" i="4" s="1"/>
  <c r="I476" i="4"/>
  <c r="J476" i="4"/>
  <c r="M476" i="4" s="1"/>
  <c r="I477" i="4"/>
  <c r="J477" i="4"/>
  <c r="M477" i="4" s="1"/>
  <c r="I478" i="4"/>
  <c r="J478" i="4"/>
  <c r="M478" i="4" s="1"/>
  <c r="F46" i="4" l="1"/>
  <c r="F28" i="4"/>
  <c r="F58" i="4"/>
  <c r="F40" i="4"/>
  <c r="F22" i="4"/>
  <c r="F52" i="4"/>
  <c r="F34" i="4"/>
  <c r="F16" i="4"/>
  <c r="AS291" i="3"/>
  <c r="G10" i="4"/>
  <c r="N56" i="2"/>
  <c r="F56" i="4"/>
  <c r="N44" i="2"/>
  <c r="F44" i="4"/>
  <c r="N26" i="2"/>
  <c r="F26" i="4"/>
  <c r="F63" i="4"/>
  <c r="F57" i="4"/>
  <c r="F51" i="4"/>
  <c r="F45" i="4"/>
  <c r="F39" i="4"/>
  <c r="F33" i="4"/>
  <c r="F27" i="4"/>
  <c r="F21" i="4"/>
  <c r="F15" i="4"/>
  <c r="N50" i="2"/>
  <c r="F50" i="4"/>
  <c r="N20" i="2"/>
  <c r="F20" i="4"/>
  <c r="N62" i="2"/>
  <c r="F62" i="4"/>
  <c r="N32" i="2"/>
  <c r="F32" i="4"/>
  <c r="N59" i="2"/>
  <c r="F59" i="4"/>
  <c r="N53" i="2"/>
  <c r="F53" i="4"/>
  <c r="N47" i="2"/>
  <c r="F47" i="4"/>
  <c r="N41" i="2"/>
  <c r="F41" i="4"/>
  <c r="N35" i="2"/>
  <c r="F35" i="4"/>
  <c r="N29" i="2"/>
  <c r="F29" i="4"/>
  <c r="N23" i="2"/>
  <c r="F23" i="4"/>
  <c r="N17" i="2"/>
  <c r="F17" i="4"/>
  <c r="N11" i="2"/>
  <c r="F11" i="4"/>
  <c r="F61" i="4"/>
  <c r="F55" i="4"/>
  <c r="F49" i="4"/>
  <c r="F43" i="4"/>
  <c r="F37" i="4"/>
  <c r="F31" i="4"/>
  <c r="F25" i="4"/>
  <c r="F19" i="4"/>
  <c r="F13" i="4"/>
  <c r="N38" i="2"/>
  <c r="F38" i="4"/>
  <c r="N14" i="2"/>
  <c r="F14" i="4"/>
  <c r="T291" i="3"/>
  <c r="F10" i="4"/>
  <c r="F60" i="4"/>
  <c r="F54" i="4"/>
  <c r="F48" i="4"/>
  <c r="F42" i="4"/>
  <c r="F36" i="4"/>
  <c r="F30" i="4"/>
  <c r="F24" i="4"/>
  <c r="F18" i="4"/>
  <c r="F12" i="4"/>
  <c r="M1154" i="4"/>
  <c r="O1156" i="4"/>
  <c r="P1156" i="4" s="1"/>
  <c r="O1159" i="4"/>
  <c r="P1159" i="4" s="1"/>
  <c r="O1165" i="4"/>
  <c r="P1165" i="4" s="1"/>
  <c r="O1180" i="4"/>
  <c r="P1180" i="4" s="1"/>
  <c r="O1169" i="4"/>
  <c r="P1169" i="4" s="1"/>
  <c r="O1175" i="4"/>
  <c r="P1175" i="4" s="1"/>
  <c r="P1192" i="4"/>
  <c r="P1195" i="4"/>
  <c r="P1198" i="4"/>
  <c r="P1201" i="4"/>
  <c r="O1162" i="4"/>
  <c r="P1162" i="4" s="1"/>
  <c r="O1171" i="4"/>
  <c r="P1171" i="4" s="1"/>
  <c r="P1181" i="4"/>
  <c r="P1155" i="4"/>
  <c r="P1158" i="4"/>
  <c r="P1161" i="4"/>
  <c r="P1164" i="4"/>
  <c r="P1167" i="4"/>
  <c r="P1170" i="4"/>
  <c r="P1173" i="4"/>
  <c r="P1176" i="4"/>
  <c r="P1179" i="4"/>
  <c r="P1182" i="4"/>
  <c r="P1172" i="4"/>
  <c r="O1177" i="4"/>
  <c r="P1177" i="4" s="1"/>
  <c r="P1157" i="4"/>
  <c r="P1160" i="4"/>
  <c r="P1166" i="4"/>
  <c r="O1168" i="4"/>
  <c r="P1168" i="4" s="1"/>
  <c r="O1174" i="4"/>
  <c r="P1174" i="4" s="1"/>
  <c r="P1178" i="4"/>
  <c r="O1190" i="4"/>
  <c r="P1190" i="4" s="1"/>
  <c r="P1191" i="4"/>
  <c r="O1193" i="4"/>
  <c r="P1193" i="4" s="1"/>
  <c r="O1196" i="4"/>
  <c r="P1196" i="4" s="1"/>
  <c r="P1197" i="4"/>
  <c r="O1199" i="4"/>
  <c r="P1199" i="4" s="1"/>
  <c r="P1200" i="4"/>
  <c r="O1202" i="4"/>
  <c r="P1202" i="4" s="1"/>
  <c r="P1203" i="4"/>
  <c r="O894" i="4"/>
  <c r="P894" i="4" s="1"/>
  <c r="O910" i="4"/>
  <c r="P910" i="4" s="1"/>
  <c r="O906" i="4"/>
  <c r="P906" i="4" s="1"/>
  <c r="O913" i="4"/>
  <c r="P913" i="4" s="1"/>
  <c r="P875" i="4"/>
  <c r="P881" i="4"/>
  <c r="O904" i="4"/>
  <c r="P904" i="4" s="1"/>
  <c r="O916" i="4"/>
  <c r="P916" i="4" s="1"/>
  <c r="O871" i="4"/>
  <c r="P871" i="4" s="1"/>
  <c r="O877" i="4"/>
  <c r="P877" i="4" s="1"/>
  <c r="O874" i="4"/>
  <c r="P874" i="4" s="1"/>
  <c r="P878" i="4"/>
  <c r="O880" i="4"/>
  <c r="P880" i="4" s="1"/>
  <c r="O915" i="4"/>
  <c r="P915" i="4" s="1"/>
  <c r="O883" i="4"/>
  <c r="P883" i="4" s="1"/>
  <c r="O912" i="4"/>
  <c r="P912" i="4" s="1"/>
  <c r="O917" i="4"/>
  <c r="P917" i="4" s="1"/>
  <c r="M868" i="4"/>
  <c r="P869" i="4"/>
  <c r="P887" i="4"/>
  <c r="O895" i="4"/>
  <c r="P895" i="4" s="1"/>
  <c r="P896" i="4"/>
  <c r="O914" i="4"/>
  <c r="P914" i="4" s="1"/>
  <c r="P872" i="4"/>
  <c r="P890" i="4"/>
  <c r="O905" i="4"/>
  <c r="P905" i="4" s="1"/>
  <c r="O911" i="4"/>
  <c r="P911" i="4" s="1"/>
  <c r="O907" i="4"/>
  <c r="P907" i="4" s="1"/>
  <c r="I1149" i="4"/>
  <c r="O620" i="4"/>
  <c r="P620" i="4" s="1"/>
  <c r="O628" i="4"/>
  <c r="P628" i="4" s="1"/>
  <c r="J863" i="4"/>
  <c r="O597" i="4"/>
  <c r="P597" i="4" s="1"/>
  <c r="O609" i="4"/>
  <c r="P609" i="4" s="1"/>
  <c r="O606" i="4"/>
  <c r="P606" i="4" s="1"/>
  <c r="O589" i="4"/>
  <c r="P589" i="4" s="1"/>
  <c r="O594" i="4"/>
  <c r="P594" i="4" s="1"/>
  <c r="O608" i="4"/>
  <c r="P608" i="4" s="1"/>
  <c r="O586" i="4"/>
  <c r="P586" i="4" s="1"/>
  <c r="O596" i="4"/>
  <c r="P596" i="4" s="1"/>
  <c r="O602" i="4"/>
  <c r="P602" i="4" s="1"/>
  <c r="M582" i="4"/>
  <c r="O584" i="4"/>
  <c r="P584" i="4" s="1"/>
  <c r="O622" i="4"/>
  <c r="P622" i="4" s="1"/>
  <c r="P630" i="4"/>
  <c r="O585" i="4"/>
  <c r="P585" i="4" s="1"/>
  <c r="O588" i="4"/>
  <c r="P588" i="4" s="1"/>
  <c r="O591" i="4"/>
  <c r="P591" i="4" s="1"/>
  <c r="O592" i="4"/>
  <c r="P592" i="4" s="1"/>
  <c r="O598" i="4"/>
  <c r="P598" i="4" s="1"/>
  <c r="O604" i="4"/>
  <c r="P604" i="4" s="1"/>
  <c r="O610" i="4"/>
  <c r="P610" i="4" s="1"/>
  <c r="O627" i="4"/>
  <c r="P627" i="4" s="1"/>
  <c r="O593" i="4"/>
  <c r="P593" i="4" s="1"/>
  <c r="O599" i="4"/>
  <c r="P599" i="4" s="1"/>
  <c r="O605" i="4"/>
  <c r="P605" i="4" s="1"/>
  <c r="O587" i="4"/>
  <c r="P587" i="4" s="1"/>
  <c r="O590" i="4"/>
  <c r="P590" i="4" s="1"/>
  <c r="P621" i="4"/>
  <c r="O631" i="4"/>
  <c r="P631" i="4" s="1"/>
  <c r="I863" i="4"/>
  <c r="O595" i="4"/>
  <c r="P595" i="4" s="1"/>
  <c r="O601" i="4"/>
  <c r="P601" i="4" s="1"/>
  <c r="O607" i="4"/>
  <c r="P607" i="4" s="1"/>
  <c r="O618" i="4"/>
  <c r="P618" i="4" s="1"/>
  <c r="P624" i="4"/>
  <c r="A208" i="4"/>
  <c r="A494" i="4" s="1"/>
  <c r="A780" i="4" s="1"/>
  <c r="A1066" i="4" s="1"/>
  <c r="A1352" i="4" s="1"/>
  <c r="A1638" i="4" s="1"/>
  <c r="A1924" i="4" s="1"/>
  <c r="A2210" i="4" s="1"/>
  <c r="B208" i="4"/>
  <c r="B494" i="4" s="1"/>
  <c r="B780" i="4" s="1"/>
  <c r="B1066" i="4" s="1"/>
  <c r="B1352" i="4" s="1"/>
  <c r="B1638" i="4" s="1"/>
  <c r="B1924" i="4" s="1"/>
  <c r="B2210" i="4" s="1"/>
  <c r="C208" i="4"/>
  <c r="C494" i="4" s="1"/>
  <c r="C780" i="4" s="1"/>
  <c r="C1066" i="4" s="1"/>
  <c r="C1352" i="4" s="1"/>
  <c r="C1638" i="4" s="1"/>
  <c r="C1924" i="4" s="1"/>
  <c r="C2210" i="4" s="1"/>
  <c r="D208" i="4"/>
  <c r="D494" i="4" s="1"/>
  <c r="D780" i="4" s="1"/>
  <c r="D1066" i="4" s="1"/>
  <c r="D1352" i="4" s="1"/>
  <c r="D1638" i="4" s="1"/>
  <c r="D1924" i="4" s="1"/>
  <c r="D2210" i="4" s="1"/>
  <c r="E208" i="4"/>
  <c r="E494" i="4" s="1"/>
  <c r="E780" i="4" s="1"/>
  <c r="E1066" i="4" s="1"/>
  <c r="E1352" i="4" s="1"/>
  <c r="E1638" i="4" s="1"/>
  <c r="E1924" i="4" s="1"/>
  <c r="E2210" i="4" s="1"/>
  <c r="I208" i="4"/>
  <c r="J208" i="4"/>
  <c r="M208" i="4" s="1"/>
  <c r="A209" i="4"/>
  <c r="A495" i="4" s="1"/>
  <c r="A781" i="4" s="1"/>
  <c r="A1067" i="4" s="1"/>
  <c r="A1353" i="4" s="1"/>
  <c r="A1639" i="4" s="1"/>
  <c r="A1925" i="4" s="1"/>
  <c r="A2211" i="4" s="1"/>
  <c r="B209" i="4"/>
  <c r="B495" i="4" s="1"/>
  <c r="B781" i="4" s="1"/>
  <c r="B1067" i="4" s="1"/>
  <c r="B1353" i="4" s="1"/>
  <c r="B1639" i="4" s="1"/>
  <c r="B1925" i="4" s="1"/>
  <c r="B2211" i="4" s="1"/>
  <c r="C209" i="4"/>
  <c r="C495" i="4" s="1"/>
  <c r="C781" i="4" s="1"/>
  <c r="C1067" i="4" s="1"/>
  <c r="C1353" i="4" s="1"/>
  <c r="C1639" i="4" s="1"/>
  <c r="C1925" i="4" s="1"/>
  <c r="C2211" i="4" s="1"/>
  <c r="D209" i="4"/>
  <c r="D495" i="4" s="1"/>
  <c r="D781" i="4" s="1"/>
  <c r="D1067" i="4" s="1"/>
  <c r="D1353" i="4" s="1"/>
  <c r="D1639" i="4" s="1"/>
  <c r="D1925" i="4" s="1"/>
  <c r="D2211" i="4" s="1"/>
  <c r="E209" i="4"/>
  <c r="E495" i="4" s="1"/>
  <c r="E781" i="4" s="1"/>
  <c r="E1067" i="4" s="1"/>
  <c r="E1353" i="4" s="1"/>
  <c r="E1639" i="4" s="1"/>
  <c r="E1925" i="4" s="1"/>
  <c r="E2211" i="4" s="1"/>
  <c r="I209" i="4"/>
  <c r="J209" i="4"/>
  <c r="M209" i="4" s="1"/>
  <c r="A210" i="4"/>
  <c r="A496" i="4" s="1"/>
  <c r="A782" i="4" s="1"/>
  <c r="A1068" i="4" s="1"/>
  <c r="A1354" i="4" s="1"/>
  <c r="A1640" i="4" s="1"/>
  <c r="A1926" i="4" s="1"/>
  <c r="A2212" i="4" s="1"/>
  <c r="B210" i="4"/>
  <c r="B496" i="4" s="1"/>
  <c r="B782" i="4" s="1"/>
  <c r="B1068" i="4" s="1"/>
  <c r="B1354" i="4" s="1"/>
  <c r="B1640" i="4" s="1"/>
  <c r="B1926" i="4" s="1"/>
  <c r="B2212" i="4" s="1"/>
  <c r="C210" i="4"/>
  <c r="C496" i="4" s="1"/>
  <c r="C782" i="4" s="1"/>
  <c r="C1068" i="4" s="1"/>
  <c r="C1354" i="4" s="1"/>
  <c r="C1640" i="4" s="1"/>
  <c r="C1926" i="4" s="1"/>
  <c r="C2212" i="4" s="1"/>
  <c r="D210" i="4"/>
  <c r="D496" i="4" s="1"/>
  <c r="D782" i="4" s="1"/>
  <c r="D1068" i="4" s="1"/>
  <c r="D1354" i="4" s="1"/>
  <c r="D1640" i="4" s="1"/>
  <c r="D1926" i="4" s="1"/>
  <c r="D2212" i="4" s="1"/>
  <c r="E210" i="4"/>
  <c r="E496" i="4" s="1"/>
  <c r="E782" i="4" s="1"/>
  <c r="E1068" i="4" s="1"/>
  <c r="E1354" i="4" s="1"/>
  <c r="E1640" i="4" s="1"/>
  <c r="E1926" i="4" s="1"/>
  <c r="E2212" i="4" s="1"/>
  <c r="I210" i="4"/>
  <c r="J210" i="4"/>
  <c r="M210" i="4" s="1"/>
  <c r="A211" i="4"/>
  <c r="A497" i="4" s="1"/>
  <c r="A783" i="4" s="1"/>
  <c r="A1069" i="4" s="1"/>
  <c r="A1355" i="4" s="1"/>
  <c r="A1641" i="4" s="1"/>
  <c r="A1927" i="4" s="1"/>
  <c r="A2213" i="4" s="1"/>
  <c r="B211" i="4"/>
  <c r="B497" i="4" s="1"/>
  <c r="B783" i="4" s="1"/>
  <c r="B1069" i="4" s="1"/>
  <c r="B1355" i="4" s="1"/>
  <c r="B1641" i="4" s="1"/>
  <c r="B1927" i="4" s="1"/>
  <c r="B2213" i="4" s="1"/>
  <c r="C211" i="4"/>
  <c r="C497" i="4" s="1"/>
  <c r="C783" i="4" s="1"/>
  <c r="C1069" i="4" s="1"/>
  <c r="C1355" i="4" s="1"/>
  <c r="C1641" i="4" s="1"/>
  <c r="C1927" i="4" s="1"/>
  <c r="C2213" i="4" s="1"/>
  <c r="D211" i="4"/>
  <c r="D497" i="4" s="1"/>
  <c r="D783" i="4" s="1"/>
  <c r="D1069" i="4" s="1"/>
  <c r="D1355" i="4" s="1"/>
  <c r="D1641" i="4" s="1"/>
  <c r="D1927" i="4" s="1"/>
  <c r="D2213" i="4" s="1"/>
  <c r="E211" i="4"/>
  <c r="E497" i="4" s="1"/>
  <c r="E783" i="4" s="1"/>
  <c r="E1069" i="4" s="1"/>
  <c r="E1355" i="4" s="1"/>
  <c r="E1641" i="4" s="1"/>
  <c r="E1927" i="4" s="1"/>
  <c r="E2213" i="4" s="1"/>
  <c r="I211" i="4"/>
  <c r="J211" i="4"/>
  <c r="M211" i="4" s="1"/>
  <c r="A212" i="4"/>
  <c r="A498" i="4" s="1"/>
  <c r="A784" i="4" s="1"/>
  <c r="A1070" i="4" s="1"/>
  <c r="A1356" i="4" s="1"/>
  <c r="A1642" i="4" s="1"/>
  <c r="A1928" i="4" s="1"/>
  <c r="A2214" i="4" s="1"/>
  <c r="B212" i="4"/>
  <c r="B498" i="4" s="1"/>
  <c r="B784" i="4" s="1"/>
  <c r="B1070" i="4" s="1"/>
  <c r="B1356" i="4" s="1"/>
  <c r="B1642" i="4" s="1"/>
  <c r="B1928" i="4" s="1"/>
  <c r="B2214" i="4" s="1"/>
  <c r="C212" i="4"/>
  <c r="C498" i="4" s="1"/>
  <c r="C784" i="4" s="1"/>
  <c r="C1070" i="4" s="1"/>
  <c r="C1356" i="4" s="1"/>
  <c r="C1642" i="4" s="1"/>
  <c r="C1928" i="4" s="1"/>
  <c r="C2214" i="4" s="1"/>
  <c r="D212" i="4"/>
  <c r="D498" i="4" s="1"/>
  <c r="D784" i="4" s="1"/>
  <c r="D1070" i="4" s="1"/>
  <c r="D1356" i="4" s="1"/>
  <c r="D1642" i="4" s="1"/>
  <c r="D1928" i="4" s="1"/>
  <c r="D2214" i="4" s="1"/>
  <c r="E212" i="4"/>
  <c r="E498" i="4" s="1"/>
  <c r="E784" i="4" s="1"/>
  <c r="E1070" i="4" s="1"/>
  <c r="E1356" i="4" s="1"/>
  <c r="E1642" i="4" s="1"/>
  <c r="E1928" i="4" s="1"/>
  <c r="E2214" i="4" s="1"/>
  <c r="I212" i="4"/>
  <c r="J212" i="4"/>
  <c r="M212" i="4" s="1"/>
  <c r="A213" i="4"/>
  <c r="A499" i="4" s="1"/>
  <c r="A785" i="4" s="1"/>
  <c r="A1071" i="4" s="1"/>
  <c r="A1357" i="4" s="1"/>
  <c r="A1643" i="4" s="1"/>
  <c r="A1929" i="4" s="1"/>
  <c r="A2215" i="4" s="1"/>
  <c r="B213" i="4"/>
  <c r="B499" i="4" s="1"/>
  <c r="B785" i="4" s="1"/>
  <c r="B1071" i="4" s="1"/>
  <c r="B1357" i="4" s="1"/>
  <c r="B1643" i="4" s="1"/>
  <c r="B1929" i="4" s="1"/>
  <c r="B2215" i="4" s="1"/>
  <c r="C213" i="4"/>
  <c r="C499" i="4" s="1"/>
  <c r="C785" i="4" s="1"/>
  <c r="C1071" i="4" s="1"/>
  <c r="C1357" i="4" s="1"/>
  <c r="C1643" i="4" s="1"/>
  <c r="C1929" i="4" s="1"/>
  <c r="C2215" i="4" s="1"/>
  <c r="D213" i="4"/>
  <c r="D499" i="4" s="1"/>
  <c r="D785" i="4" s="1"/>
  <c r="D1071" i="4" s="1"/>
  <c r="D1357" i="4" s="1"/>
  <c r="D1643" i="4" s="1"/>
  <c r="D1929" i="4" s="1"/>
  <c r="D2215" i="4" s="1"/>
  <c r="E213" i="4"/>
  <c r="E499" i="4" s="1"/>
  <c r="E785" i="4" s="1"/>
  <c r="E1071" i="4" s="1"/>
  <c r="E1357" i="4" s="1"/>
  <c r="E1643" i="4" s="1"/>
  <c r="E1929" i="4" s="1"/>
  <c r="E2215" i="4" s="1"/>
  <c r="I213" i="4"/>
  <c r="J213" i="4"/>
  <c r="M213" i="4" s="1"/>
  <c r="A214" i="4"/>
  <c r="A500" i="4" s="1"/>
  <c r="A786" i="4" s="1"/>
  <c r="A1072" i="4" s="1"/>
  <c r="A1358" i="4" s="1"/>
  <c r="A1644" i="4" s="1"/>
  <c r="A1930" i="4" s="1"/>
  <c r="A2216" i="4" s="1"/>
  <c r="B214" i="4"/>
  <c r="B500" i="4" s="1"/>
  <c r="B786" i="4" s="1"/>
  <c r="B1072" i="4" s="1"/>
  <c r="B1358" i="4" s="1"/>
  <c r="B1644" i="4" s="1"/>
  <c r="B1930" i="4" s="1"/>
  <c r="B2216" i="4" s="1"/>
  <c r="C214" i="4"/>
  <c r="C500" i="4" s="1"/>
  <c r="C786" i="4" s="1"/>
  <c r="C1072" i="4" s="1"/>
  <c r="C1358" i="4" s="1"/>
  <c r="C1644" i="4" s="1"/>
  <c r="C1930" i="4" s="1"/>
  <c r="C2216" i="4" s="1"/>
  <c r="D214" i="4"/>
  <c r="D500" i="4" s="1"/>
  <c r="D786" i="4" s="1"/>
  <c r="D1072" i="4" s="1"/>
  <c r="D1358" i="4" s="1"/>
  <c r="D1644" i="4" s="1"/>
  <c r="D1930" i="4" s="1"/>
  <c r="D2216" i="4" s="1"/>
  <c r="E214" i="4"/>
  <c r="E500" i="4" s="1"/>
  <c r="E786" i="4" s="1"/>
  <c r="E1072" i="4" s="1"/>
  <c r="E1358" i="4" s="1"/>
  <c r="E1644" i="4" s="1"/>
  <c r="E1930" i="4" s="1"/>
  <c r="E2216" i="4" s="1"/>
  <c r="I214" i="4"/>
  <c r="J214" i="4"/>
  <c r="M214" i="4" s="1"/>
  <c r="A215" i="4"/>
  <c r="A501" i="4" s="1"/>
  <c r="A787" i="4" s="1"/>
  <c r="A1073" i="4" s="1"/>
  <c r="A1359" i="4" s="1"/>
  <c r="A1645" i="4" s="1"/>
  <c r="A1931" i="4" s="1"/>
  <c r="A2217" i="4" s="1"/>
  <c r="B215" i="4"/>
  <c r="B501" i="4" s="1"/>
  <c r="B787" i="4" s="1"/>
  <c r="B1073" i="4" s="1"/>
  <c r="B1359" i="4" s="1"/>
  <c r="B1645" i="4" s="1"/>
  <c r="B1931" i="4" s="1"/>
  <c r="B2217" i="4" s="1"/>
  <c r="C215" i="4"/>
  <c r="C501" i="4" s="1"/>
  <c r="C787" i="4" s="1"/>
  <c r="C1073" i="4" s="1"/>
  <c r="C1359" i="4" s="1"/>
  <c r="C1645" i="4" s="1"/>
  <c r="C1931" i="4" s="1"/>
  <c r="C2217" i="4" s="1"/>
  <c r="D215" i="4"/>
  <c r="D501" i="4" s="1"/>
  <c r="D787" i="4" s="1"/>
  <c r="D1073" i="4" s="1"/>
  <c r="D1359" i="4" s="1"/>
  <c r="D1645" i="4" s="1"/>
  <c r="D1931" i="4" s="1"/>
  <c r="D2217" i="4" s="1"/>
  <c r="E215" i="4"/>
  <c r="E501" i="4" s="1"/>
  <c r="E787" i="4" s="1"/>
  <c r="E1073" i="4" s="1"/>
  <c r="E1359" i="4" s="1"/>
  <c r="E1645" i="4" s="1"/>
  <c r="E1931" i="4" s="1"/>
  <c r="E2217" i="4" s="1"/>
  <c r="I215" i="4"/>
  <c r="J215" i="4"/>
  <c r="M215" i="4" s="1"/>
  <c r="A216" i="4"/>
  <c r="A502" i="4" s="1"/>
  <c r="A788" i="4" s="1"/>
  <c r="A1074" i="4" s="1"/>
  <c r="A1360" i="4" s="1"/>
  <c r="A1646" i="4" s="1"/>
  <c r="A1932" i="4" s="1"/>
  <c r="A2218" i="4" s="1"/>
  <c r="B216" i="4"/>
  <c r="B502" i="4" s="1"/>
  <c r="B788" i="4" s="1"/>
  <c r="B1074" i="4" s="1"/>
  <c r="B1360" i="4" s="1"/>
  <c r="B1646" i="4" s="1"/>
  <c r="B1932" i="4" s="1"/>
  <c r="B2218" i="4" s="1"/>
  <c r="C216" i="4"/>
  <c r="C502" i="4" s="1"/>
  <c r="C788" i="4" s="1"/>
  <c r="C1074" i="4" s="1"/>
  <c r="C1360" i="4" s="1"/>
  <c r="C1646" i="4" s="1"/>
  <c r="C1932" i="4" s="1"/>
  <c r="C2218" i="4" s="1"/>
  <c r="D216" i="4"/>
  <c r="D502" i="4" s="1"/>
  <c r="D788" i="4" s="1"/>
  <c r="D1074" i="4" s="1"/>
  <c r="D1360" i="4" s="1"/>
  <c r="D1646" i="4" s="1"/>
  <c r="D1932" i="4" s="1"/>
  <c r="D2218" i="4" s="1"/>
  <c r="E216" i="4"/>
  <c r="E502" i="4" s="1"/>
  <c r="E788" i="4" s="1"/>
  <c r="E1074" i="4" s="1"/>
  <c r="E1360" i="4" s="1"/>
  <c r="E1646" i="4" s="1"/>
  <c r="E1932" i="4" s="1"/>
  <c r="E2218" i="4" s="1"/>
  <c r="I216" i="4"/>
  <c r="J216" i="4"/>
  <c r="M216" i="4" s="1"/>
  <c r="A217" i="4"/>
  <c r="A503" i="4" s="1"/>
  <c r="A789" i="4" s="1"/>
  <c r="A1075" i="4" s="1"/>
  <c r="A1361" i="4" s="1"/>
  <c r="A1647" i="4" s="1"/>
  <c r="A1933" i="4" s="1"/>
  <c r="A2219" i="4" s="1"/>
  <c r="B217" i="4"/>
  <c r="B503" i="4" s="1"/>
  <c r="B789" i="4" s="1"/>
  <c r="B1075" i="4" s="1"/>
  <c r="B1361" i="4" s="1"/>
  <c r="B1647" i="4" s="1"/>
  <c r="B1933" i="4" s="1"/>
  <c r="B2219" i="4" s="1"/>
  <c r="C217" i="4"/>
  <c r="C503" i="4" s="1"/>
  <c r="C789" i="4" s="1"/>
  <c r="C1075" i="4" s="1"/>
  <c r="C1361" i="4" s="1"/>
  <c r="C1647" i="4" s="1"/>
  <c r="C1933" i="4" s="1"/>
  <c r="C2219" i="4" s="1"/>
  <c r="D217" i="4"/>
  <c r="D503" i="4" s="1"/>
  <c r="D789" i="4" s="1"/>
  <c r="D1075" i="4" s="1"/>
  <c r="D1361" i="4" s="1"/>
  <c r="D1647" i="4" s="1"/>
  <c r="D1933" i="4" s="1"/>
  <c r="D2219" i="4" s="1"/>
  <c r="E217" i="4"/>
  <c r="E503" i="4" s="1"/>
  <c r="E789" i="4" s="1"/>
  <c r="E1075" i="4" s="1"/>
  <c r="E1361" i="4" s="1"/>
  <c r="E1647" i="4" s="1"/>
  <c r="E1933" i="4" s="1"/>
  <c r="E2219" i="4" s="1"/>
  <c r="I217" i="4"/>
  <c r="J217" i="4"/>
  <c r="M217" i="4" s="1"/>
  <c r="A218" i="4"/>
  <c r="A504" i="4" s="1"/>
  <c r="A790" i="4" s="1"/>
  <c r="A1076" i="4" s="1"/>
  <c r="A1362" i="4" s="1"/>
  <c r="A1648" i="4" s="1"/>
  <c r="A1934" i="4" s="1"/>
  <c r="A2220" i="4" s="1"/>
  <c r="B218" i="4"/>
  <c r="B504" i="4" s="1"/>
  <c r="B790" i="4" s="1"/>
  <c r="B1076" i="4" s="1"/>
  <c r="B1362" i="4" s="1"/>
  <c r="B1648" i="4" s="1"/>
  <c r="B1934" i="4" s="1"/>
  <c r="B2220" i="4" s="1"/>
  <c r="C218" i="4"/>
  <c r="C504" i="4" s="1"/>
  <c r="C790" i="4" s="1"/>
  <c r="C1076" i="4" s="1"/>
  <c r="C1362" i="4" s="1"/>
  <c r="C1648" i="4" s="1"/>
  <c r="C1934" i="4" s="1"/>
  <c r="C2220" i="4" s="1"/>
  <c r="D218" i="4"/>
  <c r="D504" i="4" s="1"/>
  <c r="D790" i="4" s="1"/>
  <c r="D1076" i="4" s="1"/>
  <c r="D1362" i="4" s="1"/>
  <c r="D1648" i="4" s="1"/>
  <c r="D1934" i="4" s="1"/>
  <c r="D2220" i="4" s="1"/>
  <c r="E218" i="4"/>
  <c r="E504" i="4" s="1"/>
  <c r="E790" i="4" s="1"/>
  <c r="E1076" i="4" s="1"/>
  <c r="E1362" i="4" s="1"/>
  <c r="E1648" i="4" s="1"/>
  <c r="E1934" i="4" s="1"/>
  <c r="E2220" i="4" s="1"/>
  <c r="I218" i="4"/>
  <c r="J218" i="4"/>
  <c r="M218" i="4" s="1"/>
  <c r="A219" i="4"/>
  <c r="A505" i="4" s="1"/>
  <c r="A791" i="4" s="1"/>
  <c r="A1077" i="4" s="1"/>
  <c r="A1363" i="4" s="1"/>
  <c r="A1649" i="4" s="1"/>
  <c r="A1935" i="4" s="1"/>
  <c r="A2221" i="4" s="1"/>
  <c r="B219" i="4"/>
  <c r="B505" i="4" s="1"/>
  <c r="B791" i="4" s="1"/>
  <c r="B1077" i="4" s="1"/>
  <c r="B1363" i="4" s="1"/>
  <c r="B1649" i="4" s="1"/>
  <c r="B1935" i="4" s="1"/>
  <c r="B2221" i="4" s="1"/>
  <c r="C219" i="4"/>
  <c r="C505" i="4" s="1"/>
  <c r="C791" i="4" s="1"/>
  <c r="C1077" i="4" s="1"/>
  <c r="C1363" i="4" s="1"/>
  <c r="C1649" i="4" s="1"/>
  <c r="C1935" i="4" s="1"/>
  <c r="C2221" i="4" s="1"/>
  <c r="D219" i="4"/>
  <c r="D505" i="4" s="1"/>
  <c r="D791" i="4" s="1"/>
  <c r="D1077" i="4" s="1"/>
  <c r="D1363" i="4" s="1"/>
  <c r="D1649" i="4" s="1"/>
  <c r="D1935" i="4" s="1"/>
  <c r="D2221" i="4" s="1"/>
  <c r="E219" i="4"/>
  <c r="E505" i="4" s="1"/>
  <c r="E791" i="4" s="1"/>
  <c r="E1077" i="4" s="1"/>
  <c r="E1363" i="4" s="1"/>
  <c r="E1649" i="4" s="1"/>
  <c r="E1935" i="4" s="1"/>
  <c r="E2221" i="4" s="1"/>
  <c r="I219" i="4"/>
  <c r="J219" i="4"/>
  <c r="M219" i="4" s="1"/>
  <c r="A220" i="4"/>
  <c r="A506" i="4" s="1"/>
  <c r="A792" i="4" s="1"/>
  <c r="A1078" i="4" s="1"/>
  <c r="A1364" i="4" s="1"/>
  <c r="A1650" i="4" s="1"/>
  <c r="A1936" i="4" s="1"/>
  <c r="A2222" i="4" s="1"/>
  <c r="B220" i="4"/>
  <c r="B506" i="4" s="1"/>
  <c r="B792" i="4" s="1"/>
  <c r="B1078" i="4" s="1"/>
  <c r="B1364" i="4" s="1"/>
  <c r="B1650" i="4" s="1"/>
  <c r="B1936" i="4" s="1"/>
  <c r="B2222" i="4" s="1"/>
  <c r="C220" i="4"/>
  <c r="C506" i="4" s="1"/>
  <c r="C792" i="4" s="1"/>
  <c r="C1078" i="4" s="1"/>
  <c r="C1364" i="4" s="1"/>
  <c r="C1650" i="4" s="1"/>
  <c r="C1936" i="4" s="1"/>
  <c r="C2222" i="4" s="1"/>
  <c r="D220" i="4"/>
  <c r="D506" i="4" s="1"/>
  <c r="D792" i="4" s="1"/>
  <c r="D1078" i="4" s="1"/>
  <c r="D1364" i="4" s="1"/>
  <c r="D1650" i="4" s="1"/>
  <c r="D1936" i="4" s="1"/>
  <c r="D2222" i="4" s="1"/>
  <c r="E220" i="4"/>
  <c r="E506" i="4" s="1"/>
  <c r="E792" i="4" s="1"/>
  <c r="E1078" i="4" s="1"/>
  <c r="E1364" i="4" s="1"/>
  <c r="E1650" i="4" s="1"/>
  <c r="E1936" i="4" s="1"/>
  <c r="E2222" i="4" s="1"/>
  <c r="I220" i="4"/>
  <c r="J220" i="4"/>
  <c r="M220" i="4" s="1"/>
  <c r="A221" i="4"/>
  <c r="A507" i="4" s="1"/>
  <c r="A793" i="4" s="1"/>
  <c r="A1079" i="4" s="1"/>
  <c r="A1365" i="4" s="1"/>
  <c r="A1651" i="4" s="1"/>
  <c r="A1937" i="4" s="1"/>
  <c r="A2223" i="4" s="1"/>
  <c r="B221" i="4"/>
  <c r="B507" i="4" s="1"/>
  <c r="B793" i="4" s="1"/>
  <c r="B1079" i="4" s="1"/>
  <c r="B1365" i="4" s="1"/>
  <c r="B1651" i="4" s="1"/>
  <c r="B1937" i="4" s="1"/>
  <c r="B2223" i="4" s="1"/>
  <c r="C221" i="4"/>
  <c r="C507" i="4" s="1"/>
  <c r="C793" i="4" s="1"/>
  <c r="C1079" i="4" s="1"/>
  <c r="C1365" i="4" s="1"/>
  <c r="C1651" i="4" s="1"/>
  <c r="C1937" i="4" s="1"/>
  <c r="C2223" i="4" s="1"/>
  <c r="D221" i="4"/>
  <c r="D507" i="4" s="1"/>
  <c r="D793" i="4" s="1"/>
  <c r="D1079" i="4" s="1"/>
  <c r="D1365" i="4" s="1"/>
  <c r="D1651" i="4" s="1"/>
  <c r="D1937" i="4" s="1"/>
  <c r="D2223" i="4" s="1"/>
  <c r="E221" i="4"/>
  <c r="E507" i="4" s="1"/>
  <c r="E793" i="4" s="1"/>
  <c r="E1079" i="4" s="1"/>
  <c r="E1365" i="4" s="1"/>
  <c r="E1651" i="4" s="1"/>
  <c r="E1937" i="4" s="1"/>
  <c r="E2223" i="4" s="1"/>
  <c r="I221" i="4"/>
  <c r="J221" i="4"/>
  <c r="M221" i="4" s="1"/>
  <c r="A222" i="4"/>
  <c r="A508" i="4" s="1"/>
  <c r="A794" i="4" s="1"/>
  <c r="A1080" i="4" s="1"/>
  <c r="A1366" i="4" s="1"/>
  <c r="A1652" i="4" s="1"/>
  <c r="A1938" i="4" s="1"/>
  <c r="A2224" i="4" s="1"/>
  <c r="B222" i="4"/>
  <c r="B508" i="4" s="1"/>
  <c r="B794" i="4" s="1"/>
  <c r="B1080" i="4" s="1"/>
  <c r="B1366" i="4" s="1"/>
  <c r="B1652" i="4" s="1"/>
  <c r="B1938" i="4" s="1"/>
  <c r="B2224" i="4" s="1"/>
  <c r="C222" i="4"/>
  <c r="C508" i="4" s="1"/>
  <c r="C794" i="4" s="1"/>
  <c r="C1080" i="4" s="1"/>
  <c r="C1366" i="4" s="1"/>
  <c r="C1652" i="4" s="1"/>
  <c r="C1938" i="4" s="1"/>
  <c r="C2224" i="4" s="1"/>
  <c r="D222" i="4"/>
  <c r="D508" i="4" s="1"/>
  <c r="D794" i="4" s="1"/>
  <c r="D1080" i="4" s="1"/>
  <c r="D1366" i="4" s="1"/>
  <c r="D1652" i="4" s="1"/>
  <c r="D1938" i="4" s="1"/>
  <c r="D2224" i="4" s="1"/>
  <c r="E222" i="4"/>
  <c r="E508" i="4" s="1"/>
  <c r="E794" i="4" s="1"/>
  <c r="E1080" i="4" s="1"/>
  <c r="E1366" i="4" s="1"/>
  <c r="E1652" i="4" s="1"/>
  <c r="E1938" i="4" s="1"/>
  <c r="E2224" i="4" s="1"/>
  <c r="I222" i="4"/>
  <c r="J222" i="4"/>
  <c r="M222" i="4" s="1"/>
  <c r="A223" i="4"/>
  <c r="A509" i="4" s="1"/>
  <c r="A795" i="4" s="1"/>
  <c r="A1081" i="4" s="1"/>
  <c r="A1367" i="4" s="1"/>
  <c r="A1653" i="4" s="1"/>
  <c r="A1939" i="4" s="1"/>
  <c r="A2225" i="4" s="1"/>
  <c r="B223" i="4"/>
  <c r="B509" i="4" s="1"/>
  <c r="B795" i="4" s="1"/>
  <c r="B1081" i="4" s="1"/>
  <c r="B1367" i="4" s="1"/>
  <c r="B1653" i="4" s="1"/>
  <c r="B1939" i="4" s="1"/>
  <c r="B2225" i="4" s="1"/>
  <c r="C223" i="4"/>
  <c r="C509" i="4" s="1"/>
  <c r="C795" i="4" s="1"/>
  <c r="C1081" i="4" s="1"/>
  <c r="C1367" i="4" s="1"/>
  <c r="C1653" i="4" s="1"/>
  <c r="C1939" i="4" s="1"/>
  <c r="C2225" i="4" s="1"/>
  <c r="D223" i="4"/>
  <c r="D509" i="4" s="1"/>
  <c r="D795" i="4" s="1"/>
  <c r="D1081" i="4" s="1"/>
  <c r="D1367" i="4" s="1"/>
  <c r="D1653" i="4" s="1"/>
  <c r="D1939" i="4" s="1"/>
  <c r="D2225" i="4" s="1"/>
  <c r="E223" i="4"/>
  <c r="E509" i="4" s="1"/>
  <c r="E795" i="4" s="1"/>
  <c r="E1081" i="4" s="1"/>
  <c r="E1367" i="4" s="1"/>
  <c r="E1653" i="4" s="1"/>
  <c r="E1939" i="4" s="1"/>
  <c r="E2225" i="4" s="1"/>
  <c r="I223" i="4"/>
  <c r="J223" i="4"/>
  <c r="M223" i="4" s="1"/>
  <c r="A224" i="4"/>
  <c r="A510" i="4" s="1"/>
  <c r="A796" i="4" s="1"/>
  <c r="A1082" i="4" s="1"/>
  <c r="A1368" i="4" s="1"/>
  <c r="A1654" i="4" s="1"/>
  <c r="A1940" i="4" s="1"/>
  <c r="A2226" i="4" s="1"/>
  <c r="B224" i="4"/>
  <c r="B510" i="4" s="1"/>
  <c r="B796" i="4" s="1"/>
  <c r="B1082" i="4" s="1"/>
  <c r="B1368" i="4" s="1"/>
  <c r="B1654" i="4" s="1"/>
  <c r="B1940" i="4" s="1"/>
  <c r="B2226" i="4" s="1"/>
  <c r="C224" i="4"/>
  <c r="C510" i="4" s="1"/>
  <c r="C796" i="4" s="1"/>
  <c r="C1082" i="4" s="1"/>
  <c r="C1368" i="4" s="1"/>
  <c r="C1654" i="4" s="1"/>
  <c r="C1940" i="4" s="1"/>
  <c r="C2226" i="4" s="1"/>
  <c r="D224" i="4"/>
  <c r="D510" i="4" s="1"/>
  <c r="D796" i="4" s="1"/>
  <c r="D1082" i="4" s="1"/>
  <c r="D1368" i="4" s="1"/>
  <c r="D1654" i="4" s="1"/>
  <c r="D1940" i="4" s="1"/>
  <c r="D2226" i="4" s="1"/>
  <c r="E224" i="4"/>
  <c r="E510" i="4" s="1"/>
  <c r="E796" i="4" s="1"/>
  <c r="E1082" i="4" s="1"/>
  <c r="E1368" i="4" s="1"/>
  <c r="E1654" i="4" s="1"/>
  <c r="E1940" i="4" s="1"/>
  <c r="E2226" i="4" s="1"/>
  <c r="I224" i="4"/>
  <c r="J224" i="4"/>
  <c r="M224" i="4" s="1"/>
  <c r="A225" i="4"/>
  <c r="A511" i="4" s="1"/>
  <c r="A797" i="4" s="1"/>
  <c r="A1083" i="4" s="1"/>
  <c r="A1369" i="4" s="1"/>
  <c r="A1655" i="4" s="1"/>
  <c r="A1941" i="4" s="1"/>
  <c r="A2227" i="4" s="1"/>
  <c r="B225" i="4"/>
  <c r="B511" i="4" s="1"/>
  <c r="B797" i="4" s="1"/>
  <c r="B1083" i="4" s="1"/>
  <c r="B1369" i="4" s="1"/>
  <c r="B1655" i="4" s="1"/>
  <c r="B1941" i="4" s="1"/>
  <c r="B2227" i="4" s="1"/>
  <c r="C225" i="4"/>
  <c r="C511" i="4" s="1"/>
  <c r="C797" i="4" s="1"/>
  <c r="C1083" i="4" s="1"/>
  <c r="C1369" i="4" s="1"/>
  <c r="C1655" i="4" s="1"/>
  <c r="C1941" i="4" s="1"/>
  <c r="C2227" i="4" s="1"/>
  <c r="D225" i="4"/>
  <c r="D511" i="4" s="1"/>
  <c r="D797" i="4" s="1"/>
  <c r="D1083" i="4" s="1"/>
  <c r="D1369" i="4" s="1"/>
  <c r="D1655" i="4" s="1"/>
  <c r="D1941" i="4" s="1"/>
  <c r="D2227" i="4" s="1"/>
  <c r="E225" i="4"/>
  <c r="E511" i="4" s="1"/>
  <c r="E797" i="4" s="1"/>
  <c r="E1083" i="4" s="1"/>
  <c r="E1369" i="4" s="1"/>
  <c r="E1655" i="4" s="1"/>
  <c r="E1941" i="4" s="1"/>
  <c r="E2227" i="4" s="1"/>
  <c r="I225" i="4"/>
  <c r="J225" i="4"/>
  <c r="M225" i="4" s="1"/>
  <c r="A226" i="4"/>
  <c r="A512" i="4" s="1"/>
  <c r="A798" i="4" s="1"/>
  <c r="A1084" i="4" s="1"/>
  <c r="A1370" i="4" s="1"/>
  <c r="A1656" i="4" s="1"/>
  <c r="A1942" i="4" s="1"/>
  <c r="A2228" i="4" s="1"/>
  <c r="B226" i="4"/>
  <c r="B512" i="4" s="1"/>
  <c r="B798" i="4" s="1"/>
  <c r="B1084" i="4" s="1"/>
  <c r="B1370" i="4" s="1"/>
  <c r="B1656" i="4" s="1"/>
  <c r="B1942" i="4" s="1"/>
  <c r="B2228" i="4" s="1"/>
  <c r="C226" i="4"/>
  <c r="C512" i="4" s="1"/>
  <c r="C798" i="4" s="1"/>
  <c r="C1084" i="4" s="1"/>
  <c r="C1370" i="4" s="1"/>
  <c r="C1656" i="4" s="1"/>
  <c r="C1942" i="4" s="1"/>
  <c r="C2228" i="4" s="1"/>
  <c r="D226" i="4"/>
  <c r="D512" i="4" s="1"/>
  <c r="D798" i="4" s="1"/>
  <c r="D1084" i="4" s="1"/>
  <c r="D1370" i="4" s="1"/>
  <c r="D1656" i="4" s="1"/>
  <c r="D1942" i="4" s="1"/>
  <c r="D2228" i="4" s="1"/>
  <c r="E226" i="4"/>
  <c r="E512" i="4" s="1"/>
  <c r="E798" i="4" s="1"/>
  <c r="E1084" i="4" s="1"/>
  <c r="E1370" i="4" s="1"/>
  <c r="E1656" i="4" s="1"/>
  <c r="E1942" i="4" s="1"/>
  <c r="E2228" i="4" s="1"/>
  <c r="I226" i="4"/>
  <c r="J226" i="4"/>
  <c r="M226" i="4" s="1"/>
  <c r="A227" i="4"/>
  <c r="A513" i="4" s="1"/>
  <c r="A799" i="4" s="1"/>
  <c r="A1085" i="4" s="1"/>
  <c r="A1371" i="4" s="1"/>
  <c r="A1657" i="4" s="1"/>
  <c r="A1943" i="4" s="1"/>
  <c r="A2229" i="4" s="1"/>
  <c r="B227" i="4"/>
  <c r="B513" i="4" s="1"/>
  <c r="B799" i="4" s="1"/>
  <c r="B1085" i="4" s="1"/>
  <c r="B1371" i="4" s="1"/>
  <c r="B1657" i="4" s="1"/>
  <c r="B1943" i="4" s="1"/>
  <c r="B2229" i="4" s="1"/>
  <c r="C227" i="4"/>
  <c r="C513" i="4" s="1"/>
  <c r="C799" i="4" s="1"/>
  <c r="C1085" i="4" s="1"/>
  <c r="C1371" i="4" s="1"/>
  <c r="C1657" i="4" s="1"/>
  <c r="C1943" i="4" s="1"/>
  <c r="C2229" i="4" s="1"/>
  <c r="D227" i="4"/>
  <c r="D513" i="4" s="1"/>
  <c r="D799" i="4" s="1"/>
  <c r="D1085" i="4" s="1"/>
  <c r="D1371" i="4" s="1"/>
  <c r="D1657" i="4" s="1"/>
  <c r="D1943" i="4" s="1"/>
  <c r="D2229" i="4" s="1"/>
  <c r="E227" i="4"/>
  <c r="E513" i="4" s="1"/>
  <c r="E799" i="4" s="1"/>
  <c r="E1085" i="4" s="1"/>
  <c r="E1371" i="4" s="1"/>
  <c r="E1657" i="4" s="1"/>
  <c r="E1943" i="4" s="1"/>
  <c r="E2229" i="4" s="1"/>
  <c r="I227" i="4"/>
  <c r="J227" i="4"/>
  <c r="M227" i="4" s="1"/>
  <c r="A228" i="4"/>
  <c r="A514" i="4" s="1"/>
  <c r="A800" i="4" s="1"/>
  <c r="A1086" i="4" s="1"/>
  <c r="A1372" i="4" s="1"/>
  <c r="A1658" i="4" s="1"/>
  <c r="A1944" i="4" s="1"/>
  <c r="A2230" i="4" s="1"/>
  <c r="B228" i="4"/>
  <c r="B514" i="4" s="1"/>
  <c r="B800" i="4" s="1"/>
  <c r="B1086" i="4" s="1"/>
  <c r="B1372" i="4" s="1"/>
  <c r="B1658" i="4" s="1"/>
  <c r="B1944" i="4" s="1"/>
  <c r="B2230" i="4" s="1"/>
  <c r="C228" i="4"/>
  <c r="C514" i="4" s="1"/>
  <c r="C800" i="4" s="1"/>
  <c r="C1086" i="4" s="1"/>
  <c r="C1372" i="4" s="1"/>
  <c r="C1658" i="4" s="1"/>
  <c r="C1944" i="4" s="1"/>
  <c r="C2230" i="4" s="1"/>
  <c r="D228" i="4"/>
  <c r="D514" i="4" s="1"/>
  <c r="D800" i="4" s="1"/>
  <c r="D1086" i="4" s="1"/>
  <c r="D1372" i="4" s="1"/>
  <c r="D1658" i="4" s="1"/>
  <c r="D1944" i="4" s="1"/>
  <c r="D2230" i="4" s="1"/>
  <c r="E228" i="4"/>
  <c r="E514" i="4" s="1"/>
  <c r="E800" i="4" s="1"/>
  <c r="E1086" i="4" s="1"/>
  <c r="E1372" i="4" s="1"/>
  <c r="E1658" i="4" s="1"/>
  <c r="E1944" i="4" s="1"/>
  <c r="E2230" i="4" s="1"/>
  <c r="I228" i="4"/>
  <c r="J228" i="4"/>
  <c r="M228" i="4" s="1"/>
  <c r="A229" i="4"/>
  <c r="A515" i="4" s="1"/>
  <c r="A801" i="4" s="1"/>
  <c r="A1087" i="4" s="1"/>
  <c r="A1373" i="4" s="1"/>
  <c r="A1659" i="4" s="1"/>
  <c r="A1945" i="4" s="1"/>
  <c r="A2231" i="4" s="1"/>
  <c r="B229" i="4"/>
  <c r="B515" i="4" s="1"/>
  <c r="B801" i="4" s="1"/>
  <c r="B1087" i="4" s="1"/>
  <c r="B1373" i="4" s="1"/>
  <c r="B1659" i="4" s="1"/>
  <c r="B1945" i="4" s="1"/>
  <c r="B2231" i="4" s="1"/>
  <c r="C229" i="4"/>
  <c r="C515" i="4" s="1"/>
  <c r="C801" i="4" s="1"/>
  <c r="C1087" i="4" s="1"/>
  <c r="C1373" i="4" s="1"/>
  <c r="C1659" i="4" s="1"/>
  <c r="C1945" i="4" s="1"/>
  <c r="C2231" i="4" s="1"/>
  <c r="D229" i="4"/>
  <c r="D515" i="4" s="1"/>
  <c r="D801" i="4" s="1"/>
  <c r="D1087" i="4" s="1"/>
  <c r="D1373" i="4" s="1"/>
  <c r="D1659" i="4" s="1"/>
  <c r="D1945" i="4" s="1"/>
  <c r="D2231" i="4" s="1"/>
  <c r="E229" i="4"/>
  <c r="E515" i="4" s="1"/>
  <c r="E801" i="4" s="1"/>
  <c r="E1087" i="4" s="1"/>
  <c r="E1373" i="4" s="1"/>
  <c r="E1659" i="4" s="1"/>
  <c r="E1945" i="4" s="1"/>
  <c r="E2231" i="4" s="1"/>
  <c r="I229" i="4"/>
  <c r="J229" i="4"/>
  <c r="M229" i="4" s="1"/>
  <c r="A230" i="4"/>
  <c r="A516" i="4" s="1"/>
  <c r="A802" i="4" s="1"/>
  <c r="A1088" i="4" s="1"/>
  <c r="A1374" i="4" s="1"/>
  <c r="A1660" i="4" s="1"/>
  <c r="A1946" i="4" s="1"/>
  <c r="A2232" i="4" s="1"/>
  <c r="B230" i="4"/>
  <c r="B516" i="4" s="1"/>
  <c r="B802" i="4" s="1"/>
  <c r="B1088" i="4" s="1"/>
  <c r="B1374" i="4" s="1"/>
  <c r="B1660" i="4" s="1"/>
  <c r="B1946" i="4" s="1"/>
  <c r="B2232" i="4" s="1"/>
  <c r="C230" i="4"/>
  <c r="C516" i="4" s="1"/>
  <c r="C802" i="4" s="1"/>
  <c r="C1088" i="4" s="1"/>
  <c r="C1374" i="4" s="1"/>
  <c r="C1660" i="4" s="1"/>
  <c r="C1946" i="4" s="1"/>
  <c r="C2232" i="4" s="1"/>
  <c r="D230" i="4"/>
  <c r="D516" i="4" s="1"/>
  <c r="D802" i="4" s="1"/>
  <c r="D1088" i="4" s="1"/>
  <c r="D1374" i="4" s="1"/>
  <c r="D1660" i="4" s="1"/>
  <c r="D1946" i="4" s="1"/>
  <c r="D2232" i="4" s="1"/>
  <c r="E230" i="4"/>
  <c r="E516" i="4" s="1"/>
  <c r="E802" i="4" s="1"/>
  <c r="E1088" i="4" s="1"/>
  <c r="E1374" i="4" s="1"/>
  <c r="E1660" i="4" s="1"/>
  <c r="E1946" i="4" s="1"/>
  <c r="E2232" i="4" s="1"/>
  <c r="I230" i="4"/>
  <c r="J230" i="4"/>
  <c r="M230" i="4" s="1"/>
  <c r="A231" i="4"/>
  <c r="A517" i="4" s="1"/>
  <c r="A803" i="4" s="1"/>
  <c r="A1089" i="4" s="1"/>
  <c r="A1375" i="4" s="1"/>
  <c r="A1661" i="4" s="1"/>
  <c r="A1947" i="4" s="1"/>
  <c r="A2233" i="4" s="1"/>
  <c r="B231" i="4"/>
  <c r="B517" i="4" s="1"/>
  <c r="B803" i="4" s="1"/>
  <c r="B1089" i="4" s="1"/>
  <c r="B1375" i="4" s="1"/>
  <c r="B1661" i="4" s="1"/>
  <c r="B1947" i="4" s="1"/>
  <c r="B2233" i="4" s="1"/>
  <c r="C231" i="4"/>
  <c r="C517" i="4" s="1"/>
  <c r="C803" i="4" s="1"/>
  <c r="C1089" i="4" s="1"/>
  <c r="C1375" i="4" s="1"/>
  <c r="C1661" i="4" s="1"/>
  <c r="C1947" i="4" s="1"/>
  <c r="C2233" i="4" s="1"/>
  <c r="D231" i="4"/>
  <c r="D517" i="4" s="1"/>
  <c r="D803" i="4" s="1"/>
  <c r="D1089" i="4" s="1"/>
  <c r="D1375" i="4" s="1"/>
  <c r="D1661" i="4" s="1"/>
  <c r="D1947" i="4" s="1"/>
  <c r="D2233" i="4" s="1"/>
  <c r="E231" i="4"/>
  <c r="E517" i="4" s="1"/>
  <c r="E803" i="4" s="1"/>
  <c r="E1089" i="4" s="1"/>
  <c r="E1375" i="4" s="1"/>
  <c r="E1661" i="4" s="1"/>
  <c r="E1947" i="4" s="1"/>
  <c r="E2233" i="4" s="1"/>
  <c r="I231" i="4"/>
  <c r="J231" i="4"/>
  <c r="M231" i="4" s="1"/>
  <c r="A232" i="4"/>
  <c r="A518" i="4" s="1"/>
  <c r="A804" i="4" s="1"/>
  <c r="A1090" i="4" s="1"/>
  <c r="A1376" i="4" s="1"/>
  <c r="A1662" i="4" s="1"/>
  <c r="A1948" i="4" s="1"/>
  <c r="A2234" i="4" s="1"/>
  <c r="B232" i="4"/>
  <c r="B518" i="4" s="1"/>
  <c r="B804" i="4" s="1"/>
  <c r="B1090" i="4" s="1"/>
  <c r="B1376" i="4" s="1"/>
  <c r="B1662" i="4" s="1"/>
  <c r="B1948" i="4" s="1"/>
  <c r="B2234" i="4" s="1"/>
  <c r="C232" i="4"/>
  <c r="C518" i="4" s="1"/>
  <c r="C804" i="4" s="1"/>
  <c r="C1090" i="4" s="1"/>
  <c r="C1376" i="4" s="1"/>
  <c r="C1662" i="4" s="1"/>
  <c r="C1948" i="4" s="1"/>
  <c r="C2234" i="4" s="1"/>
  <c r="D232" i="4"/>
  <c r="D518" i="4" s="1"/>
  <c r="D804" i="4" s="1"/>
  <c r="D1090" i="4" s="1"/>
  <c r="D1376" i="4" s="1"/>
  <c r="D1662" i="4" s="1"/>
  <c r="D1948" i="4" s="1"/>
  <c r="D2234" i="4" s="1"/>
  <c r="E232" i="4"/>
  <c r="E518" i="4" s="1"/>
  <c r="E804" i="4" s="1"/>
  <c r="E1090" i="4" s="1"/>
  <c r="E1376" i="4" s="1"/>
  <c r="E1662" i="4" s="1"/>
  <c r="E1948" i="4" s="1"/>
  <c r="E2234" i="4" s="1"/>
  <c r="I232" i="4"/>
  <c r="J232" i="4"/>
  <c r="M232" i="4" s="1"/>
  <c r="A233" i="4"/>
  <c r="A519" i="4" s="1"/>
  <c r="A805" i="4" s="1"/>
  <c r="A1091" i="4" s="1"/>
  <c r="A1377" i="4" s="1"/>
  <c r="A1663" i="4" s="1"/>
  <c r="A1949" i="4" s="1"/>
  <c r="A2235" i="4" s="1"/>
  <c r="B233" i="4"/>
  <c r="B519" i="4" s="1"/>
  <c r="B805" i="4" s="1"/>
  <c r="B1091" i="4" s="1"/>
  <c r="B1377" i="4" s="1"/>
  <c r="B1663" i="4" s="1"/>
  <c r="B1949" i="4" s="1"/>
  <c r="B2235" i="4" s="1"/>
  <c r="C233" i="4"/>
  <c r="C519" i="4" s="1"/>
  <c r="C805" i="4" s="1"/>
  <c r="C1091" i="4" s="1"/>
  <c r="C1377" i="4" s="1"/>
  <c r="C1663" i="4" s="1"/>
  <c r="C1949" i="4" s="1"/>
  <c r="C2235" i="4" s="1"/>
  <c r="D233" i="4"/>
  <c r="D519" i="4" s="1"/>
  <c r="D805" i="4" s="1"/>
  <c r="D1091" i="4" s="1"/>
  <c r="D1377" i="4" s="1"/>
  <c r="D1663" i="4" s="1"/>
  <c r="D1949" i="4" s="1"/>
  <c r="D2235" i="4" s="1"/>
  <c r="E233" i="4"/>
  <c r="E519" i="4" s="1"/>
  <c r="E805" i="4" s="1"/>
  <c r="E1091" i="4" s="1"/>
  <c r="E1377" i="4" s="1"/>
  <c r="E1663" i="4" s="1"/>
  <c r="E1949" i="4" s="1"/>
  <c r="E2235" i="4" s="1"/>
  <c r="I233" i="4"/>
  <c r="J233" i="4"/>
  <c r="M233" i="4" s="1"/>
  <c r="A234" i="4"/>
  <c r="A520" i="4" s="1"/>
  <c r="A806" i="4" s="1"/>
  <c r="A1092" i="4" s="1"/>
  <c r="A1378" i="4" s="1"/>
  <c r="A1664" i="4" s="1"/>
  <c r="A1950" i="4" s="1"/>
  <c r="A2236" i="4" s="1"/>
  <c r="B234" i="4"/>
  <c r="B520" i="4" s="1"/>
  <c r="B806" i="4" s="1"/>
  <c r="B1092" i="4" s="1"/>
  <c r="B1378" i="4" s="1"/>
  <c r="B1664" i="4" s="1"/>
  <c r="B1950" i="4" s="1"/>
  <c r="B2236" i="4" s="1"/>
  <c r="C234" i="4"/>
  <c r="C520" i="4" s="1"/>
  <c r="C806" i="4" s="1"/>
  <c r="C1092" i="4" s="1"/>
  <c r="C1378" i="4" s="1"/>
  <c r="C1664" i="4" s="1"/>
  <c r="C1950" i="4" s="1"/>
  <c r="C2236" i="4" s="1"/>
  <c r="D234" i="4"/>
  <c r="D520" i="4" s="1"/>
  <c r="D806" i="4" s="1"/>
  <c r="D1092" i="4" s="1"/>
  <c r="D1378" i="4" s="1"/>
  <c r="D1664" i="4" s="1"/>
  <c r="D1950" i="4" s="1"/>
  <c r="D2236" i="4" s="1"/>
  <c r="E234" i="4"/>
  <c r="E520" i="4" s="1"/>
  <c r="E806" i="4" s="1"/>
  <c r="E1092" i="4" s="1"/>
  <c r="E1378" i="4" s="1"/>
  <c r="E1664" i="4" s="1"/>
  <c r="E1950" i="4" s="1"/>
  <c r="E2236" i="4" s="1"/>
  <c r="I234" i="4"/>
  <c r="J234" i="4"/>
  <c r="M234" i="4" s="1"/>
  <c r="A235" i="4"/>
  <c r="A521" i="4" s="1"/>
  <c r="A807" i="4" s="1"/>
  <c r="A1093" i="4" s="1"/>
  <c r="A1379" i="4" s="1"/>
  <c r="A1665" i="4" s="1"/>
  <c r="A1951" i="4" s="1"/>
  <c r="A2237" i="4" s="1"/>
  <c r="B235" i="4"/>
  <c r="B521" i="4" s="1"/>
  <c r="B807" i="4" s="1"/>
  <c r="B1093" i="4" s="1"/>
  <c r="B1379" i="4" s="1"/>
  <c r="B1665" i="4" s="1"/>
  <c r="B1951" i="4" s="1"/>
  <c r="B2237" i="4" s="1"/>
  <c r="C235" i="4"/>
  <c r="C521" i="4" s="1"/>
  <c r="C807" i="4" s="1"/>
  <c r="C1093" i="4" s="1"/>
  <c r="C1379" i="4" s="1"/>
  <c r="C1665" i="4" s="1"/>
  <c r="C1951" i="4" s="1"/>
  <c r="C2237" i="4" s="1"/>
  <c r="D235" i="4"/>
  <c r="D521" i="4" s="1"/>
  <c r="D807" i="4" s="1"/>
  <c r="D1093" i="4" s="1"/>
  <c r="D1379" i="4" s="1"/>
  <c r="D1665" i="4" s="1"/>
  <c r="D1951" i="4" s="1"/>
  <c r="D2237" i="4" s="1"/>
  <c r="E235" i="4"/>
  <c r="E521" i="4" s="1"/>
  <c r="E807" i="4" s="1"/>
  <c r="E1093" i="4" s="1"/>
  <c r="E1379" i="4" s="1"/>
  <c r="E1665" i="4" s="1"/>
  <c r="E1951" i="4" s="1"/>
  <c r="E2237" i="4" s="1"/>
  <c r="I235" i="4"/>
  <c r="J235" i="4"/>
  <c r="M235" i="4" s="1"/>
  <c r="A236" i="4"/>
  <c r="A522" i="4" s="1"/>
  <c r="A808" i="4" s="1"/>
  <c r="A1094" i="4" s="1"/>
  <c r="A1380" i="4" s="1"/>
  <c r="A1666" i="4" s="1"/>
  <c r="A1952" i="4" s="1"/>
  <c r="A2238" i="4" s="1"/>
  <c r="B236" i="4"/>
  <c r="B522" i="4" s="1"/>
  <c r="B808" i="4" s="1"/>
  <c r="B1094" i="4" s="1"/>
  <c r="B1380" i="4" s="1"/>
  <c r="B1666" i="4" s="1"/>
  <c r="B1952" i="4" s="1"/>
  <c r="B2238" i="4" s="1"/>
  <c r="C236" i="4"/>
  <c r="C522" i="4" s="1"/>
  <c r="C808" i="4" s="1"/>
  <c r="C1094" i="4" s="1"/>
  <c r="C1380" i="4" s="1"/>
  <c r="C1666" i="4" s="1"/>
  <c r="C1952" i="4" s="1"/>
  <c r="C2238" i="4" s="1"/>
  <c r="D236" i="4"/>
  <c r="D522" i="4" s="1"/>
  <c r="D808" i="4" s="1"/>
  <c r="D1094" i="4" s="1"/>
  <c r="D1380" i="4" s="1"/>
  <c r="D1666" i="4" s="1"/>
  <c r="D1952" i="4" s="1"/>
  <c r="D2238" i="4" s="1"/>
  <c r="E236" i="4"/>
  <c r="E522" i="4" s="1"/>
  <c r="E808" i="4" s="1"/>
  <c r="E1094" i="4" s="1"/>
  <c r="E1380" i="4" s="1"/>
  <c r="E1666" i="4" s="1"/>
  <c r="E1952" i="4" s="1"/>
  <c r="E2238" i="4" s="1"/>
  <c r="I236" i="4"/>
  <c r="J236" i="4"/>
  <c r="M236" i="4" s="1"/>
  <c r="A237" i="4"/>
  <c r="A523" i="4" s="1"/>
  <c r="A809" i="4" s="1"/>
  <c r="A1095" i="4" s="1"/>
  <c r="A1381" i="4" s="1"/>
  <c r="A1667" i="4" s="1"/>
  <c r="A1953" i="4" s="1"/>
  <c r="A2239" i="4" s="1"/>
  <c r="B237" i="4"/>
  <c r="B523" i="4" s="1"/>
  <c r="B809" i="4" s="1"/>
  <c r="B1095" i="4" s="1"/>
  <c r="B1381" i="4" s="1"/>
  <c r="B1667" i="4" s="1"/>
  <c r="B1953" i="4" s="1"/>
  <c r="B2239" i="4" s="1"/>
  <c r="C237" i="4"/>
  <c r="C523" i="4" s="1"/>
  <c r="C809" i="4" s="1"/>
  <c r="C1095" i="4" s="1"/>
  <c r="C1381" i="4" s="1"/>
  <c r="C1667" i="4" s="1"/>
  <c r="C1953" i="4" s="1"/>
  <c r="C2239" i="4" s="1"/>
  <c r="D237" i="4"/>
  <c r="D523" i="4" s="1"/>
  <c r="D809" i="4" s="1"/>
  <c r="D1095" i="4" s="1"/>
  <c r="D1381" i="4" s="1"/>
  <c r="D1667" i="4" s="1"/>
  <c r="D1953" i="4" s="1"/>
  <c r="D2239" i="4" s="1"/>
  <c r="E237" i="4"/>
  <c r="E523" i="4" s="1"/>
  <c r="E809" i="4" s="1"/>
  <c r="E1095" i="4" s="1"/>
  <c r="E1381" i="4" s="1"/>
  <c r="E1667" i="4" s="1"/>
  <c r="E1953" i="4" s="1"/>
  <c r="E2239" i="4" s="1"/>
  <c r="I237" i="4"/>
  <c r="J237" i="4"/>
  <c r="M237" i="4" s="1"/>
  <c r="A238" i="4"/>
  <c r="A524" i="4" s="1"/>
  <c r="A810" i="4" s="1"/>
  <c r="A1096" i="4" s="1"/>
  <c r="A1382" i="4" s="1"/>
  <c r="A1668" i="4" s="1"/>
  <c r="A1954" i="4" s="1"/>
  <c r="A2240" i="4" s="1"/>
  <c r="B238" i="4"/>
  <c r="B524" i="4" s="1"/>
  <c r="B810" i="4" s="1"/>
  <c r="B1096" i="4" s="1"/>
  <c r="B1382" i="4" s="1"/>
  <c r="B1668" i="4" s="1"/>
  <c r="B1954" i="4" s="1"/>
  <c r="B2240" i="4" s="1"/>
  <c r="C238" i="4"/>
  <c r="C524" i="4" s="1"/>
  <c r="C810" i="4" s="1"/>
  <c r="C1096" i="4" s="1"/>
  <c r="C1382" i="4" s="1"/>
  <c r="C1668" i="4" s="1"/>
  <c r="C1954" i="4" s="1"/>
  <c r="C2240" i="4" s="1"/>
  <c r="D238" i="4"/>
  <c r="D524" i="4" s="1"/>
  <c r="D810" i="4" s="1"/>
  <c r="D1096" i="4" s="1"/>
  <c r="D1382" i="4" s="1"/>
  <c r="D1668" i="4" s="1"/>
  <c r="D1954" i="4" s="1"/>
  <c r="D2240" i="4" s="1"/>
  <c r="E238" i="4"/>
  <c r="E524" i="4" s="1"/>
  <c r="E810" i="4" s="1"/>
  <c r="E1096" i="4" s="1"/>
  <c r="E1382" i="4" s="1"/>
  <c r="E1668" i="4" s="1"/>
  <c r="E1954" i="4" s="1"/>
  <c r="E2240" i="4" s="1"/>
  <c r="I238" i="4"/>
  <c r="J238" i="4"/>
  <c r="M238" i="4" s="1"/>
  <c r="A239" i="4"/>
  <c r="A525" i="4" s="1"/>
  <c r="A811" i="4" s="1"/>
  <c r="A1097" i="4" s="1"/>
  <c r="A1383" i="4" s="1"/>
  <c r="A1669" i="4" s="1"/>
  <c r="A1955" i="4" s="1"/>
  <c r="A2241" i="4" s="1"/>
  <c r="B239" i="4"/>
  <c r="B525" i="4" s="1"/>
  <c r="B811" i="4" s="1"/>
  <c r="B1097" i="4" s="1"/>
  <c r="B1383" i="4" s="1"/>
  <c r="B1669" i="4" s="1"/>
  <c r="B1955" i="4" s="1"/>
  <c r="B2241" i="4" s="1"/>
  <c r="C239" i="4"/>
  <c r="C525" i="4" s="1"/>
  <c r="C811" i="4" s="1"/>
  <c r="C1097" i="4" s="1"/>
  <c r="C1383" i="4" s="1"/>
  <c r="C1669" i="4" s="1"/>
  <c r="C1955" i="4" s="1"/>
  <c r="C2241" i="4" s="1"/>
  <c r="D239" i="4"/>
  <c r="D525" i="4" s="1"/>
  <c r="D811" i="4" s="1"/>
  <c r="D1097" i="4" s="1"/>
  <c r="D1383" i="4" s="1"/>
  <c r="D1669" i="4" s="1"/>
  <c r="D1955" i="4" s="1"/>
  <c r="D2241" i="4" s="1"/>
  <c r="E239" i="4"/>
  <c r="E525" i="4" s="1"/>
  <c r="E811" i="4" s="1"/>
  <c r="E1097" i="4" s="1"/>
  <c r="E1383" i="4" s="1"/>
  <c r="E1669" i="4" s="1"/>
  <c r="E1955" i="4" s="1"/>
  <c r="E2241" i="4" s="1"/>
  <c r="I239" i="4"/>
  <c r="J239" i="4"/>
  <c r="M239" i="4" s="1"/>
  <c r="A240" i="4"/>
  <c r="A526" i="4" s="1"/>
  <c r="A812" i="4" s="1"/>
  <c r="A1098" i="4" s="1"/>
  <c r="A1384" i="4" s="1"/>
  <c r="A1670" i="4" s="1"/>
  <c r="A1956" i="4" s="1"/>
  <c r="A2242" i="4" s="1"/>
  <c r="B240" i="4"/>
  <c r="B526" i="4" s="1"/>
  <c r="B812" i="4" s="1"/>
  <c r="B1098" i="4" s="1"/>
  <c r="B1384" i="4" s="1"/>
  <c r="B1670" i="4" s="1"/>
  <c r="B1956" i="4" s="1"/>
  <c r="B2242" i="4" s="1"/>
  <c r="C240" i="4"/>
  <c r="C526" i="4" s="1"/>
  <c r="C812" i="4" s="1"/>
  <c r="C1098" i="4" s="1"/>
  <c r="C1384" i="4" s="1"/>
  <c r="C1670" i="4" s="1"/>
  <c r="C1956" i="4" s="1"/>
  <c r="C2242" i="4" s="1"/>
  <c r="D240" i="4"/>
  <c r="D526" i="4" s="1"/>
  <c r="D812" i="4" s="1"/>
  <c r="D1098" i="4" s="1"/>
  <c r="D1384" i="4" s="1"/>
  <c r="D1670" i="4" s="1"/>
  <c r="D1956" i="4" s="1"/>
  <c r="D2242" i="4" s="1"/>
  <c r="E240" i="4"/>
  <c r="E526" i="4" s="1"/>
  <c r="E812" i="4" s="1"/>
  <c r="E1098" i="4" s="1"/>
  <c r="E1384" i="4" s="1"/>
  <c r="E1670" i="4" s="1"/>
  <c r="E1956" i="4" s="1"/>
  <c r="E2242" i="4" s="1"/>
  <c r="I240" i="4"/>
  <c r="J240" i="4"/>
  <c r="M240" i="4" s="1"/>
  <c r="A241" i="4"/>
  <c r="A527" i="4" s="1"/>
  <c r="A813" i="4" s="1"/>
  <c r="A1099" i="4" s="1"/>
  <c r="A1385" i="4" s="1"/>
  <c r="A1671" i="4" s="1"/>
  <c r="A1957" i="4" s="1"/>
  <c r="A2243" i="4" s="1"/>
  <c r="B241" i="4"/>
  <c r="B527" i="4" s="1"/>
  <c r="B813" i="4" s="1"/>
  <c r="B1099" i="4" s="1"/>
  <c r="B1385" i="4" s="1"/>
  <c r="B1671" i="4" s="1"/>
  <c r="B1957" i="4" s="1"/>
  <c r="B2243" i="4" s="1"/>
  <c r="C241" i="4"/>
  <c r="C527" i="4" s="1"/>
  <c r="C813" i="4" s="1"/>
  <c r="C1099" i="4" s="1"/>
  <c r="C1385" i="4" s="1"/>
  <c r="C1671" i="4" s="1"/>
  <c r="C1957" i="4" s="1"/>
  <c r="C2243" i="4" s="1"/>
  <c r="D241" i="4"/>
  <c r="D527" i="4" s="1"/>
  <c r="D813" i="4" s="1"/>
  <c r="D1099" i="4" s="1"/>
  <c r="D1385" i="4" s="1"/>
  <c r="D1671" i="4" s="1"/>
  <c r="D1957" i="4" s="1"/>
  <c r="D2243" i="4" s="1"/>
  <c r="E241" i="4"/>
  <c r="E527" i="4" s="1"/>
  <c r="E813" i="4" s="1"/>
  <c r="E1099" i="4" s="1"/>
  <c r="E1385" i="4" s="1"/>
  <c r="E1671" i="4" s="1"/>
  <c r="E1957" i="4" s="1"/>
  <c r="E2243" i="4" s="1"/>
  <c r="I241" i="4"/>
  <c r="J241" i="4"/>
  <c r="M241" i="4" s="1"/>
  <c r="A242" i="4"/>
  <c r="A528" i="4" s="1"/>
  <c r="A814" i="4" s="1"/>
  <c r="A1100" i="4" s="1"/>
  <c r="A1386" i="4" s="1"/>
  <c r="A1672" i="4" s="1"/>
  <c r="A1958" i="4" s="1"/>
  <c r="A2244" i="4" s="1"/>
  <c r="B242" i="4"/>
  <c r="B528" i="4" s="1"/>
  <c r="B814" i="4" s="1"/>
  <c r="B1100" i="4" s="1"/>
  <c r="B1386" i="4" s="1"/>
  <c r="B1672" i="4" s="1"/>
  <c r="B1958" i="4" s="1"/>
  <c r="B2244" i="4" s="1"/>
  <c r="C242" i="4"/>
  <c r="C528" i="4" s="1"/>
  <c r="C814" i="4" s="1"/>
  <c r="C1100" i="4" s="1"/>
  <c r="C1386" i="4" s="1"/>
  <c r="C1672" i="4" s="1"/>
  <c r="C1958" i="4" s="1"/>
  <c r="C2244" i="4" s="1"/>
  <c r="D242" i="4"/>
  <c r="D528" i="4" s="1"/>
  <c r="D814" i="4" s="1"/>
  <c r="D1100" i="4" s="1"/>
  <c r="D1386" i="4" s="1"/>
  <c r="D1672" i="4" s="1"/>
  <c r="D1958" i="4" s="1"/>
  <c r="D2244" i="4" s="1"/>
  <c r="E242" i="4"/>
  <c r="E528" i="4" s="1"/>
  <c r="E814" i="4" s="1"/>
  <c r="E1100" i="4" s="1"/>
  <c r="E1386" i="4" s="1"/>
  <c r="E1672" i="4" s="1"/>
  <c r="E1958" i="4" s="1"/>
  <c r="E2244" i="4" s="1"/>
  <c r="I242" i="4"/>
  <c r="J242" i="4"/>
  <c r="M242" i="4" s="1"/>
  <c r="A243" i="4"/>
  <c r="A529" i="4" s="1"/>
  <c r="A815" i="4" s="1"/>
  <c r="A1101" i="4" s="1"/>
  <c r="A1387" i="4" s="1"/>
  <c r="A1673" i="4" s="1"/>
  <c r="A1959" i="4" s="1"/>
  <c r="A2245" i="4" s="1"/>
  <c r="B243" i="4"/>
  <c r="B529" i="4" s="1"/>
  <c r="B815" i="4" s="1"/>
  <c r="B1101" i="4" s="1"/>
  <c r="B1387" i="4" s="1"/>
  <c r="B1673" i="4" s="1"/>
  <c r="B1959" i="4" s="1"/>
  <c r="B2245" i="4" s="1"/>
  <c r="C243" i="4"/>
  <c r="C529" i="4" s="1"/>
  <c r="C815" i="4" s="1"/>
  <c r="C1101" i="4" s="1"/>
  <c r="C1387" i="4" s="1"/>
  <c r="C1673" i="4" s="1"/>
  <c r="C1959" i="4" s="1"/>
  <c r="C2245" i="4" s="1"/>
  <c r="D243" i="4"/>
  <c r="D529" i="4" s="1"/>
  <c r="D815" i="4" s="1"/>
  <c r="D1101" i="4" s="1"/>
  <c r="D1387" i="4" s="1"/>
  <c r="D1673" i="4" s="1"/>
  <c r="D1959" i="4" s="1"/>
  <c r="D2245" i="4" s="1"/>
  <c r="E243" i="4"/>
  <c r="E529" i="4" s="1"/>
  <c r="E815" i="4" s="1"/>
  <c r="E1101" i="4" s="1"/>
  <c r="E1387" i="4" s="1"/>
  <c r="E1673" i="4" s="1"/>
  <c r="E1959" i="4" s="1"/>
  <c r="E2245" i="4" s="1"/>
  <c r="I243" i="4"/>
  <c r="J243" i="4"/>
  <c r="M243" i="4" s="1"/>
  <c r="A244" i="4"/>
  <c r="A530" i="4" s="1"/>
  <c r="A816" i="4" s="1"/>
  <c r="A1102" i="4" s="1"/>
  <c r="A1388" i="4" s="1"/>
  <c r="A1674" i="4" s="1"/>
  <c r="A1960" i="4" s="1"/>
  <c r="A2246" i="4" s="1"/>
  <c r="B244" i="4"/>
  <c r="B530" i="4" s="1"/>
  <c r="B816" i="4" s="1"/>
  <c r="B1102" i="4" s="1"/>
  <c r="B1388" i="4" s="1"/>
  <c r="B1674" i="4" s="1"/>
  <c r="B1960" i="4" s="1"/>
  <c r="B2246" i="4" s="1"/>
  <c r="C244" i="4"/>
  <c r="C530" i="4" s="1"/>
  <c r="C816" i="4" s="1"/>
  <c r="C1102" i="4" s="1"/>
  <c r="C1388" i="4" s="1"/>
  <c r="C1674" i="4" s="1"/>
  <c r="C1960" i="4" s="1"/>
  <c r="C2246" i="4" s="1"/>
  <c r="D244" i="4"/>
  <c r="D530" i="4" s="1"/>
  <c r="D816" i="4" s="1"/>
  <c r="D1102" i="4" s="1"/>
  <c r="D1388" i="4" s="1"/>
  <c r="D1674" i="4" s="1"/>
  <c r="D1960" i="4" s="1"/>
  <c r="D2246" i="4" s="1"/>
  <c r="E244" i="4"/>
  <c r="E530" i="4" s="1"/>
  <c r="E816" i="4" s="1"/>
  <c r="E1102" i="4" s="1"/>
  <c r="E1388" i="4" s="1"/>
  <c r="E1674" i="4" s="1"/>
  <c r="E1960" i="4" s="1"/>
  <c r="E2246" i="4" s="1"/>
  <c r="I244" i="4"/>
  <c r="J244" i="4"/>
  <c r="M244" i="4" s="1"/>
  <c r="A245" i="4"/>
  <c r="A531" i="4" s="1"/>
  <c r="A817" i="4" s="1"/>
  <c r="A1103" i="4" s="1"/>
  <c r="A1389" i="4" s="1"/>
  <c r="A1675" i="4" s="1"/>
  <c r="A1961" i="4" s="1"/>
  <c r="A2247" i="4" s="1"/>
  <c r="B245" i="4"/>
  <c r="B531" i="4" s="1"/>
  <c r="B817" i="4" s="1"/>
  <c r="B1103" i="4" s="1"/>
  <c r="B1389" i="4" s="1"/>
  <c r="B1675" i="4" s="1"/>
  <c r="B1961" i="4" s="1"/>
  <c r="B2247" i="4" s="1"/>
  <c r="C245" i="4"/>
  <c r="C531" i="4" s="1"/>
  <c r="C817" i="4" s="1"/>
  <c r="C1103" i="4" s="1"/>
  <c r="C1389" i="4" s="1"/>
  <c r="C1675" i="4" s="1"/>
  <c r="C1961" i="4" s="1"/>
  <c r="C2247" i="4" s="1"/>
  <c r="D245" i="4"/>
  <c r="D531" i="4" s="1"/>
  <c r="D817" i="4" s="1"/>
  <c r="D1103" i="4" s="1"/>
  <c r="D1389" i="4" s="1"/>
  <c r="D1675" i="4" s="1"/>
  <c r="D1961" i="4" s="1"/>
  <c r="D2247" i="4" s="1"/>
  <c r="E245" i="4"/>
  <c r="E531" i="4" s="1"/>
  <c r="E817" i="4" s="1"/>
  <c r="E1103" i="4" s="1"/>
  <c r="E1389" i="4" s="1"/>
  <c r="E1675" i="4" s="1"/>
  <c r="E1961" i="4" s="1"/>
  <c r="E2247" i="4" s="1"/>
  <c r="I245" i="4"/>
  <c r="J245" i="4"/>
  <c r="M245" i="4" s="1"/>
  <c r="A246" i="4"/>
  <c r="A532" i="4" s="1"/>
  <c r="A818" i="4" s="1"/>
  <c r="A1104" i="4" s="1"/>
  <c r="A1390" i="4" s="1"/>
  <c r="A1676" i="4" s="1"/>
  <c r="A1962" i="4" s="1"/>
  <c r="A2248" i="4" s="1"/>
  <c r="B246" i="4"/>
  <c r="B532" i="4" s="1"/>
  <c r="B818" i="4" s="1"/>
  <c r="B1104" i="4" s="1"/>
  <c r="B1390" i="4" s="1"/>
  <c r="B1676" i="4" s="1"/>
  <c r="B1962" i="4" s="1"/>
  <c r="B2248" i="4" s="1"/>
  <c r="C246" i="4"/>
  <c r="C532" i="4" s="1"/>
  <c r="C818" i="4" s="1"/>
  <c r="C1104" i="4" s="1"/>
  <c r="C1390" i="4" s="1"/>
  <c r="C1676" i="4" s="1"/>
  <c r="C1962" i="4" s="1"/>
  <c r="C2248" i="4" s="1"/>
  <c r="D246" i="4"/>
  <c r="D532" i="4" s="1"/>
  <c r="D818" i="4" s="1"/>
  <c r="D1104" i="4" s="1"/>
  <c r="D1390" i="4" s="1"/>
  <c r="D1676" i="4" s="1"/>
  <c r="D1962" i="4" s="1"/>
  <c r="D2248" i="4" s="1"/>
  <c r="E246" i="4"/>
  <c r="E532" i="4" s="1"/>
  <c r="E818" i="4" s="1"/>
  <c r="E1104" i="4" s="1"/>
  <c r="E1390" i="4" s="1"/>
  <c r="E1676" i="4" s="1"/>
  <c r="E1962" i="4" s="1"/>
  <c r="E2248" i="4" s="1"/>
  <c r="I246" i="4"/>
  <c r="J246" i="4"/>
  <c r="M246" i="4" s="1"/>
  <c r="A247" i="4"/>
  <c r="A533" i="4" s="1"/>
  <c r="A819" i="4" s="1"/>
  <c r="A1105" i="4" s="1"/>
  <c r="A1391" i="4" s="1"/>
  <c r="A1677" i="4" s="1"/>
  <c r="A1963" i="4" s="1"/>
  <c r="A2249" i="4" s="1"/>
  <c r="B247" i="4"/>
  <c r="B533" i="4" s="1"/>
  <c r="B819" i="4" s="1"/>
  <c r="B1105" i="4" s="1"/>
  <c r="B1391" i="4" s="1"/>
  <c r="B1677" i="4" s="1"/>
  <c r="B1963" i="4" s="1"/>
  <c r="B2249" i="4" s="1"/>
  <c r="C247" i="4"/>
  <c r="C533" i="4" s="1"/>
  <c r="C819" i="4" s="1"/>
  <c r="C1105" i="4" s="1"/>
  <c r="C1391" i="4" s="1"/>
  <c r="C1677" i="4" s="1"/>
  <c r="C1963" i="4" s="1"/>
  <c r="C2249" i="4" s="1"/>
  <c r="D247" i="4"/>
  <c r="D533" i="4" s="1"/>
  <c r="D819" i="4" s="1"/>
  <c r="D1105" i="4" s="1"/>
  <c r="D1391" i="4" s="1"/>
  <c r="D1677" i="4" s="1"/>
  <c r="D1963" i="4" s="1"/>
  <c r="D2249" i="4" s="1"/>
  <c r="E247" i="4"/>
  <c r="E533" i="4" s="1"/>
  <c r="E819" i="4" s="1"/>
  <c r="E1105" i="4" s="1"/>
  <c r="E1391" i="4" s="1"/>
  <c r="E1677" i="4" s="1"/>
  <c r="E1963" i="4" s="1"/>
  <c r="E2249" i="4" s="1"/>
  <c r="I247" i="4"/>
  <c r="J247" i="4"/>
  <c r="M247" i="4" s="1"/>
  <c r="A248" i="4"/>
  <c r="A534" i="4" s="1"/>
  <c r="A820" i="4" s="1"/>
  <c r="A1106" i="4" s="1"/>
  <c r="A1392" i="4" s="1"/>
  <c r="A1678" i="4" s="1"/>
  <c r="A1964" i="4" s="1"/>
  <c r="A2250" i="4" s="1"/>
  <c r="B248" i="4"/>
  <c r="B534" i="4" s="1"/>
  <c r="B820" i="4" s="1"/>
  <c r="B1106" i="4" s="1"/>
  <c r="B1392" i="4" s="1"/>
  <c r="B1678" i="4" s="1"/>
  <c r="B1964" i="4" s="1"/>
  <c r="B2250" i="4" s="1"/>
  <c r="C248" i="4"/>
  <c r="C534" i="4" s="1"/>
  <c r="C820" i="4" s="1"/>
  <c r="C1106" i="4" s="1"/>
  <c r="C1392" i="4" s="1"/>
  <c r="C1678" i="4" s="1"/>
  <c r="C1964" i="4" s="1"/>
  <c r="C2250" i="4" s="1"/>
  <c r="D248" i="4"/>
  <c r="D534" i="4" s="1"/>
  <c r="D820" i="4" s="1"/>
  <c r="D1106" i="4" s="1"/>
  <c r="D1392" i="4" s="1"/>
  <c r="D1678" i="4" s="1"/>
  <c r="D1964" i="4" s="1"/>
  <c r="D2250" i="4" s="1"/>
  <c r="E248" i="4"/>
  <c r="E534" i="4" s="1"/>
  <c r="E820" i="4" s="1"/>
  <c r="E1106" i="4" s="1"/>
  <c r="E1392" i="4" s="1"/>
  <c r="E1678" i="4" s="1"/>
  <c r="E1964" i="4" s="1"/>
  <c r="E2250" i="4" s="1"/>
  <c r="I248" i="4"/>
  <c r="J248" i="4"/>
  <c r="M248" i="4" s="1"/>
  <c r="A249" i="4"/>
  <c r="A535" i="4" s="1"/>
  <c r="A821" i="4" s="1"/>
  <c r="A1107" i="4" s="1"/>
  <c r="A1393" i="4" s="1"/>
  <c r="A1679" i="4" s="1"/>
  <c r="A1965" i="4" s="1"/>
  <c r="A2251" i="4" s="1"/>
  <c r="B249" i="4"/>
  <c r="B535" i="4" s="1"/>
  <c r="B821" i="4" s="1"/>
  <c r="B1107" i="4" s="1"/>
  <c r="B1393" i="4" s="1"/>
  <c r="B1679" i="4" s="1"/>
  <c r="B1965" i="4" s="1"/>
  <c r="B2251" i="4" s="1"/>
  <c r="C249" i="4"/>
  <c r="C535" i="4" s="1"/>
  <c r="C821" i="4" s="1"/>
  <c r="C1107" i="4" s="1"/>
  <c r="C1393" i="4" s="1"/>
  <c r="C1679" i="4" s="1"/>
  <c r="C1965" i="4" s="1"/>
  <c r="C2251" i="4" s="1"/>
  <c r="D249" i="4"/>
  <c r="D535" i="4" s="1"/>
  <c r="D821" i="4" s="1"/>
  <c r="D1107" i="4" s="1"/>
  <c r="D1393" i="4" s="1"/>
  <c r="D1679" i="4" s="1"/>
  <c r="D1965" i="4" s="1"/>
  <c r="D2251" i="4" s="1"/>
  <c r="E249" i="4"/>
  <c r="E535" i="4" s="1"/>
  <c r="E821" i="4" s="1"/>
  <c r="E1107" i="4" s="1"/>
  <c r="E1393" i="4" s="1"/>
  <c r="E1679" i="4" s="1"/>
  <c r="E1965" i="4" s="1"/>
  <c r="E2251" i="4" s="1"/>
  <c r="I249" i="4"/>
  <c r="J249" i="4"/>
  <c r="M249" i="4" s="1"/>
  <c r="A250" i="4"/>
  <c r="A536" i="4" s="1"/>
  <c r="A822" i="4" s="1"/>
  <c r="A1108" i="4" s="1"/>
  <c r="A1394" i="4" s="1"/>
  <c r="A1680" i="4" s="1"/>
  <c r="A1966" i="4" s="1"/>
  <c r="A2252" i="4" s="1"/>
  <c r="B250" i="4"/>
  <c r="B536" i="4" s="1"/>
  <c r="B822" i="4" s="1"/>
  <c r="B1108" i="4" s="1"/>
  <c r="B1394" i="4" s="1"/>
  <c r="B1680" i="4" s="1"/>
  <c r="B1966" i="4" s="1"/>
  <c r="B2252" i="4" s="1"/>
  <c r="C250" i="4"/>
  <c r="C536" i="4" s="1"/>
  <c r="C822" i="4" s="1"/>
  <c r="C1108" i="4" s="1"/>
  <c r="C1394" i="4" s="1"/>
  <c r="C1680" i="4" s="1"/>
  <c r="C1966" i="4" s="1"/>
  <c r="C2252" i="4" s="1"/>
  <c r="D250" i="4"/>
  <c r="D536" i="4" s="1"/>
  <c r="D822" i="4" s="1"/>
  <c r="D1108" i="4" s="1"/>
  <c r="D1394" i="4" s="1"/>
  <c r="D1680" i="4" s="1"/>
  <c r="D1966" i="4" s="1"/>
  <c r="D2252" i="4" s="1"/>
  <c r="E250" i="4"/>
  <c r="E536" i="4" s="1"/>
  <c r="E822" i="4" s="1"/>
  <c r="E1108" i="4" s="1"/>
  <c r="E1394" i="4" s="1"/>
  <c r="E1680" i="4" s="1"/>
  <c r="E1966" i="4" s="1"/>
  <c r="E2252" i="4" s="1"/>
  <c r="I250" i="4"/>
  <c r="J250" i="4"/>
  <c r="M250" i="4" s="1"/>
  <c r="A251" i="4"/>
  <c r="A537" i="4" s="1"/>
  <c r="A823" i="4" s="1"/>
  <c r="A1109" i="4" s="1"/>
  <c r="A1395" i="4" s="1"/>
  <c r="A1681" i="4" s="1"/>
  <c r="A1967" i="4" s="1"/>
  <c r="A2253" i="4" s="1"/>
  <c r="B251" i="4"/>
  <c r="B537" i="4" s="1"/>
  <c r="B823" i="4" s="1"/>
  <c r="B1109" i="4" s="1"/>
  <c r="B1395" i="4" s="1"/>
  <c r="B1681" i="4" s="1"/>
  <c r="B1967" i="4" s="1"/>
  <c r="B2253" i="4" s="1"/>
  <c r="C251" i="4"/>
  <c r="C537" i="4" s="1"/>
  <c r="C823" i="4" s="1"/>
  <c r="C1109" i="4" s="1"/>
  <c r="C1395" i="4" s="1"/>
  <c r="C1681" i="4" s="1"/>
  <c r="C1967" i="4" s="1"/>
  <c r="C2253" i="4" s="1"/>
  <c r="D251" i="4"/>
  <c r="D537" i="4" s="1"/>
  <c r="D823" i="4" s="1"/>
  <c r="D1109" i="4" s="1"/>
  <c r="D1395" i="4" s="1"/>
  <c r="D1681" i="4" s="1"/>
  <c r="D1967" i="4" s="1"/>
  <c r="D2253" i="4" s="1"/>
  <c r="E251" i="4"/>
  <c r="E537" i="4" s="1"/>
  <c r="E823" i="4" s="1"/>
  <c r="E1109" i="4" s="1"/>
  <c r="E1395" i="4" s="1"/>
  <c r="E1681" i="4" s="1"/>
  <c r="E1967" i="4" s="1"/>
  <c r="E2253" i="4" s="1"/>
  <c r="I251" i="4"/>
  <c r="J251" i="4"/>
  <c r="M251" i="4" s="1"/>
  <c r="A252" i="4"/>
  <c r="A538" i="4" s="1"/>
  <c r="A824" i="4" s="1"/>
  <c r="A1110" i="4" s="1"/>
  <c r="A1396" i="4" s="1"/>
  <c r="A1682" i="4" s="1"/>
  <c r="A1968" i="4" s="1"/>
  <c r="A2254" i="4" s="1"/>
  <c r="B252" i="4"/>
  <c r="B538" i="4" s="1"/>
  <c r="B824" i="4" s="1"/>
  <c r="B1110" i="4" s="1"/>
  <c r="B1396" i="4" s="1"/>
  <c r="B1682" i="4" s="1"/>
  <c r="B1968" i="4" s="1"/>
  <c r="B2254" i="4" s="1"/>
  <c r="C252" i="4"/>
  <c r="C538" i="4" s="1"/>
  <c r="C824" i="4" s="1"/>
  <c r="C1110" i="4" s="1"/>
  <c r="C1396" i="4" s="1"/>
  <c r="C1682" i="4" s="1"/>
  <c r="C1968" i="4" s="1"/>
  <c r="C2254" i="4" s="1"/>
  <c r="D252" i="4"/>
  <c r="D538" i="4" s="1"/>
  <c r="D824" i="4" s="1"/>
  <c r="D1110" i="4" s="1"/>
  <c r="D1396" i="4" s="1"/>
  <c r="D1682" i="4" s="1"/>
  <c r="D1968" i="4" s="1"/>
  <c r="D2254" i="4" s="1"/>
  <c r="E252" i="4"/>
  <c r="E538" i="4" s="1"/>
  <c r="E824" i="4" s="1"/>
  <c r="E1110" i="4" s="1"/>
  <c r="E1396" i="4" s="1"/>
  <c r="E1682" i="4" s="1"/>
  <c r="E1968" i="4" s="1"/>
  <c r="E2254" i="4" s="1"/>
  <c r="I252" i="4"/>
  <c r="J252" i="4"/>
  <c r="M252" i="4" s="1"/>
  <c r="A253" i="4"/>
  <c r="A539" i="4" s="1"/>
  <c r="A825" i="4" s="1"/>
  <c r="A1111" i="4" s="1"/>
  <c r="A1397" i="4" s="1"/>
  <c r="A1683" i="4" s="1"/>
  <c r="A1969" i="4" s="1"/>
  <c r="A2255" i="4" s="1"/>
  <c r="B253" i="4"/>
  <c r="B539" i="4" s="1"/>
  <c r="B825" i="4" s="1"/>
  <c r="B1111" i="4" s="1"/>
  <c r="B1397" i="4" s="1"/>
  <c r="B1683" i="4" s="1"/>
  <c r="B1969" i="4" s="1"/>
  <c r="B2255" i="4" s="1"/>
  <c r="C253" i="4"/>
  <c r="C539" i="4" s="1"/>
  <c r="C825" i="4" s="1"/>
  <c r="C1111" i="4" s="1"/>
  <c r="C1397" i="4" s="1"/>
  <c r="C1683" i="4" s="1"/>
  <c r="C1969" i="4" s="1"/>
  <c r="C2255" i="4" s="1"/>
  <c r="D253" i="4"/>
  <c r="D539" i="4" s="1"/>
  <c r="D825" i="4" s="1"/>
  <c r="D1111" i="4" s="1"/>
  <c r="D1397" i="4" s="1"/>
  <c r="D1683" i="4" s="1"/>
  <c r="D1969" i="4" s="1"/>
  <c r="D2255" i="4" s="1"/>
  <c r="E253" i="4"/>
  <c r="E539" i="4" s="1"/>
  <c r="E825" i="4" s="1"/>
  <c r="E1111" i="4" s="1"/>
  <c r="E1397" i="4" s="1"/>
  <c r="E1683" i="4" s="1"/>
  <c r="E1969" i="4" s="1"/>
  <c r="E2255" i="4" s="1"/>
  <c r="I253" i="4"/>
  <c r="J253" i="4"/>
  <c r="M253" i="4" s="1"/>
  <c r="A254" i="4"/>
  <c r="A540" i="4" s="1"/>
  <c r="A826" i="4" s="1"/>
  <c r="A1112" i="4" s="1"/>
  <c r="A1398" i="4" s="1"/>
  <c r="A1684" i="4" s="1"/>
  <c r="A1970" i="4" s="1"/>
  <c r="A2256" i="4" s="1"/>
  <c r="B254" i="4"/>
  <c r="B540" i="4" s="1"/>
  <c r="B826" i="4" s="1"/>
  <c r="B1112" i="4" s="1"/>
  <c r="B1398" i="4" s="1"/>
  <c r="B1684" i="4" s="1"/>
  <c r="B1970" i="4" s="1"/>
  <c r="B2256" i="4" s="1"/>
  <c r="C254" i="4"/>
  <c r="C540" i="4" s="1"/>
  <c r="C826" i="4" s="1"/>
  <c r="C1112" i="4" s="1"/>
  <c r="C1398" i="4" s="1"/>
  <c r="C1684" i="4" s="1"/>
  <c r="C1970" i="4" s="1"/>
  <c r="C2256" i="4" s="1"/>
  <c r="D254" i="4"/>
  <c r="D540" i="4" s="1"/>
  <c r="D826" i="4" s="1"/>
  <c r="D1112" i="4" s="1"/>
  <c r="D1398" i="4" s="1"/>
  <c r="D1684" i="4" s="1"/>
  <c r="D1970" i="4" s="1"/>
  <c r="D2256" i="4" s="1"/>
  <c r="E254" i="4"/>
  <c r="E540" i="4" s="1"/>
  <c r="E826" i="4" s="1"/>
  <c r="E1112" i="4" s="1"/>
  <c r="E1398" i="4" s="1"/>
  <c r="E1684" i="4" s="1"/>
  <c r="E1970" i="4" s="1"/>
  <c r="E2256" i="4" s="1"/>
  <c r="I254" i="4"/>
  <c r="J254" i="4"/>
  <c r="M254" i="4" s="1"/>
  <c r="A255" i="4"/>
  <c r="A541" i="4" s="1"/>
  <c r="A827" i="4" s="1"/>
  <c r="A1113" i="4" s="1"/>
  <c r="A1399" i="4" s="1"/>
  <c r="A1685" i="4" s="1"/>
  <c r="A1971" i="4" s="1"/>
  <c r="A2257" i="4" s="1"/>
  <c r="B255" i="4"/>
  <c r="B541" i="4" s="1"/>
  <c r="B827" i="4" s="1"/>
  <c r="B1113" i="4" s="1"/>
  <c r="B1399" i="4" s="1"/>
  <c r="B1685" i="4" s="1"/>
  <c r="B1971" i="4" s="1"/>
  <c r="B2257" i="4" s="1"/>
  <c r="C255" i="4"/>
  <c r="C541" i="4" s="1"/>
  <c r="C827" i="4" s="1"/>
  <c r="C1113" i="4" s="1"/>
  <c r="C1399" i="4" s="1"/>
  <c r="C1685" i="4" s="1"/>
  <c r="C1971" i="4" s="1"/>
  <c r="C2257" i="4" s="1"/>
  <c r="D255" i="4"/>
  <c r="D541" i="4" s="1"/>
  <c r="D827" i="4" s="1"/>
  <c r="D1113" i="4" s="1"/>
  <c r="D1399" i="4" s="1"/>
  <c r="D1685" i="4" s="1"/>
  <c r="D1971" i="4" s="1"/>
  <c r="D2257" i="4" s="1"/>
  <c r="E255" i="4"/>
  <c r="E541" i="4" s="1"/>
  <c r="E827" i="4" s="1"/>
  <c r="E1113" i="4" s="1"/>
  <c r="E1399" i="4" s="1"/>
  <c r="E1685" i="4" s="1"/>
  <c r="E1971" i="4" s="1"/>
  <c r="E2257" i="4" s="1"/>
  <c r="I255" i="4"/>
  <c r="J255" i="4"/>
  <c r="M255" i="4" s="1"/>
  <c r="A256" i="4"/>
  <c r="A542" i="4" s="1"/>
  <c r="A828" i="4" s="1"/>
  <c r="A1114" i="4" s="1"/>
  <c r="A1400" i="4" s="1"/>
  <c r="A1686" i="4" s="1"/>
  <c r="A1972" i="4" s="1"/>
  <c r="A2258" i="4" s="1"/>
  <c r="B256" i="4"/>
  <c r="B542" i="4" s="1"/>
  <c r="B828" i="4" s="1"/>
  <c r="B1114" i="4" s="1"/>
  <c r="B1400" i="4" s="1"/>
  <c r="B1686" i="4" s="1"/>
  <c r="B1972" i="4" s="1"/>
  <c r="B2258" i="4" s="1"/>
  <c r="C256" i="4"/>
  <c r="C542" i="4" s="1"/>
  <c r="C828" i="4" s="1"/>
  <c r="C1114" i="4" s="1"/>
  <c r="C1400" i="4" s="1"/>
  <c r="C1686" i="4" s="1"/>
  <c r="C1972" i="4" s="1"/>
  <c r="C2258" i="4" s="1"/>
  <c r="D256" i="4"/>
  <c r="D542" i="4" s="1"/>
  <c r="D828" i="4" s="1"/>
  <c r="D1114" i="4" s="1"/>
  <c r="D1400" i="4" s="1"/>
  <c r="D1686" i="4" s="1"/>
  <c r="D1972" i="4" s="1"/>
  <c r="D2258" i="4" s="1"/>
  <c r="E256" i="4"/>
  <c r="E542" i="4" s="1"/>
  <c r="E828" i="4" s="1"/>
  <c r="E1114" i="4" s="1"/>
  <c r="E1400" i="4" s="1"/>
  <c r="E1686" i="4" s="1"/>
  <c r="E1972" i="4" s="1"/>
  <c r="E2258" i="4" s="1"/>
  <c r="I256" i="4"/>
  <c r="J256" i="4"/>
  <c r="M256" i="4" s="1"/>
  <c r="A257" i="4"/>
  <c r="A543" i="4" s="1"/>
  <c r="A829" i="4" s="1"/>
  <c r="A1115" i="4" s="1"/>
  <c r="A1401" i="4" s="1"/>
  <c r="A1687" i="4" s="1"/>
  <c r="A1973" i="4" s="1"/>
  <c r="A2259" i="4" s="1"/>
  <c r="B257" i="4"/>
  <c r="B543" i="4" s="1"/>
  <c r="B829" i="4" s="1"/>
  <c r="B1115" i="4" s="1"/>
  <c r="B1401" i="4" s="1"/>
  <c r="B1687" i="4" s="1"/>
  <c r="B1973" i="4" s="1"/>
  <c r="B2259" i="4" s="1"/>
  <c r="C257" i="4"/>
  <c r="C543" i="4" s="1"/>
  <c r="C829" i="4" s="1"/>
  <c r="C1115" i="4" s="1"/>
  <c r="C1401" i="4" s="1"/>
  <c r="C1687" i="4" s="1"/>
  <c r="C1973" i="4" s="1"/>
  <c r="C2259" i="4" s="1"/>
  <c r="D257" i="4"/>
  <c r="D543" i="4" s="1"/>
  <c r="D829" i="4" s="1"/>
  <c r="D1115" i="4" s="1"/>
  <c r="D1401" i="4" s="1"/>
  <c r="D1687" i="4" s="1"/>
  <c r="D1973" i="4" s="1"/>
  <c r="D2259" i="4" s="1"/>
  <c r="E257" i="4"/>
  <c r="E543" i="4" s="1"/>
  <c r="E829" i="4" s="1"/>
  <c r="E1115" i="4" s="1"/>
  <c r="E1401" i="4" s="1"/>
  <c r="E1687" i="4" s="1"/>
  <c r="E1973" i="4" s="1"/>
  <c r="E2259" i="4" s="1"/>
  <c r="I257" i="4"/>
  <c r="J257" i="4"/>
  <c r="M257" i="4" s="1"/>
  <c r="A258" i="4"/>
  <c r="A544" i="4" s="1"/>
  <c r="A830" i="4" s="1"/>
  <c r="A1116" i="4" s="1"/>
  <c r="A1402" i="4" s="1"/>
  <c r="A1688" i="4" s="1"/>
  <c r="A1974" i="4" s="1"/>
  <c r="A2260" i="4" s="1"/>
  <c r="B258" i="4"/>
  <c r="B544" i="4" s="1"/>
  <c r="B830" i="4" s="1"/>
  <c r="B1116" i="4" s="1"/>
  <c r="B1402" i="4" s="1"/>
  <c r="B1688" i="4" s="1"/>
  <c r="B1974" i="4" s="1"/>
  <c r="B2260" i="4" s="1"/>
  <c r="C258" i="4"/>
  <c r="C544" i="4" s="1"/>
  <c r="C830" i="4" s="1"/>
  <c r="C1116" i="4" s="1"/>
  <c r="C1402" i="4" s="1"/>
  <c r="C1688" i="4" s="1"/>
  <c r="C1974" i="4" s="1"/>
  <c r="C2260" i="4" s="1"/>
  <c r="D258" i="4"/>
  <c r="D544" i="4" s="1"/>
  <c r="D830" i="4" s="1"/>
  <c r="D1116" i="4" s="1"/>
  <c r="D1402" i="4" s="1"/>
  <c r="D1688" i="4" s="1"/>
  <c r="D1974" i="4" s="1"/>
  <c r="D2260" i="4" s="1"/>
  <c r="E258" i="4"/>
  <c r="E544" i="4" s="1"/>
  <c r="E830" i="4" s="1"/>
  <c r="E1116" i="4" s="1"/>
  <c r="E1402" i="4" s="1"/>
  <c r="E1688" i="4" s="1"/>
  <c r="E1974" i="4" s="1"/>
  <c r="E2260" i="4" s="1"/>
  <c r="I258" i="4"/>
  <c r="J258" i="4"/>
  <c r="M258" i="4" s="1"/>
  <c r="A259" i="4"/>
  <c r="A545" i="4" s="1"/>
  <c r="A831" i="4" s="1"/>
  <c r="A1117" i="4" s="1"/>
  <c r="A1403" i="4" s="1"/>
  <c r="A1689" i="4" s="1"/>
  <c r="A1975" i="4" s="1"/>
  <c r="A2261" i="4" s="1"/>
  <c r="B259" i="4"/>
  <c r="B545" i="4" s="1"/>
  <c r="B831" i="4" s="1"/>
  <c r="B1117" i="4" s="1"/>
  <c r="B1403" i="4" s="1"/>
  <c r="B1689" i="4" s="1"/>
  <c r="B1975" i="4" s="1"/>
  <c r="B2261" i="4" s="1"/>
  <c r="C259" i="4"/>
  <c r="C545" i="4" s="1"/>
  <c r="C831" i="4" s="1"/>
  <c r="C1117" i="4" s="1"/>
  <c r="C1403" i="4" s="1"/>
  <c r="C1689" i="4" s="1"/>
  <c r="C1975" i="4" s="1"/>
  <c r="C2261" i="4" s="1"/>
  <c r="D259" i="4"/>
  <c r="D545" i="4" s="1"/>
  <c r="D831" i="4" s="1"/>
  <c r="D1117" i="4" s="1"/>
  <c r="D1403" i="4" s="1"/>
  <c r="D1689" i="4" s="1"/>
  <c r="D1975" i="4" s="1"/>
  <c r="D2261" i="4" s="1"/>
  <c r="E259" i="4"/>
  <c r="E545" i="4" s="1"/>
  <c r="E831" i="4" s="1"/>
  <c r="E1117" i="4" s="1"/>
  <c r="E1403" i="4" s="1"/>
  <c r="E1689" i="4" s="1"/>
  <c r="E1975" i="4" s="1"/>
  <c r="E2261" i="4" s="1"/>
  <c r="I259" i="4"/>
  <c r="J259" i="4"/>
  <c r="M259" i="4" s="1"/>
  <c r="A260" i="4"/>
  <c r="A546" i="4" s="1"/>
  <c r="A832" i="4" s="1"/>
  <c r="A1118" i="4" s="1"/>
  <c r="A1404" i="4" s="1"/>
  <c r="A1690" i="4" s="1"/>
  <c r="A1976" i="4" s="1"/>
  <c r="A2262" i="4" s="1"/>
  <c r="B260" i="4"/>
  <c r="B546" i="4" s="1"/>
  <c r="B832" i="4" s="1"/>
  <c r="B1118" i="4" s="1"/>
  <c r="B1404" i="4" s="1"/>
  <c r="B1690" i="4" s="1"/>
  <c r="B1976" i="4" s="1"/>
  <c r="B2262" i="4" s="1"/>
  <c r="C260" i="4"/>
  <c r="C546" i="4" s="1"/>
  <c r="C832" i="4" s="1"/>
  <c r="C1118" i="4" s="1"/>
  <c r="C1404" i="4" s="1"/>
  <c r="C1690" i="4" s="1"/>
  <c r="C1976" i="4" s="1"/>
  <c r="C2262" i="4" s="1"/>
  <c r="D260" i="4"/>
  <c r="D546" i="4" s="1"/>
  <c r="D832" i="4" s="1"/>
  <c r="D1118" i="4" s="1"/>
  <c r="D1404" i="4" s="1"/>
  <c r="D1690" i="4" s="1"/>
  <c r="D1976" i="4" s="1"/>
  <c r="D2262" i="4" s="1"/>
  <c r="E260" i="4"/>
  <c r="E546" i="4" s="1"/>
  <c r="E832" i="4" s="1"/>
  <c r="E1118" i="4" s="1"/>
  <c r="E1404" i="4" s="1"/>
  <c r="E1690" i="4" s="1"/>
  <c r="E1976" i="4" s="1"/>
  <c r="E2262" i="4" s="1"/>
  <c r="I260" i="4"/>
  <c r="J260" i="4"/>
  <c r="M260" i="4" s="1"/>
  <c r="A261" i="4"/>
  <c r="A547" i="4" s="1"/>
  <c r="A833" i="4" s="1"/>
  <c r="A1119" i="4" s="1"/>
  <c r="A1405" i="4" s="1"/>
  <c r="A1691" i="4" s="1"/>
  <c r="A1977" i="4" s="1"/>
  <c r="A2263" i="4" s="1"/>
  <c r="B261" i="4"/>
  <c r="B547" i="4" s="1"/>
  <c r="B833" i="4" s="1"/>
  <c r="B1119" i="4" s="1"/>
  <c r="B1405" i="4" s="1"/>
  <c r="B1691" i="4" s="1"/>
  <c r="B1977" i="4" s="1"/>
  <c r="B2263" i="4" s="1"/>
  <c r="C261" i="4"/>
  <c r="C547" i="4" s="1"/>
  <c r="C833" i="4" s="1"/>
  <c r="C1119" i="4" s="1"/>
  <c r="C1405" i="4" s="1"/>
  <c r="C1691" i="4" s="1"/>
  <c r="C1977" i="4" s="1"/>
  <c r="C2263" i="4" s="1"/>
  <c r="D261" i="4"/>
  <c r="D547" i="4" s="1"/>
  <c r="D833" i="4" s="1"/>
  <c r="D1119" i="4" s="1"/>
  <c r="D1405" i="4" s="1"/>
  <c r="D1691" i="4" s="1"/>
  <c r="D1977" i="4" s="1"/>
  <c r="D2263" i="4" s="1"/>
  <c r="E261" i="4"/>
  <c r="E547" i="4" s="1"/>
  <c r="E833" i="4" s="1"/>
  <c r="E1119" i="4" s="1"/>
  <c r="E1405" i="4" s="1"/>
  <c r="E1691" i="4" s="1"/>
  <c r="E1977" i="4" s="1"/>
  <c r="E2263" i="4" s="1"/>
  <c r="I261" i="4"/>
  <c r="J261" i="4"/>
  <c r="M261" i="4" s="1"/>
  <c r="A262" i="4"/>
  <c r="A548" i="4" s="1"/>
  <c r="A834" i="4" s="1"/>
  <c r="A1120" i="4" s="1"/>
  <c r="A1406" i="4" s="1"/>
  <c r="A1692" i="4" s="1"/>
  <c r="A1978" i="4" s="1"/>
  <c r="A2264" i="4" s="1"/>
  <c r="B262" i="4"/>
  <c r="B548" i="4" s="1"/>
  <c r="B834" i="4" s="1"/>
  <c r="B1120" i="4" s="1"/>
  <c r="B1406" i="4" s="1"/>
  <c r="B1692" i="4" s="1"/>
  <c r="B1978" i="4" s="1"/>
  <c r="B2264" i="4" s="1"/>
  <c r="C262" i="4"/>
  <c r="C548" i="4" s="1"/>
  <c r="C834" i="4" s="1"/>
  <c r="C1120" i="4" s="1"/>
  <c r="C1406" i="4" s="1"/>
  <c r="C1692" i="4" s="1"/>
  <c r="C1978" i="4" s="1"/>
  <c r="C2264" i="4" s="1"/>
  <c r="D262" i="4"/>
  <c r="D548" i="4" s="1"/>
  <c r="D834" i="4" s="1"/>
  <c r="D1120" i="4" s="1"/>
  <c r="D1406" i="4" s="1"/>
  <c r="D1692" i="4" s="1"/>
  <c r="D1978" i="4" s="1"/>
  <c r="D2264" i="4" s="1"/>
  <c r="E262" i="4"/>
  <c r="E548" i="4" s="1"/>
  <c r="E834" i="4" s="1"/>
  <c r="E1120" i="4" s="1"/>
  <c r="E1406" i="4" s="1"/>
  <c r="E1692" i="4" s="1"/>
  <c r="E1978" i="4" s="1"/>
  <c r="E2264" i="4" s="1"/>
  <c r="I262" i="4"/>
  <c r="J262" i="4"/>
  <c r="M262" i="4" s="1"/>
  <c r="A263" i="4"/>
  <c r="A549" i="4" s="1"/>
  <c r="A835" i="4" s="1"/>
  <c r="A1121" i="4" s="1"/>
  <c r="A1407" i="4" s="1"/>
  <c r="A1693" i="4" s="1"/>
  <c r="A1979" i="4" s="1"/>
  <c r="A2265" i="4" s="1"/>
  <c r="B263" i="4"/>
  <c r="B549" i="4" s="1"/>
  <c r="B835" i="4" s="1"/>
  <c r="B1121" i="4" s="1"/>
  <c r="B1407" i="4" s="1"/>
  <c r="B1693" i="4" s="1"/>
  <c r="B1979" i="4" s="1"/>
  <c r="B2265" i="4" s="1"/>
  <c r="C263" i="4"/>
  <c r="C549" i="4" s="1"/>
  <c r="C835" i="4" s="1"/>
  <c r="C1121" i="4" s="1"/>
  <c r="C1407" i="4" s="1"/>
  <c r="C1693" i="4" s="1"/>
  <c r="C1979" i="4" s="1"/>
  <c r="C2265" i="4" s="1"/>
  <c r="D263" i="4"/>
  <c r="D549" i="4" s="1"/>
  <c r="D835" i="4" s="1"/>
  <c r="D1121" i="4" s="1"/>
  <c r="D1407" i="4" s="1"/>
  <c r="D1693" i="4" s="1"/>
  <c r="D1979" i="4" s="1"/>
  <c r="D2265" i="4" s="1"/>
  <c r="E263" i="4"/>
  <c r="E549" i="4" s="1"/>
  <c r="E835" i="4" s="1"/>
  <c r="E1121" i="4" s="1"/>
  <c r="E1407" i="4" s="1"/>
  <c r="E1693" i="4" s="1"/>
  <c r="E1979" i="4" s="1"/>
  <c r="E2265" i="4" s="1"/>
  <c r="I263" i="4"/>
  <c r="J263" i="4"/>
  <c r="M263" i="4" s="1"/>
  <c r="A264" i="4"/>
  <c r="A550" i="4" s="1"/>
  <c r="A836" i="4" s="1"/>
  <c r="A1122" i="4" s="1"/>
  <c r="A1408" i="4" s="1"/>
  <c r="A1694" i="4" s="1"/>
  <c r="A1980" i="4" s="1"/>
  <c r="A2266" i="4" s="1"/>
  <c r="B264" i="4"/>
  <c r="B550" i="4" s="1"/>
  <c r="B836" i="4" s="1"/>
  <c r="B1122" i="4" s="1"/>
  <c r="B1408" i="4" s="1"/>
  <c r="B1694" i="4" s="1"/>
  <c r="B1980" i="4" s="1"/>
  <c r="B2266" i="4" s="1"/>
  <c r="C264" i="4"/>
  <c r="C550" i="4" s="1"/>
  <c r="C836" i="4" s="1"/>
  <c r="C1122" i="4" s="1"/>
  <c r="C1408" i="4" s="1"/>
  <c r="C1694" i="4" s="1"/>
  <c r="C1980" i="4" s="1"/>
  <c r="C2266" i="4" s="1"/>
  <c r="D264" i="4"/>
  <c r="D550" i="4" s="1"/>
  <c r="D836" i="4" s="1"/>
  <c r="D1122" i="4" s="1"/>
  <c r="D1408" i="4" s="1"/>
  <c r="D1694" i="4" s="1"/>
  <c r="D1980" i="4" s="1"/>
  <c r="D2266" i="4" s="1"/>
  <c r="E264" i="4"/>
  <c r="E550" i="4" s="1"/>
  <c r="E836" i="4" s="1"/>
  <c r="E1122" i="4" s="1"/>
  <c r="E1408" i="4" s="1"/>
  <c r="E1694" i="4" s="1"/>
  <c r="E1980" i="4" s="1"/>
  <c r="E2266" i="4" s="1"/>
  <c r="I264" i="4"/>
  <c r="J264" i="4"/>
  <c r="M264" i="4" s="1"/>
  <c r="A265" i="4"/>
  <c r="A551" i="4" s="1"/>
  <c r="A837" i="4" s="1"/>
  <c r="A1123" i="4" s="1"/>
  <c r="A1409" i="4" s="1"/>
  <c r="A1695" i="4" s="1"/>
  <c r="A1981" i="4" s="1"/>
  <c r="A2267" i="4" s="1"/>
  <c r="B265" i="4"/>
  <c r="B551" i="4" s="1"/>
  <c r="B837" i="4" s="1"/>
  <c r="B1123" i="4" s="1"/>
  <c r="B1409" i="4" s="1"/>
  <c r="B1695" i="4" s="1"/>
  <c r="B1981" i="4" s="1"/>
  <c r="B2267" i="4" s="1"/>
  <c r="C265" i="4"/>
  <c r="C551" i="4" s="1"/>
  <c r="C837" i="4" s="1"/>
  <c r="C1123" i="4" s="1"/>
  <c r="C1409" i="4" s="1"/>
  <c r="C1695" i="4" s="1"/>
  <c r="C1981" i="4" s="1"/>
  <c r="C2267" i="4" s="1"/>
  <c r="D265" i="4"/>
  <c r="D551" i="4" s="1"/>
  <c r="D837" i="4" s="1"/>
  <c r="D1123" i="4" s="1"/>
  <c r="D1409" i="4" s="1"/>
  <c r="D1695" i="4" s="1"/>
  <c r="D1981" i="4" s="1"/>
  <c r="D2267" i="4" s="1"/>
  <c r="E265" i="4"/>
  <c r="E551" i="4" s="1"/>
  <c r="E837" i="4" s="1"/>
  <c r="E1123" i="4" s="1"/>
  <c r="E1409" i="4" s="1"/>
  <c r="E1695" i="4" s="1"/>
  <c r="E1981" i="4" s="1"/>
  <c r="E2267" i="4" s="1"/>
  <c r="I265" i="4"/>
  <c r="J265" i="4"/>
  <c r="M265" i="4" s="1"/>
  <c r="A266" i="4"/>
  <c r="A552" i="4" s="1"/>
  <c r="A838" i="4" s="1"/>
  <c r="A1124" i="4" s="1"/>
  <c r="A1410" i="4" s="1"/>
  <c r="A1696" i="4" s="1"/>
  <c r="A1982" i="4" s="1"/>
  <c r="A2268" i="4" s="1"/>
  <c r="B266" i="4"/>
  <c r="B552" i="4" s="1"/>
  <c r="B838" i="4" s="1"/>
  <c r="B1124" i="4" s="1"/>
  <c r="B1410" i="4" s="1"/>
  <c r="B1696" i="4" s="1"/>
  <c r="B1982" i="4" s="1"/>
  <c r="B2268" i="4" s="1"/>
  <c r="C266" i="4"/>
  <c r="C552" i="4" s="1"/>
  <c r="C838" i="4" s="1"/>
  <c r="C1124" i="4" s="1"/>
  <c r="C1410" i="4" s="1"/>
  <c r="C1696" i="4" s="1"/>
  <c r="C1982" i="4" s="1"/>
  <c r="C2268" i="4" s="1"/>
  <c r="D266" i="4"/>
  <c r="D552" i="4" s="1"/>
  <c r="D838" i="4" s="1"/>
  <c r="D1124" i="4" s="1"/>
  <c r="D1410" i="4" s="1"/>
  <c r="D1696" i="4" s="1"/>
  <c r="D1982" i="4" s="1"/>
  <c r="D2268" i="4" s="1"/>
  <c r="E266" i="4"/>
  <c r="E552" i="4" s="1"/>
  <c r="E838" i="4" s="1"/>
  <c r="E1124" i="4" s="1"/>
  <c r="E1410" i="4" s="1"/>
  <c r="E1696" i="4" s="1"/>
  <c r="E1982" i="4" s="1"/>
  <c r="E2268" i="4" s="1"/>
  <c r="I266" i="4"/>
  <c r="J266" i="4"/>
  <c r="M266" i="4" s="1"/>
  <c r="A267" i="4"/>
  <c r="A553" i="4" s="1"/>
  <c r="A839" i="4" s="1"/>
  <c r="A1125" i="4" s="1"/>
  <c r="A1411" i="4" s="1"/>
  <c r="A1697" i="4" s="1"/>
  <c r="A1983" i="4" s="1"/>
  <c r="A2269" i="4" s="1"/>
  <c r="B267" i="4"/>
  <c r="B553" i="4" s="1"/>
  <c r="B839" i="4" s="1"/>
  <c r="B1125" i="4" s="1"/>
  <c r="B1411" i="4" s="1"/>
  <c r="B1697" i="4" s="1"/>
  <c r="B1983" i="4" s="1"/>
  <c r="B2269" i="4" s="1"/>
  <c r="C267" i="4"/>
  <c r="C553" i="4" s="1"/>
  <c r="C839" i="4" s="1"/>
  <c r="C1125" i="4" s="1"/>
  <c r="C1411" i="4" s="1"/>
  <c r="C1697" i="4" s="1"/>
  <c r="C1983" i="4" s="1"/>
  <c r="C2269" i="4" s="1"/>
  <c r="D267" i="4"/>
  <c r="D553" i="4" s="1"/>
  <c r="D839" i="4" s="1"/>
  <c r="D1125" i="4" s="1"/>
  <c r="D1411" i="4" s="1"/>
  <c r="D1697" i="4" s="1"/>
  <c r="D1983" i="4" s="1"/>
  <c r="D2269" i="4" s="1"/>
  <c r="E267" i="4"/>
  <c r="E553" i="4" s="1"/>
  <c r="E839" i="4" s="1"/>
  <c r="E1125" i="4" s="1"/>
  <c r="E1411" i="4" s="1"/>
  <c r="E1697" i="4" s="1"/>
  <c r="E1983" i="4" s="1"/>
  <c r="E2269" i="4" s="1"/>
  <c r="I267" i="4"/>
  <c r="J267" i="4"/>
  <c r="M267" i="4" s="1"/>
  <c r="A268" i="4"/>
  <c r="A554" i="4" s="1"/>
  <c r="A840" i="4" s="1"/>
  <c r="A1126" i="4" s="1"/>
  <c r="A1412" i="4" s="1"/>
  <c r="A1698" i="4" s="1"/>
  <c r="A1984" i="4" s="1"/>
  <c r="A2270" i="4" s="1"/>
  <c r="B268" i="4"/>
  <c r="B554" i="4" s="1"/>
  <c r="B840" i="4" s="1"/>
  <c r="B1126" i="4" s="1"/>
  <c r="B1412" i="4" s="1"/>
  <c r="B1698" i="4" s="1"/>
  <c r="B1984" i="4" s="1"/>
  <c r="B2270" i="4" s="1"/>
  <c r="C268" i="4"/>
  <c r="C554" i="4" s="1"/>
  <c r="C840" i="4" s="1"/>
  <c r="C1126" i="4" s="1"/>
  <c r="C1412" i="4" s="1"/>
  <c r="C1698" i="4" s="1"/>
  <c r="C1984" i="4" s="1"/>
  <c r="C2270" i="4" s="1"/>
  <c r="D268" i="4"/>
  <c r="D554" i="4" s="1"/>
  <c r="D840" i="4" s="1"/>
  <c r="D1126" i="4" s="1"/>
  <c r="D1412" i="4" s="1"/>
  <c r="D1698" i="4" s="1"/>
  <c r="D1984" i="4" s="1"/>
  <c r="D2270" i="4" s="1"/>
  <c r="E268" i="4"/>
  <c r="E554" i="4" s="1"/>
  <c r="E840" i="4" s="1"/>
  <c r="E1126" i="4" s="1"/>
  <c r="E1412" i="4" s="1"/>
  <c r="E1698" i="4" s="1"/>
  <c r="E1984" i="4" s="1"/>
  <c r="E2270" i="4" s="1"/>
  <c r="I268" i="4"/>
  <c r="J268" i="4"/>
  <c r="M268" i="4" s="1"/>
  <c r="A269" i="4"/>
  <c r="A555" i="4" s="1"/>
  <c r="A841" i="4" s="1"/>
  <c r="A1127" i="4" s="1"/>
  <c r="A1413" i="4" s="1"/>
  <c r="A1699" i="4" s="1"/>
  <c r="A1985" i="4" s="1"/>
  <c r="A2271" i="4" s="1"/>
  <c r="B269" i="4"/>
  <c r="B555" i="4" s="1"/>
  <c r="B841" i="4" s="1"/>
  <c r="B1127" i="4" s="1"/>
  <c r="B1413" i="4" s="1"/>
  <c r="B1699" i="4" s="1"/>
  <c r="B1985" i="4" s="1"/>
  <c r="B2271" i="4" s="1"/>
  <c r="C269" i="4"/>
  <c r="C555" i="4" s="1"/>
  <c r="C841" i="4" s="1"/>
  <c r="C1127" i="4" s="1"/>
  <c r="C1413" i="4" s="1"/>
  <c r="C1699" i="4" s="1"/>
  <c r="C1985" i="4" s="1"/>
  <c r="C2271" i="4" s="1"/>
  <c r="D269" i="4"/>
  <c r="D555" i="4" s="1"/>
  <c r="D841" i="4" s="1"/>
  <c r="D1127" i="4" s="1"/>
  <c r="D1413" i="4" s="1"/>
  <c r="D1699" i="4" s="1"/>
  <c r="D1985" i="4" s="1"/>
  <c r="D2271" i="4" s="1"/>
  <c r="E269" i="4"/>
  <c r="E555" i="4" s="1"/>
  <c r="E841" i="4" s="1"/>
  <c r="E1127" i="4" s="1"/>
  <c r="E1413" i="4" s="1"/>
  <c r="E1699" i="4" s="1"/>
  <c r="E1985" i="4" s="1"/>
  <c r="E2271" i="4" s="1"/>
  <c r="I269" i="4"/>
  <c r="J269" i="4"/>
  <c r="M269" i="4" s="1"/>
  <c r="A270" i="4"/>
  <c r="A556" i="4" s="1"/>
  <c r="A842" i="4" s="1"/>
  <c r="A1128" i="4" s="1"/>
  <c r="A1414" i="4" s="1"/>
  <c r="A1700" i="4" s="1"/>
  <c r="A1986" i="4" s="1"/>
  <c r="A2272" i="4" s="1"/>
  <c r="B270" i="4"/>
  <c r="B556" i="4" s="1"/>
  <c r="B842" i="4" s="1"/>
  <c r="B1128" i="4" s="1"/>
  <c r="B1414" i="4" s="1"/>
  <c r="B1700" i="4" s="1"/>
  <c r="B1986" i="4" s="1"/>
  <c r="B2272" i="4" s="1"/>
  <c r="C270" i="4"/>
  <c r="C556" i="4" s="1"/>
  <c r="C842" i="4" s="1"/>
  <c r="C1128" i="4" s="1"/>
  <c r="C1414" i="4" s="1"/>
  <c r="C1700" i="4" s="1"/>
  <c r="C1986" i="4" s="1"/>
  <c r="C2272" i="4" s="1"/>
  <c r="D270" i="4"/>
  <c r="D556" i="4" s="1"/>
  <c r="D842" i="4" s="1"/>
  <c r="D1128" i="4" s="1"/>
  <c r="D1414" i="4" s="1"/>
  <c r="D1700" i="4" s="1"/>
  <c r="D1986" i="4" s="1"/>
  <c r="D2272" i="4" s="1"/>
  <c r="E270" i="4"/>
  <c r="E556" i="4" s="1"/>
  <c r="E842" i="4" s="1"/>
  <c r="E1128" i="4" s="1"/>
  <c r="E1414" i="4" s="1"/>
  <c r="E1700" i="4" s="1"/>
  <c r="E1986" i="4" s="1"/>
  <c r="E2272" i="4" s="1"/>
  <c r="I270" i="4"/>
  <c r="J270" i="4"/>
  <c r="M270" i="4" s="1"/>
  <c r="A271" i="4"/>
  <c r="A557" i="4" s="1"/>
  <c r="A843" i="4" s="1"/>
  <c r="A1129" i="4" s="1"/>
  <c r="A1415" i="4" s="1"/>
  <c r="A1701" i="4" s="1"/>
  <c r="A1987" i="4" s="1"/>
  <c r="A2273" i="4" s="1"/>
  <c r="B271" i="4"/>
  <c r="B557" i="4" s="1"/>
  <c r="B843" i="4" s="1"/>
  <c r="B1129" i="4" s="1"/>
  <c r="B1415" i="4" s="1"/>
  <c r="B1701" i="4" s="1"/>
  <c r="B1987" i="4" s="1"/>
  <c r="B2273" i="4" s="1"/>
  <c r="C271" i="4"/>
  <c r="C557" i="4" s="1"/>
  <c r="C843" i="4" s="1"/>
  <c r="C1129" i="4" s="1"/>
  <c r="C1415" i="4" s="1"/>
  <c r="C1701" i="4" s="1"/>
  <c r="C1987" i="4" s="1"/>
  <c r="C2273" i="4" s="1"/>
  <c r="D271" i="4"/>
  <c r="D557" i="4" s="1"/>
  <c r="D843" i="4" s="1"/>
  <c r="D1129" i="4" s="1"/>
  <c r="D1415" i="4" s="1"/>
  <c r="D1701" i="4" s="1"/>
  <c r="D1987" i="4" s="1"/>
  <c r="D2273" i="4" s="1"/>
  <c r="E271" i="4"/>
  <c r="E557" i="4" s="1"/>
  <c r="E843" i="4" s="1"/>
  <c r="E1129" i="4" s="1"/>
  <c r="E1415" i="4" s="1"/>
  <c r="E1701" i="4" s="1"/>
  <c r="E1987" i="4" s="1"/>
  <c r="E2273" i="4" s="1"/>
  <c r="I271" i="4"/>
  <c r="J271" i="4"/>
  <c r="M271" i="4" s="1"/>
  <c r="A272" i="4"/>
  <c r="A558" i="4" s="1"/>
  <c r="A844" i="4" s="1"/>
  <c r="A1130" i="4" s="1"/>
  <c r="A1416" i="4" s="1"/>
  <c r="A1702" i="4" s="1"/>
  <c r="A1988" i="4" s="1"/>
  <c r="A2274" i="4" s="1"/>
  <c r="B272" i="4"/>
  <c r="B558" i="4" s="1"/>
  <c r="B844" i="4" s="1"/>
  <c r="B1130" i="4" s="1"/>
  <c r="B1416" i="4" s="1"/>
  <c r="B1702" i="4" s="1"/>
  <c r="B1988" i="4" s="1"/>
  <c r="B2274" i="4" s="1"/>
  <c r="C272" i="4"/>
  <c r="C558" i="4" s="1"/>
  <c r="C844" i="4" s="1"/>
  <c r="C1130" i="4" s="1"/>
  <c r="C1416" i="4" s="1"/>
  <c r="C1702" i="4" s="1"/>
  <c r="C1988" i="4" s="1"/>
  <c r="C2274" i="4" s="1"/>
  <c r="D272" i="4"/>
  <c r="D558" i="4" s="1"/>
  <c r="D844" i="4" s="1"/>
  <c r="D1130" i="4" s="1"/>
  <c r="D1416" i="4" s="1"/>
  <c r="D1702" i="4" s="1"/>
  <c r="D1988" i="4" s="1"/>
  <c r="D2274" i="4" s="1"/>
  <c r="E272" i="4"/>
  <c r="E558" i="4" s="1"/>
  <c r="E844" i="4" s="1"/>
  <c r="E1130" i="4" s="1"/>
  <c r="E1416" i="4" s="1"/>
  <c r="E1702" i="4" s="1"/>
  <c r="E1988" i="4" s="1"/>
  <c r="E2274" i="4" s="1"/>
  <c r="I272" i="4"/>
  <c r="J272" i="4"/>
  <c r="M272" i="4" s="1"/>
  <c r="A273" i="4"/>
  <c r="A559" i="4" s="1"/>
  <c r="A845" i="4" s="1"/>
  <c r="A1131" i="4" s="1"/>
  <c r="A1417" i="4" s="1"/>
  <c r="A1703" i="4" s="1"/>
  <c r="A1989" i="4" s="1"/>
  <c r="A2275" i="4" s="1"/>
  <c r="B273" i="4"/>
  <c r="B559" i="4" s="1"/>
  <c r="B845" i="4" s="1"/>
  <c r="B1131" i="4" s="1"/>
  <c r="B1417" i="4" s="1"/>
  <c r="B1703" i="4" s="1"/>
  <c r="B1989" i="4" s="1"/>
  <c r="B2275" i="4" s="1"/>
  <c r="C273" i="4"/>
  <c r="C559" i="4" s="1"/>
  <c r="C845" i="4" s="1"/>
  <c r="C1131" i="4" s="1"/>
  <c r="C1417" i="4" s="1"/>
  <c r="C1703" i="4" s="1"/>
  <c r="C1989" i="4" s="1"/>
  <c r="C2275" i="4" s="1"/>
  <c r="D273" i="4"/>
  <c r="D559" i="4" s="1"/>
  <c r="D845" i="4" s="1"/>
  <c r="D1131" i="4" s="1"/>
  <c r="D1417" i="4" s="1"/>
  <c r="D1703" i="4" s="1"/>
  <c r="D1989" i="4" s="1"/>
  <c r="D2275" i="4" s="1"/>
  <c r="E273" i="4"/>
  <c r="E559" i="4" s="1"/>
  <c r="E845" i="4" s="1"/>
  <c r="E1131" i="4" s="1"/>
  <c r="E1417" i="4" s="1"/>
  <c r="E1703" i="4" s="1"/>
  <c r="E1989" i="4" s="1"/>
  <c r="E2275" i="4" s="1"/>
  <c r="I273" i="4"/>
  <c r="J273" i="4"/>
  <c r="M273" i="4" s="1"/>
  <c r="A274" i="4"/>
  <c r="A560" i="4" s="1"/>
  <c r="A846" i="4" s="1"/>
  <c r="A1132" i="4" s="1"/>
  <c r="A1418" i="4" s="1"/>
  <c r="A1704" i="4" s="1"/>
  <c r="A1990" i="4" s="1"/>
  <c r="A2276" i="4" s="1"/>
  <c r="B274" i="4"/>
  <c r="B560" i="4" s="1"/>
  <c r="B846" i="4" s="1"/>
  <c r="B1132" i="4" s="1"/>
  <c r="B1418" i="4" s="1"/>
  <c r="B1704" i="4" s="1"/>
  <c r="B1990" i="4" s="1"/>
  <c r="B2276" i="4" s="1"/>
  <c r="C274" i="4"/>
  <c r="C560" i="4" s="1"/>
  <c r="C846" i="4" s="1"/>
  <c r="C1132" i="4" s="1"/>
  <c r="C1418" i="4" s="1"/>
  <c r="C1704" i="4" s="1"/>
  <c r="C1990" i="4" s="1"/>
  <c r="C2276" i="4" s="1"/>
  <c r="D274" i="4"/>
  <c r="D560" i="4" s="1"/>
  <c r="D846" i="4" s="1"/>
  <c r="D1132" i="4" s="1"/>
  <c r="D1418" i="4" s="1"/>
  <c r="D1704" i="4" s="1"/>
  <c r="D1990" i="4" s="1"/>
  <c r="D2276" i="4" s="1"/>
  <c r="E274" i="4"/>
  <c r="E560" i="4" s="1"/>
  <c r="E846" i="4" s="1"/>
  <c r="E1132" i="4" s="1"/>
  <c r="E1418" i="4" s="1"/>
  <c r="E1704" i="4" s="1"/>
  <c r="E1990" i="4" s="1"/>
  <c r="E2276" i="4" s="1"/>
  <c r="I274" i="4"/>
  <c r="J274" i="4"/>
  <c r="M274" i="4" s="1"/>
  <c r="A275" i="4"/>
  <c r="A561" i="4" s="1"/>
  <c r="A847" i="4" s="1"/>
  <c r="A1133" i="4" s="1"/>
  <c r="A1419" i="4" s="1"/>
  <c r="A1705" i="4" s="1"/>
  <c r="A1991" i="4" s="1"/>
  <c r="A2277" i="4" s="1"/>
  <c r="B275" i="4"/>
  <c r="B561" i="4" s="1"/>
  <c r="B847" i="4" s="1"/>
  <c r="B1133" i="4" s="1"/>
  <c r="B1419" i="4" s="1"/>
  <c r="B1705" i="4" s="1"/>
  <c r="B1991" i="4" s="1"/>
  <c r="B2277" i="4" s="1"/>
  <c r="C275" i="4"/>
  <c r="C561" i="4" s="1"/>
  <c r="C847" i="4" s="1"/>
  <c r="C1133" i="4" s="1"/>
  <c r="C1419" i="4" s="1"/>
  <c r="C1705" i="4" s="1"/>
  <c r="C1991" i="4" s="1"/>
  <c r="C2277" i="4" s="1"/>
  <c r="D275" i="4"/>
  <c r="D561" i="4" s="1"/>
  <c r="D847" i="4" s="1"/>
  <c r="D1133" i="4" s="1"/>
  <c r="D1419" i="4" s="1"/>
  <c r="D1705" i="4" s="1"/>
  <c r="D1991" i="4" s="1"/>
  <c r="D2277" i="4" s="1"/>
  <c r="E275" i="4"/>
  <c r="E561" i="4" s="1"/>
  <c r="E847" i="4" s="1"/>
  <c r="E1133" i="4" s="1"/>
  <c r="E1419" i="4" s="1"/>
  <c r="E1705" i="4" s="1"/>
  <c r="E1991" i="4" s="1"/>
  <c r="E2277" i="4" s="1"/>
  <c r="I275" i="4"/>
  <c r="J275" i="4"/>
  <c r="M275" i="4" s="1"/>
  <c r="A276" i="4"/>
  <c r="A562" i="4" s="1"/>
  <c r="A848" i="4" s="1"/>
  <c r="A1134" i="4" s="1"/>
  <c r="A1420" i="4" s="1"/>
  <c r="A1706" i="4" s="1"/>
  <c r="A1992" i="4" s="1"/>
  <c r="A2278" i="4" s="1"/>
  <c r="B276" i="4"/>
  <c r="B562" i="4" s="1"/>
  <c r="B848" i="4" s="1"/>
  <c r="B1134" i="4" s="1"/>
  <c r="B1420" i="4" s="1"/>
  <c r="B1706" i="4" s="1"/>
  <c r="B1992" i="4" s="1"/>
  <c r="B2278" i="4" s="1"/>
  <c r="C276" i="4"/>
  <c r="C562" i="4" s="1"/>
  <c r="C848" i="4" s="1"/>
  <c r="C1134" i="4" s="1"/>
  <c r="C1420" i="4" s="1"/>
  <c r="C1706" i="4" s="1"/>
  <c r="C1992" i="4" s="1"/>
  <c r="C2278" i="4" s="1"/>
  <c r="D276" i="4"/>
  <c r="D562" i="4" s="1"/>
  <c r="D848" i="4" s="1"/>
  <c r="D1134" i="4" s="1"/>
  <c r="D1420" i="4" s="1"/>
  <c r="D1706" i="4" s="1"/>
  <c r="D1992" i="4" s="1"/>
  <c r="D2278" i="4" s="1"/>
  <c r="E276" i="4"/>
  <c r="E562" i="4" s="1"/>
  <c r="E848" i="4" s="1"/>
  <c r="E1134" i="4" s="1"/>
  <c r="E1420" i="4" s="1"/>
  <c r="E1706" i="4" s="1"/>
  <c r="E1992" i="4" s="1"/>
  <c r="E2278" i="4" s="1"/>
  <c r="I276" i="4"/>
  <c r="J276" i="4"/>
  <c r="M276" i="4" s="1"/>
  <c r="A277" i="4"/>
  <c r="A563" i="4" s="1"/>
  <c r="A849" i="4" s="1"/>
  <c r="A1135" i="4" s="1"/>
  <c r="A1421" i="4" s="1"/>
  <c r="A1707" i="4" s="1"/>
  <c r="A1993" i="4" s="1"/>
  <c r="A2279" i="4" s="1"/>
  <c r="B277" i="4"/>
  <c r="B563" i="4" s="1"/>
  <c r="B849" i="4" s="1"/>
  <c r="B1135" i="4" s="1"/>
  <c r="B1421" i="4" s="1"/>
  <c r="B1707" i="4" s="1"/>
  <c r="B1993" i="4" s="1"/>
  <c r="B2279" i="4" s="1"/>
  <c r="C277" i="4"/>
  <c r="C563" i="4" s="1"/>
  <c r="C849" i="4" s="1"/>
  <c r="C1135" i="4" s="1"/>
  <c r="C1421" i="4" s="1"/>
  <c r="C1707" i="4" s="1"/>
  <c r="C1993" i="4" s="1"/>
  <c r="C2279" i="4" s="1"/>
  <c r="D277" i="4"/>
  <c r="D563" i="4" s="1"/>
  <c r="D849" i="4" s="1"/>
  <c r="D1135" i="4" s="1"/>
  <c r="D1421" i="4" s="1"/>
  <c r="D1707" i="4" s="1"/>
  <c r="D1993" i="4" s="1"/>
  <c r="D2279" i="4" s="1"/>
  <c r="E277" i="4"/>
  <c r="E563" i="4" s="1"/>
  <c r="E849" i="4" s="1"/>
  <c r="E1135" i="4" s="1"/>
  <c r="E1421" i="4" s="1"/>
  <c r="E1707" i="4" s="1"/>
  <c r="E1993" i="4" s="1"/>
  <c r="E2279" i="4" s="1"/>
  <c r="I277" i="4"/>
  <c r="J277" i="4"/>
  <c r="M277" i="4" s="1"/>
  <c r="A278" i="4"/>
  <c r="A564" i="4" s="1"/>
  <c r="A850" i="4" s="1"/>
  <c r="A1136" i="4" s="1"/>
  <c r="A1422" i="4" s="1"/>
  <c r="A1708" i="4" s="1"/>
  <c r="A1994" i="4" s="1"/>
  <c r="A2280" i="4" s="1"/>
  <c r="B278" i="4"/>
  <c r="B564" i="4" s="1"/>
  <c r="B850" i="4" s="1"/>
  <c r="B1136" i="4" s="1"/>
  <c r="B1422" i="4" s="1"/>
  <c r="B1708" i="4" s="1"/>
  <c r="B1994" i="4" s="1"/>
  <c r="B2280" i="4" s="1"/>
  <c r="C278" i="4"/>
  <c r="C564" i="4" s="1"/>
  <c r="C850" i="4" s="1"/>
  <c r="C1136" i="4" s="1"/>
  <c r="C1422" i="4" s="1"/>
  <c r="C1708" i="4" s="1"/>
  <c r="C1994" i="4" s="1"/>
  <c r="C2280" i="4" s="1"/>
  <c r="D278" i="4"/>
  <c r="D564" i="4" s="1"/>
  <c r="D850" i="4" s="1"/>
  <c r="D1136" i="4" s="1"/>
  <c r="D1422" i="4" s="1"/>
  <c r="D1708" i="4" s="1"/>
  <c r="D1994" i="4" s="1"/>
  <c r="D2280" i="4" s="1"/>
  <c r="E278" i="4"/>
  <c r="E564" i="4" s="1"/>
  <c r="E850" i="4" s="1"/>
  <c r="E1136" i="4" s="1"/>
  <c r="E1422" i="4" s="1"/>
  <c r="E1708" i="4" s="1"/>
  <c r="E1994" i="4" s="1"/>
  <c r="E2280" i="4" s="1"/>
  <c r="I278" i="4"/>
  <c r="J278" i="4"/>
  <c r="M278" i="4" s="1"/>
  <c r="A279" i="4"/>
  <c r="A565" i="4" s="1"/>
  <c r="A851" i="4" s="1"/>
  <c r="A1137" i="4" s="1"/>
  <c r="A1423" i="4" s="1"/>
  <c r="A1709" i="4" s="1"/>
  <c r="A1995" i="4" s="1"/>
  <c r="A2281" i="4" s="1"/>
  <c r="B279" i="4"/>
  <c r="B565" i="4" s="1"/>
  <c r="B851" i="4" s="1"/>
  <c r="B1137" i="4" s="1"/>
  <c r="B1423" i="4" s="1"/>
  <c r="B1709" i="4" s="1"/>
  <c r="B1995" i="4" s="1"/>
  <c r="B2281" i="4" s="1"/>
  <c r="C279" i="4"/>
  <c r="C565" i="4" s="1"/>
  <c r="C851" i="4" s="1"/>
  <c r="C1137" i="4" s="1"/>
  <c r="C1423" i="4" s="1"/>
  <c r="C1709" i="4" s="1"/>
  <c r="C1995" i="4" s="1"/>
  <c r="C2281" i="4" s="1"/>
  <c r="D279" i="4"/>
  <c r="D565" i="4" s="1"/>
  <c r="D851" i="4" s="1"/>
  <c r="D1137" i="4" s="1"/>
  <c r="D1423" i="4" s="1"/>
  <c r="D1709" i="4" s="1"/>
  <c r="D1995" i="4" s="1"/>
  <c r="D2281" i="4" s="1"/>
  <c r="E279" i="4"/>
  <c r="E565" i="4" s="1"/>
  <c r="E851" i="4" s="1"/>
  <c r="E1137" i="4" s="1"/>
  <c r="E1423" i="4" s="1"/>
  <c r="E1709" i="4" s="1"/>
  <c r="E1995" i="4" s="1"/>
  <c r="E2281" i="4" s="1"/>
  <c r="I279" i="4"/>
  <c r="J279" i="4"/>
  <c r="M279" i="4" s="1"/>
  <c r="A280" i="4"/>
  <c r="A566" i="4" s="1"/>
  <c r="A852" i="4" s="1"/>
  <c r="A1138" i="4" s="1"/>
  <c r="A1424" i="4" s="1"/>
  <c r="A1710" i="4" s="1"/>
  <c r="A1996" i="4" s="1"/>
  <c r="A2282" i="4" s="1"/>
  <c r="B280" i="4"/>
  <c r="B566" i="4" s="1"/>
  <c r="B852" i="4" s="1"/>
  <c r="B1138" i="4" s="1"/>
  <c r="B1424" i="4" s="1"/>
  <c r="B1710" i="4" s="1"/>
  <c r="B1996" i="4" s="1"/>
  <c r="B2282" i="4" s="1"/>
  <c r="C280" i="4"/>
  <c r="C566" i="4" s="1"/>
  <c r="C852" i="4" s="1"/>
  <c r="C1138" i="4" s="1"/>
  <c r="C1424" i="4" s="1"/>
  <c r="C1710" i="4" s="1"/>
  <c r="C1996" i="4" s="1"/>
  <c r="C2282" i="4" s="1"/>
  <c r="D280" i="4"/>
  <c r="D566" i="4" s="1"/>
  <c r="D852" i="4" s="1"/>
  <c r="D1138" i="4" s="1"/>
  <c r="D1424" i="4" s="1"/>
  <c r="D1710" i="4" s="1"/>
  <c r="D1996" i="4" s="1"/>
  <c r="D2282" i="4" s="1"/>
  <c r="E280" i="4"/>
  <c r="E566" i="4" s="1"/>
  <c r="E852" i="4" s="1"/>
  <c r="E1138" i="4" s="1"/>
  <c r="E1424" i="4" s="1"/>
  <c r="E1710" i="4" s="1"/>
  <c r="E1996" i="4" s="1"/>
  <c r="E2282" i="4" s="1"/>
  <c r="I280" i="4"/>
  <c r="J280" i="4"/>
  <c r="M280" i="4" s="1"/>
  <c r="A281" i="4"/>
  <c r="A567" i="4" s="1"/>
  <c r="A853" i="4" s="1"/>
  <c r="A1139" i="4" s="1"/>
  <c r="A1425" i="4" s="1"/>
  <c r="A1711" i="4" s="1"/>
  <c r="A1997" i="4" s="1"/>
  <c r="A2283" i="4" s="1"/>
  <c r="B281" i="4"/>
  <c r="B567" i="4" s="1"/>
  <c r="B853" i="4" s="1"/>
  <c r="B1139" i="4" s="1"/>
  <c r="B1425" i="4" s="1"/>
  <c r="B1711" i="4" s="1"/>
  <c r="B1997" i="4" s="1"/>
  <c r="B2283" i="4" s="1"/>
  <c r="C281" i="4"/>
  <c r="C567" i="4" s="1"/>
  <c r="C853" i="4" s="1"/>
  <c r="C1139" i="4" s="1"/>
  <c r="C1425" i="4" s="1"/>
  <c r="C1711" i="4" s="1"/>
  <c r="C1997" i="4" s="1"/>
  <c r="C2283" i="4" s="1"/>
  <c r="D281" i="4"/>
  <c r="D567" i="4" s="1"/>
  <c r="D853" i="4" s="1"/>
  <c r="D1139" i="4" s="1"/>
  <c r="D1425" i="4" s="1"/>
  <c r="D1711" i="4" s="1"/>
  <c r="D1997" i="4" s="1"/>
  <c r="D2283" i="4" s="1"/>
  <c r="E281" i="4"/>
  <c r="E567" i="4" s="1"/>
  <c r="E853" i="4" s="1"/>
  <c r="E1139" i="4" s="1"/>
  <c r="E1425" i="4" s="1"/>
  <c r="E1711" i="4" s="1"/>
  <c r="E1997" i="4" s="1"/>
  <c r="E2283" i="4" s="1"/>
  <c r="I281" i="4"/>
  <c r="J281" i="4"/>
  <c r="M281" i="4" s="1"/>
  <c r="A282" i="4"/>
  <c r="A568" i="4" s="1"/>
  <c r="A854" i="4" s="1"/>
  <c r="A1140" i="4" s="1"/>
  <c r="A1426" i="4" s="1"/>
  <c r="A1712" i="4" s="1"/>
  <c r="A1998" i="4" s="1"/>
  <c r="A2284" i="4" s="1"/>
  <c r="B282" i="4"/>
  <c r="B568" i="4" s="1"/>
  <c r="B854" i="4" s="1"/>
  <c r="B1140" i="4" s="1"/>
  <c r="B1426" i="4" s="1"/>
  <c r="B1712" i="4" s="1"/>
  <c r="B1998" i="4" s="1"/>
  <c r="B2284" i="4" s="1"/>
  <c r="C282" i="4"/>
  <c r="C568" i="4" s="1"/>
  <c r="C854" i="4" s="1"/>
  <c r="C1140" i="4" s="1"/>
  <c r="C1426" i="4" s="1"/>
  <c r="C1712" i="4" s="1"/>
  <c r="C1998" i="4" s="1"/>
  <c r="C2284" i="4" s="1"/>
  <c r="D282" i="4"/>
  <c r="D568" i="4" s="1"/>
  <c r="D854" i="4" s="1"/>
  <c r="D1140" i="4" s="1"/>
  <c r="D1426" i="4" s="1"/>
  <c r="D1712" i="4" s="1"/>
  <c r="D1998" i="4" s="1"/>
  <c r="D2284" i="4" s="1"/>
  <c r="E282" i="4"/>
  <c r="E568" i="4" s="1"/>
  <c r="E854" i="4" s="1"/>
  <c r="E1140" i="4" s="1"/>
  <c r="E1426" i="4" s="1"/>
  <c r="E1712" i="4" s="1"/>
  <c r="E1998" i="4" s="1"/>
  <c r="E2284" i="4" s="1"/>
  <c r="I282" i="4"/>
  <c r="J282" i="4"/>
  <c r="M282" i="4" s="1"/>
  <c r="A283" i="4"/>
  <c r="A569" i="4" s="1"/>
  <c r="A855" i="4" s="1"/>
  <c r="A1141" i="4" s="1"/>
  <c r="A1427" i="4" s="1"/>
  <c r="A1713" i="4" s="1"/>
  <c r="A1999" i="4" s="1"/>
  <c r="A2285" i="4" s="1"/>
  <c r="B283" i="4"/>
  <c r="B569" i="4" s="1"/>
  <c r="B855" i="4" s="1"/>
  <c r="B1141" i="4" s="1"/>
  <c r="B1427" i="4" s="1"/>
  <c r="B1713" i="4" s="1"/>
  <c r="B1999" i="4" s="1"/>
  <c r="B2285" i="4" s="1"/>
  <c r="C283" i="4"/>
  <c r="C569" i="4" s="1"/>
  <c r="C855" i="4" s="1"/>
  <c r="C1141" i="4" s="1"/>
  <c r="C1427" i="4" s="1"/>
  <c r="C1713" i="4" s="1"/>
  <c r="C1999" i="4" s="1"/>
  <c r="C2285" i="4" s="1"/>
  <c r="D283" i="4"/>
  <c r="D569" i="4" s="1"/>
  <c r="D855" i="4" s="1"/>
  <c r="D1141" i="4" s="1"/>
  <c r="D1427" i="4" s="1"/>
  <c r="D1713" i="4" s="1"/>
  <c r="D1999" i="4" s="1"/>
  <c r="D2285" i="4" s="1"/>
  <c r="E283" i="4"/>
  <c r="E569" i="4" s="1"/>
  <c r="E855" i="4" s="1"/>
  <c r="E1141" i="4" s="1"/>
  <c r="E1427" i="4" s="1"/>
  <c r="E1713" i="4" s="1"/>
  <c r="E1999" i="4" s="1"/>
  <c r="E2285" i="4" s="1"/>
  <c r="I283" i="4"/>
  <c r="J283" i="4"/>
  <c r="M283" i="4" s="1"/>
  <c r="A284" i="4"/>
  <c r="A570" i="4" s="1"/>
  <c r="A856" i="4" s="1"/>
  <c r="A1142" i="4" s="1"/>
  <c r="A1428" i="4" s="1"/>
  <c r="A1714" i="4" s="1"/>
  <c r="A2000" i="4" s="1"/>
  <c r="A2286" i="4" s="1"/>
  <c r="B284" i="4"/>
  <c r="B570" i="4" s="1"/>
  <c r="B856" i="4" s="1"/>
  <c r="B1142" i="4" s="1"/>
  <c r="B1428" i="4" s="1"/>
  <c r="B1714" i="4" s="1"/>
  <c r="B2000" i="4" s="1"/>
  <c r="B2286" i="4" s="1"/>
  <c r="C284" i="4"/>
  <c r="C570" i="4" s="1"/>
  <c r="C856" i="4" s="1"/>
  <c r="C1142" i="4" s="1"/>
  <c r="C1428" i="4" s="1"/>
  <c r="C1714" i="4" s="1"/>
  <c r="C2000" i="4" s="1"/>
  <c r="C2286" i="4" s="1"/>
  <c r="D284" i="4"/>
  <c r="D570" i="4" s="1"/>
  <c r="D856" i="4" s="1"/>
  <c r="D1142" i="4" s="1"/>
  <c r="D1428" i="4" s="1"/>
  <c r="D1714" i="4" s="1"/>
  <c r="D2000" i="4" s="1"/>
  <c r="D2286" i="4" s="1"/>
  <c r="E284" i="4"/>
  <c r="E570" i="4" s="1"/>
  <c r="E856" i="4" s="1"/>
  <c r="E1142" i="4" s="1"/>
  <c r="E1428" i="4" s="1"/>
  <c r="E1714" i="4" s="1"/>
  <c r="E2000" i="4" s="1"/>
  <c r="E2286" i="4" s="1"/>
  <c r="I284" i="4"/>
  <c r="J284" i="4"/>
  <c r="M284" i="4" s="1"/>
  <c r="A285" i="4"/>
  <c r="A571" i="4" s="1"/>
  <c r="A857" i="4" s="1"/>
  <c r="A1143" i="4" s="1"/>
  <c r="A1429" i="4" s="1"/>
  <c r="A1715" i="4" s="1"/>
  <c r="A2001" i="4" s="1"/>
  <c r="A2287" i="4" s="1"/>
  <c r="B285" i="4"/>
  <c r="B571" i="4" s="1"/>
  <c r="B857" i="4" s="1"/>
  <c r="B1143" i="4" s="1"/>
  <c r="B1429" i="4" s="1"/>
  <c r="B1715" i="4" s="1"/>
  <c r="B2001" i="4" s="1"/>
  <c r="B2287" i="4" s="1"/>
  <c r="C285" i="4"/>
  <c r="C571" i="4" s="1"/>
  <c r="C857" i="4" s="1"/>
  <c r="C1143" i="4" s="1"/>
  <c r="C1429" i="4" s="1"/>
  <c r="C1715" i="4" s="1"/>
  <c r="C2001" i="4" s="1"/>
  <c r="C2287" i="4" s="1"/>
  <c r="D285" i="4"/>
  <c r="D571" i="4" s="1"/>
  <c r="D857" i="4" s="1"/>
  <c r="D1143" i="4" s="1"/>
  <c r="D1429" i="4" s="1"/>
  <c r="D1715" i="4" s="1"/>
  <c r="D2001" i="4" s="1"/>
  <c r="D2287" i="4" s="1"/>
  <c r="E285" i="4"/>
  <c r="E571" i="4" s="1"/>
  <c r="E857" i="4" s="1"/>
  <c r="E1143" i="4" s="1"/>
  <c r="E1429" i="4" s="1"/>
  <c r="E1715" i="4" s="1"/>
  <c r="E2001" i="4" s="1"/>
  <c r="E2287" i="4" s="1"/>
  <c r="I285" i="4"/>
  <c r="J285" i="4"/>
  <c r="M285" i="4" s="1"/>
  <c r="A286" i="4"/>
  <c r="A572" i="4" s="1"/>
  <c r="A858" i="4" s="1"/>
  <c r="A1144" i="4" s="1"/>
  <c r="A1430" i="4" s="1"/>
  <c r="A1716" i="4" s="1"/>
  <c r="A2002" i="4" s="1"/>
  <c r="A2288" i="4" s="1"/>
  <c r="B286" i="4"/>
  <c r="B572" i="4" s="1"/>
  <c r="B858" i="4" s="1"/>
  <c r="B1144" i="4" s="1"/>
  <c r="B1430" i="4" s="1"/>
  <c r="B1716" i="4" s="1"/>
  <c r="B2002" i="4" s="1"/>
  <c r="B2288" i="4" s="1"/>
  <c r="C286" i="4"/>
  <c r="C572" i="4" s="1"/>
  <c r="C858" i="4" s="1"/>
  <c r="C1144" i="4" s="1"/>
  <c r="C1430" i="4" s="1"/>
  <c r="C1716" i="4" s="1"/>
  <c r="C2002" i="4" s="1"/>
  <c r="C2288" i="4" s="1"/>
  <c r="D286" i="4"/>
  <c r="D572" i="4" s="1"/>
  <c r="D858" i="4" s="1"/>
  <c r="D1144" i="4" s="1"/>
  <c r="D1430" i="4" s="1"/>
  <c r="D1716" i="4" s="1"/>
  <c r="D2002" i="4" s="1"/>
  <c r="D2288" i="4" s="1"/>
  <c r="E286" i="4"/>
  <c r="E572" i="4" s="1"/>
  <c r="E858" i="4" s="1"/>
  <c r="E1144" i="4" s="1"/>
  <c r="E1430" i="4" s="1"/>
  <c r="E1716" i="4" s="1"/>
  <c r="E2002" i="4" s="1"/>
  <c r="E2288" i="4" s="1"/>
  <c r="I286" i="4"/>
  <c r="J286" i="4"/>
  <c r="M286" i="4" s="1"/>
  <c r="A287" i="4"/>
  <c r="A573" i="4" s="1"/>
  <c r="A859" i="4" s="1"/>
  <c r="A1145" i="4" s="1"/>
  <c r="A1431" i="4" s="1"/>
  <c r="A1717" i="4" s="1"/>
  <c r="A2003" i="4" s="1"/>
  <c r="A2289" i="4" s="1"/>
  <c r="B287" i="4"/>
  <c r="B573" i="4" s="1"/>
  <c r="B859" i="4" s="1"/>
  <c r="B1145" i="4" s="1"/>
  <c r="B1431" i="4" s="1"/>
  <c r="B1717" i="4" s="1"/>
  <c r="B2003" i="4" s="1"/>
  <c r="B2289" i="4" s="1"/>
  <c r="C287" i="4"/>
  <c r="C573" i="4" s="1"/>
  <c r="C859" i="4" s="1"/>
  <c r="C1145" i="4" s="1"/>
  <c r="C1431" i="4" s="1"/>
  <c r="C1717" i="4" s="1"/>
  <c r="C2003" i="4" s="1"/>
  <c r="C2289" i="4" s="1"/>
  <c r="D287" i="4"/>
  <c r="D573" i="4" s="1"/>
  <c r="D859" i="4" s="1"/>
  <c r="D1145" i="4" s="1"/>
  <c r="D1431" i="4" s="1"/>
  <c r="D1717" i="4" s="1"/>
  <c r="D2003" i="4" s="1"/>
  <c r="D2289" i="4" s="1"/>
  <c r="E287" i="4"/>
  <c r="E573" i="4" s="1"/>
  <c r="E859" i="4" s="1"/>
  <c r="E1145" i="4" s="1"/>
  <c r="E1431" i="4" s="1"/>
  <c r="E1717" i="4" s="1"/>
  <c r="E2003" i="4" s="1"/>
  <c r="E2289" i="4" s="1"/>
  <c r="I287" i="4"/>
  <c r="J287" i="4"/>
  <c r="M287" i="4" s="1"/>
  <c r="A288" i="4"/>
  <c r="A574" i="4" s="1"/>
  <c r="A860" i="4" s="1"/>
  <c r="A1146" i="4" s="1"/>
  <c r="A1432" i="4" s="1"/>
  <c r="A1718" i="4" s="1"/>
  <c r="A2004" i="4" s="1"/>
  <c r="A2290" i="4" s="1"/>
  <c r="B288" i="4"/>
  <c r="B574" i="4" s="1"/>
  <c r="B860" i="4" s="1"/>
  <c r="B1146" i="4" s="1"/>
  <c r="B1432" i="4" s="1"/>
  <c r="B1718" i="4" s="1"/>
  <c r="B2004" i="4" s="1"/>
  <c r="B2290" i="4" s="1"/>
  <c r="C288" i="4"/>
  <c r="C574" i="4" s="1"/>
  <c r="C860" i="4" s="1"/>
  <c r="C1146" i="4" s="1"/>
  <c r="C1432" i="4" s="1"/>
  <c r="C1718" i="4" s="1"/>
  <c r="C2004" i="4" s="1"/>
  <c r="C2290" i="4" s="1"/>
  <c r="D288" i="4"/>
  <c r="D574" i="4" s="1"/>
  <c r="D860" i="4" s="1"/>
  <c r="D1146" i="4" s="1"/>
  <c r="D1432" i="4" s="1"/>
  <c r="D1718" i="4" s="1"/>
  <c r="D2004" i="4" s="1"/>
  <c r="D2290" i="4" s="1"/>
  <c r="E288" i="4"/>
  <c r="E574" i="4" s="1"/>
  <c r="E860" i="4" s="1"/>
  <c r="E1146" i="4" s="1"/>
  <c r="E1432" i="4" s="1"/>
  <c r="E1718" i="4" s="1"/>
  <c r="E2004" i="4" s="1"/>
  <c r="E2290" i="4" s="1"/>
  <c r="I288" i="4"/>
  <c r="J288" i="4"/>
  <c r="M288" i="4" s="1"/>
  <c r="A289" i="4"/>
  <c r="A575" i="4" s="1"/>
  <c r="A861" i="4" s="1"/>
  <c r="A1147" i="4" s="1"/>
  <c r="A1433" i="4" s="1"/>
  <c r="A1719" i="4" s="1"/>
  <c r="A2005" i="4" s="1"/>
  <c r="A2291" i="4" s="1"/>
  <c r="B289" i="4"/>
  <c r="B575" i="4" s="1"/>
  <c r="B861" i="4" s="1"/>
  <c r="B1147" i="4" s="1"/>
  <c r="B1433" i="4" s="1"/>
  <c r="B1719" i="4" s="1"/>
  <c r="B2005" i="4" s="1"/>
  <c r="B2291" i="4" s="1"/>
  <c r="C289" i="4"/>
  <c r="C575" i="4" s="1"/>
  <c r="C861" i="4" s="1"/>
  <c r="C1147" i="4" s="1"/>
  <c r="C1433" i="4" s="1"/>
  <c r="C1719" i="4" s="1"/>
  <c r="C2005" i="4" s="1"/>
  <c r="C2291" i="4" s="1"/>
  <c r="D289" i="4"/>
  <c r="D575" i="4" s="1"/>
  <c r="D861" i="4" s="1"/>
  <c r="D1147" i="4" s="1"/>
  <c r="D1433" i="4" s="1"/>
  <c r="D1719" i="4" s="1"/>
  <c r="D2005" i="4" s="1"/>
  <c r="D2291" i="4" s="1"/>
  <c r="E289" i="4"/>
  <c r="E575" i="4" s="1"/>
  <c r="E861" i="4" s="1"/>
  <c r="E1147" i="4" s="1"/>
  <c r="E1433" i="4" s="1"/>
  <c r="E1719" i="4" s="1"/>
  <c r="E2005" i="4" s="1"/>
  <c r="E2291" i="4" s="1"/>
  <c r="I289" i="4"/>
  <c r="J289" i="4"/>
  <c r="M289" i="4" s="1"/>
  <c r="A290" i="4"/>
  <c r="A576" i="4" s="1"/>
  <c r="A862" i="4" s="1"/>
  <c r="A1148" i="4" s="1"/>
  <c r="A1434" i="4" s="1"/>
  <c r="A1720" i="4" s="1"/>
  <c r="A2006" i="4" s="1"/>
  <c r="A2292" i="4" s="1"/>
  <c r="B290" i="4"/>
  <c r="B576" i="4" s="1"/>
  <c r="B862" i="4" s="1"/>
  <c r="B1148" i="4" s="1"/>
  <c r="B1434" i="4" s="1"/>
  <c r="B1720" i="4" s="1"/>
  <c r="B2006" i="4" s="1"/>
  <c r="B2292" i="4" s="1"/>
  <c r="C290" i="4"/>
  <c r="C576" i="4" s="1"/>
  <c r="C862" i="4" s="1"/>
  <c r="C1148" i="4" s="1"/>
  <c r="C1434" i="4" s="1"/>
  <c r="C1720" i="4" s="1"/>
  <c r="C2006" i="4" s="1"/>
  <c r="C2292" i="4" s="1"/>
  <c r="D290" i="4"/>
  <c r="D576" i="4" s="1"/>
  <c r="D862" i="4" s="1"/>
  <c r="D1148" i="4" s="1"/>
  <c r="D1434" i="4" s="1"/>
  <c r="D1720" i="4" s="1"/>
  <c r="D2006" i="4" s="1"/>
  <c r="D2292" i="4" s="1"/>
  <c r="E290" i="4"/>
  <c r="E576" i="4" s="1"/>
  <c r="E862" i="4" s="1"/>
  <c r="E1148" i="4" s="1"/>
  <c r="E1434" i="4" s="1"/>
  <c r="E1720" i="4" s="1"/>
  <c r="E2006" i="4" s="1"/>
  <c r="E2292" i="4" s="1"/>
  <c r="I290" i="4"/>
  <c r="J290" i="4"/>
  <c r="M290" i="4" s="1"/>
  <c r="A192" i="4"/>
  <c r="A478" i="4" s="1"/>
  <c r="A764" i="4" s="1"/>
  <c r="A1050" i="4" s="1"/>
  <c r="A1336" i="4" s="1"/>
  <c r="A1622" i="4" s="1"/>
  <c r="A1908" i="4" s="1"/>
  <c r="A2194" i="4" s="1"/>
  <c r="B192" i="4"/>
  <c r="B478" i="4" s="1"/>
  <c r="B764" i="4" s="1"/>
  <c r="B1050" i="4" s="1"/>
  <c r="B1336" i="4" s="1"/>
  <c r="B1622" i="4" s="1"/>
  <c r="B1908" i="4" s="1"/>
  <c r="B2194" i="4" s="1"/>
  <c r="C192" i="4"/>
  <c r="C478" i="4" s="1"/>
  <c r="C764" i="4" s="1"/>
  <c r="C1050" i="4" s="1"/>
  <c r="C1336" i="4" s="1"/>
  <c r="C1622" i="4" s="1"/>
  <c r="C1908" i="4" s="1"/>
  <c r="C2194" i="4" s="1"/>
  <c r="D192" i="4"/>
  <c r="D478" i="4" s="1"/>
  <c r="D764" i="4" s="1"/>
  <c r="D1050" i="4" s="1"/>
  <c r="D1336" i="4" s="1"/>
  <c r="D1622" i="4" s="1"/>
  <c r="D1908" i="4" s="1"/>
  <c r="D2194" i="4" s="1"/>
  <c r="E192" i="4"/>
  <c r="E478" i="4" s="1"/>
  <c r="E764" i="4" s="1"/>
  <c r="E1050" i="4" s="1"/>
  <c r="E1336" i="4" s="1"/>
  <c r="E1622" i="4" s="1"/>
  <c r="E1908" i="4" s="1"/>
  <c r="E2194" i="4" s="1"/>
  <c r="I192" i="4"/>
  <c r="J192" i="4"/>
  <c r="M192" i="4" s="1"/>
  <c r="A65" i="4"/>
  <c r="A351" i="4" s="1"/>
  <c r="A637" i="4" s="1"/>
  <c r="A923" i="4" s="1"/>
  <c r="A1209" i="4" s="1"/>
  <c r="A1495" i="4" s="1"/>
  <c r="A1781" i="4" s="1"/>
  <c r="A2067" i="4" s="1"/>
  <c r="B65" i="4"/>
  <c r="B351" i="4" s="1"/>
  <c r="B637" i="4" s="1"/>
  <c r="B923" i="4" s="1"/>
  <c r="B1209" i="4" s="1"/>
  <c r="B1495" i="4" s="1"/>
  <c r="B1781" i="4" s="1"/>
  <c r="B2067" i="4" s="1"/>
  <c r="C65" i="4"/>
  <c r="C351" i="4" s="1"/>
  <c r="C637" i="4" s="1"/>
  <c r="C923" i="4" s="1"/>
  <c r="C1209" i="4" s="1"/>
  <c r="C1495" i="4" s="1"/>
  <c r="C1781" i="4" s="1"/>
  <c r="C2067" i="4" s="1"/>
  <c r="D65" i="4"/>
  <c r="D351" i="4" s="1"/>
  <c r="D637" i="4" s="1"/>
  <c r="D923" i="4" s="1"/>
  <c r="D1209" i="4" s="1"/>
  <c r="D1495" i="4" s="1"/>
  <c r="D1781" i="4" s="1"/>
  <c r="D2067" i="4" s="1"/>
  <c r="E65" i="4"/>
  <c r="E351" i="4" s="1"/>
  <c r="E637" i="4" s="1"/>
  <c r="E923" i="4" s="1"/>
  <c r="E1209" i="4" s="1"/>
  <c r="E1495" i="4" s="1"/>
  <c r="E1781" i="4" s="1"/>
  <c r="E2067" i="4" s="1"/>
  <c r="I65" i="4"/>
  <c r="J65" i="4"/>
  <c r="M65" i="4" s="1"/>
  <c r="A66" i="4"/>
  <c r="A352" i="4" s="1"/>
  <c r="A638" i="4" s="1"/>
  <c r="A924" i="4" s="1"/>
  <c r="A1210" i="4" s="1"/>
  <c r="A1496" i="4" s="1"/>
  <c r="A1782" i="4" s="1"/>
  <c r="A2068" i="4" s="1"/>
  <c r="B66" i="4"/>
  <c r="B352" i="4" s="1"/>
  <c r="B638" i="4" s="1"/>
  <c r="B924" i="4" s="1"/>
  <c r="B1210" i="4" s="1"/>
  <c r="B1496" i="4" s="1"/>
  <c r="B1782" i="4" s="1"/>
  <c r="B2068" i="4" s="1"/>
  <c r="C66" i="4"/>
  <c r="C352" i="4" s="1"/>
  <c r="C638" i="4" s="1"/>
  <c r="C924" i="4" s="1"/>
  <c r="C1210" i="4" s="1"/>
  <c r="C1496" i="4" s="1"/>
  <c r="C1782" i="4" s="1"/>
  <c r="C2068" i="4" s="1"/>
  <c r="D66" i="4"/>
  <c r="D352" i="4" s="1"/>
  <c r="D638" i="4" s="1"/>
  <c r="D924" i="4" s="1"/>
  <c r="D1210" i="4" s="1"/>
  <c r="D1496" i="4" s="1"/>
  <c r="D1782" i="4" s="1"/>
  <c r="D2068" i="4" s="1"/>
  <c r="E66" i="4"/>
  <c r="E352" i="4" s="1"/>
  <c r="E638" i="4" s="1"/>
  <c r="E924" i="4" s="1"/>
  <c r="E1210" i="4" s="1"/>
  <c r="E1496" i="4" s="1"/>
  <c r="E1782" i="4" s="1"/>
  <c r="E2068" i="4" s="1"/>
  <c r="I66" i="4"/>
  <c r="J66" i="4"/>
  <c r="M66" i="4" s="1"/>
  <c r="A67" i="4"/>
  <c r="A353" i="4" s="1"/>
  <c r="A639" i="4" s="1"/>
  <c r="A925" i="4" s="1"/>
  <c r="A1211" i="4" s="1"/>
  <c r="A1497" i="4" s="1"/>
  <c r="A1783" i="4" s="1"/>
  <c r="A2069" i="4" s="1"/>
  <c r="B67" i="4"/>
  <c r="B353" i="4" s="1"/>
  <c r="B639" i="4" s="1"/>
  <c r="B925" i="4" s="1"/>
  <c r="B1211" i="4" s="1"/>
  <c r="B1497" i="4" s="1"/>
  <c r="B1783" i="4" s="1"/>
  <c r="B2069" i="4" s="1"/>
  <c r="C67" i="4"/>
  <c r="C353" i="4" s="1"/>
  <c r="C639" i="4" s="1"/>
  <c r="C925" i="4" s="1"/>
  <c r="C1211" i="4" s="1"/>
  <c r="C1497" i="4" s="1"/>
  <c r="C1783" i="4" s="1"/>
  <c r="C2069" i="4" s="1"/>
  <c r="D67" i="4"/>
  <c r="D353" i="4" s="1"/>
  <c r="D639" i="4" s="1"/>
  <c r="D925" i="4" s="1"/>
  <c r="D1211" i="4" s="1"/>
  <c r="D1497" i="4" s="1"/>
  <c r="D1783" i="4" s="1"/>
  <c r="D2069" i="4" s="1"/>
  <c r="E67" i="4"/>
  <c r="E353" i="4" s="1"/>
  <c r="E639" i="4" s="1"/>
  <c r="E925" i="4" s="1"/>
  <c r="E1211" i="4" s="1"/>
  <c r="E1497" i="4" s="1"/>
  <c r="E1783" i="4" s="1"/>
  <c r="E2069" i="4" s="1"/>
  <c r="I67" i="4"/>
  <c r="J67" i="4"/>
  <c r="M67" i="4" s="1"/>
  <c r="A68" i="4"/>
  <c r="A354" i="4" s="1"/>
  <c r="A640" i="4" s="1"/>
  <c r="A926" i="4" s="1"/>
  <c r="A1212" i="4" s="1"/>
  <c r="A1498" i="4" s="1"/>
  <c r="A1784" i="4" s="1"/>
  <c r="A2070" i="4" s="1"/>
  <c r="B68" i="4"/>
  <c r="B354" i="4" s="1"/>
  <c r="B640" i="4" s="1"/>
  <c r="B926" i="4" s="1"/>
  <c r="B1212" i="4" s="1"/>
  <c r="B1498" i="4" s="1"/>
  <c r="B1784" i="4" s="1"/>
  <c r="B2070" i="4" s="1"/>
  <c r="C68" i="4"/>
  <c r="C354" i="4" s="1"/>
  <c r="C640" i="4" s="1"/>
  <c r="C926" i="4" s="1"/>
  <c r="C1212" i="4" s="1"/>
  <c r="C1498" i="4" s="1"/>
  <c r="C1784" i="4" s="1"/>
  <c r="C2070" i="4" s="1"/>
  <c r="D68" i="4"/>
  <c r="D354" i="4" s="1"/>
  <c r="D640" i="4" s="1"/>
  <c r="D926" i="4" s="1"/>
  <c r="D1212" i="4" s="1"/>
  <c r="D1498" i="4" s="1"/>
  <c r="D1784" i="4" s="1"/>
  <c r="D2070" i="4" s="1"/>
  <c r="E68" i="4"/>
  <c r="E354" i="4" s="1"/>
  <c r="E640" i="4" s="1"/>
  <c r="E926" i="4" s="1"/>
  <c r="E1212" i="4" s="1"/>
  <c r="E1498" i="4" s="1"/>
  <c r="E1784" i="4" s="1"/>
  <c r="E2070" i="4" s="1"/>
  <c r="I68" i="4"/>
  <c r="J68" i="4"/>
  <c r="M68" i="4" s="1"/>
  <c r="A69" i="4"/>
  <c r="A355" i="4" s="1"/>
  <c r="A641" i="4" s="1"/>
  <c r="A927" i="4" s="1"/>
  <c r="A1213" i="4" s="1"/>
  <c r="A1499" i="4" s="1"/>
  <c r="A1785" i="4" s="1"/>
  <c r="A2071" i="4" s="1"/>
  <c r="B69" i="4"/>
  <c r="B355" i="4" s="1"/>
  <c r="B641" i="4" s="1"/>
  <c r="B927" i="4" s="1"/>
  <c r="B1213" i="4" s="1"/>
  <c r="B1499" i="4" s="1"/>
  <c r="B1785" i="4" s="1"/>
  <c r="B2071" i="4" s="1"/>
  <c r="C69" i="4"/>
  <c r="C355" i="4" s="1"/>
  <c r="C641" i="4" s="1"/>
  <c r="C927" i="4" s="1"/>
  <c r="C1213" i="4" s="1"/>
  <c r="C1499" i="4" s="1"/>
  <c r="C1785" i="4" s="1"/>
  <c r="C2071" i="4" s="1"/>
  <c r="D69" i="4"/>
  <c r="D355" i="4" s="1"/>
  <c r="D641" i="4" s="1"/>
  <c r="D927" i="4" s="1"/>
  <c r="D1213" i="4" s="1"/>
  <c r="D1499" i="4" s="1"/>
  <c r="D1785" i="4" s="1"/>
  <c r="D2071" i="4" s="1"/>
  <c r="E69" i="4"/>
  <c r="E355" i="4" s="1"/>
  <c r="E641" i="4" s="1"/>
  <c r="E927" i="4" s="1"/>
  <c r="E1213" i="4" s="1"/>
  <c r="E1499" i="4" s="1"/>
  <c r="E1785" i="4" s="1"/>
  <c r="E2071" i="4" s="1"/>
  <c r="I69" i="4"/>
  <c r="J69" i="4"/>
  <c r="M69" i="4" s="1"/>
  <c r="A70" i="4"/>
  <c r="A356" i="4" s="1"/>
  <c r="A642" i="4" s="1"/>
  <c r="A928" i="4" s="1"/>
  <c r="A1214" i="4" s="1"/>
  <c r="A1500" i="4" s="1"/>
  <c r="A1786" i="4" s="1"/>
  <c r="A2072" i="4" s="1"/>
  <c r="B70" i="4"/>
  <c r="B356" i="4" s="1"/>
  <c r="B642" i="4" s="1"/>
  <c r="B928" i="4" s="1"/>
  <c r="B1214" i="4" s="1"/>
  <c r="B1500" i="4" s="1"/>
  <c r="B1786" i="4" s="1"/>
  <c r="B2072" i="4" s="1"/>
  <c r="C70" i="4"/>
  <c r="C356" i="4" s="1"/>
  <c r="C642" i="4" s="1"/>
  <c r="C928" i="4" s="1"/>
  <c r="C1214" i="4" s="1"/>
  <c r="C1500" i="4" s="1"/>
  <c r="C1786" i="4" s="1"/>
  <c r="C2072" i="4" s="1"/>
  <c r="D70" i="4"/>
  <c r="D356" i="4" s="1"/>
  <c r="D642" i="4" s="1"/>
  <c r="D928" i="4" s="1"/>
  <c r="D1214" i="4" s="1"/>
  <c r="D1500" i="4" s="1"/>
  <c r="D1786" i="4" s="1"/>
  <c r="D2072" i="4" s="1"/>
  <c r="E70" i="4"/>
  <c r="E356" i="4" s="1"/>
  <c r="E642" i="4" s="1"/>
  <c r="E928" i="4" s="1"/>
  <c r="E1214" i="4" s="1"/>
  <c r="E1500" i="4" s="1"/>
  <c r="E1786" i="4" s="1"/>
  <c r="E2072" i="4" s="1"/>
  <c r="I70" i="4"/>
  <c r="J70" i="4"/>
  <c r="M70" i="4" s="1"/>
  <c r="A71" i="4"/>
  <c r="A357" i="4" s="1"/>
  <c r="A643" i="4" s="1"/>
  <c r="A929" i="4" s="1"/>
  <c r="A1215" i="4" s="1"/>
  <c r="A1501" i="4" s="1"/>
  <c r="A1787" i="4" s="1"/>
  <c r="A2073" i="4" s="1"/>
  <c r="B71" i="4"/>
  <c r="B357" i="4" s="1"/>
  <c r="B643" i="4" s="1"/>
  <c r="B929" i="4" s="1"/>
  <c r="B1215" i="4" s="1"/>
  <c r="B1501" i="4" s="1"/>
  <c r="B1787" i="4" s="1"/>
  <c r="B2073" i="4" s="1"/>
  <c r="C71" i="4"/>
  <c r="C357" i="4" s="1"/>
  <c r="C643" i="4" s="1"/>
  <c r="C929" i="4" s="1"/>
  <c r="C1215" i="4" s="1"/>
  <c r="C1501" i="4" s="1"/>
  <c r="C1787" i="4" s="1"/>
  <c r="C2073" i="4" s="1"/>
  <c r="D71" i="4"/>
  <c r="D357" i="4" s="1"/>
  <c r="D643" i="4" s="1"/>
  <c r="D929" i="4" s="1"/>
  <c r="D1215" i="4" s="1"/>
  <c r="D1501" i="4" s="1"/>
  <c r="D1787" i="4" s="1"/>
  <c r="D2073" i="4" s="1"/>
  <c r="E71" i="4"/>
  <c r="E357" i="4" s="1"/>
  <c r="E643" i="4" s="1"/>
  <c r="E929" i="4" s="1"/>
  <c r="E1215" i="4" s="1"/>
  <c r="E1501" i="4" s="1"/>
  <c r="E1787" i="4" s="1"/>
  <c r="E2073" i="4" s="1"/>
  <c r="I71" i="4"/>
  <c r="J71" i="4"/>
  <c r="M71" i="4" s="1"/>
  <c r="A72" i="4"/>
  <c r="A358" i="4" s="1"/>
  <c r="A644" i="4" s="1"/>
  <c r="A930" i="4" s="1"/>
  <c r="A1216" i="4" s="1"/>
  <c r="A1502" i="4" s="1"/>
  <c r="A1788" i="4" s="1"/>
  <c r="A2074" i="4" s="1"/>
  <c r="B72" i="4"/>
  <c r="B358" i="4" s="1"/>
  <c r="B644" i="4" s="1"/>
  <c r="B930" i="4" s="1"/>
  <c r="B1216" i="4" s="1"/>
  <c r="B1502" i="4" s="1"/>
  <c r="B1788" i="4" s="1"/>
  <c r="B2074" i="4" s="1"/>
  <c r="C72" i="4"/>
  <c r="C358" i="4" s="1"/>
  <c r="C644" i="4" s="1"/>
  <c r="C930" i="4" s="1"/>
  <c r="C1216" i="4" s="1"/>
  <c r="C1502" i="4" s="1"/>
  <c r="C1788" i="4" s="1"/>
  <c r="C2074" i="4" s="1"/>
  <c r="D72" i="4"/>
  <c r="D358" i="4" s="1"/>
  <c r="D644" i="4" s="1"/>
  <c r="D930" i="4" s="1"/>
  <c r="D1216" i="4" s="1"/>
  <c r="D1502" i="4" s="1"/>
  <c r="D1788" i="4" s="1"/>
  <c r="D2074" i="4" s="1"/>
  <c r="E72" i="4"/>
  <c r="E358" i="4" s="1"/>
  <c r="E644" i="4" s="1"/>
  <c r="E930" i="4" s="1"/>
  <c r="E1216" i="4" s="1"/>
  <c r="E1502" i="4" s="1"/>
  <c r="E1788" i="4" s="1"/>
  <c r="E2074" i="4" s="1"/>
  <c r="I72" i="4"/>
  <c r="J72" i="4"/>
  <c r="M72" i="4" s="1"/>
  <c r="A73" i="4"/>
  <c r="A359" i="4" s="1"/>
  <c r="A645" i="4" s="1"/>
  <c r="A931" i="4" s="1"/>
  <c r="A1217" i="4" s="1"/>
  <c r="A1503" i="4" s="1"/>
  <c r="A1789" i="4" s="1"/>
  <c r="A2075" i="4" s="1"/>
  <c r="B73" i="4"/>
  <c r="B359" i="4" s="1"/>
  <c r="B645" i="4" s="1"/>
  <c r="B931" i="4" s="1"/>
  <c r="B1217" i="4" s="1"/>
  <c r="B1503" i="4" s="1"/>
  <c r="B1789" i="4" s="1"/>
  <c r="B2075" i="4" s="1"/>
  <c r="C73" i="4"/>
  <c r="C359" i="4" s="1"/>
  <c r="C645" i="4" s="1"/>
  <c r="C931" i="4" s="1"/>
  <c r="C1217" i="4" s="1"/>
  <c r="C1503" i="4" s="1"/>
  <c r="C1789" i="4" s="1"/>
  <c r="C2075" i="4" s="1"/>
  <c r="D73" i="4"/>
  <c r="D359" i="4" s="1"/>
  <c r="D645" i="4" s="1"/>
  <c r="D931" i="4" s="1"/>
  <c r="D1217" i="4" s="1"/>
  <c r="D1503" i="4" s="1"/>
  <c r="D1789" i="4" s="1"/>
  <c r="D2075" i="4" s="1"/>
  <c r="E73" i="4"/>
  <c r="E359" i="4" s="1"/>
  <c r="E645" i="4" s="1"/>
  <c r="E931" i="4" s="1"/>
  <c r="E1217" i="4" s="1"/>
  <c r="E1503" i="4" s="1"/>
  <c r="E1789" i="4" s="1"/>
  <c r="E2075" i="4" s="1"/>
  <c r="I73" i="4"/>
  <c r="J73" i="4"/>
  <c r="M73" i="4" s="1"/>
  <c r="A74" i="4"/>
  <c r="A360" i="4" s="1"/>
  <c r="A646" i="4" s="1"/>
  <c r="A932" i="4" s="1"/>
  <c r="A1218" i="4" s="1"/>
  <c r="A1504" i="4" s="1"/>
  <c r="A1790" i="4" s="1"/>
  <c r="A2076" i="4" s="1"/>
  <c r="B74" i="4"/>
  <c r="B360" i="4" s="1"/>
  <c r="B646" i="4" s="1"/>
  <c r="B932" i="4" s="1"/>
  <c r="B1218" i="4" s="1"/>
  <c r="B1504" i="4" s="1"/>
  <c r="B1790" i="4" s="1"/>
  <c r="B2076" i="4" s="1"/>
  <c r="C74" i="4"/>
  <c r="C360" i="4" s="1"/>
  <c r="C646" i="4" s="1"/>
  <c r="C932" i="4" s="1"/>
  <c r="C1218" i="4" s="1"/>
  <c r="C1504" i="4" s="1"/>
  <c r="C1790" i="4" s="1"/>
  <c r="C2076" i="4" s="1"/>
  <c r="D74" i="4"/>
  <c r="D360" i="4" s="1"/>
  <c r="D646" i="4" s="1"/>
  <c r="D932" i="4" s="1"/>
  <c r="D1218" i="4" s="1"/>
  <c r="D1504" i="4" s="1"/>
  <c r="D1790" i="4" s="1"/>
  <c r="D2076" i="4" s="1"/>
  <c r="E74" i="4"/>
  <c r="E360" i="4" s="1"/>
  <c r="E646" i="4" s="1"/>
  <c r="E932" i="4" s="1"/>
  <c r="E1218" i="4" s="1"/>
  <c r="E1504" i="4" s="1"/>
  <c r="E1790" i="4" s="1"/>
  <c r="E2076" i="4" s="1"/>
  <c r="I74" i="4"/>
  <c r="J74" i="4"/>
  <c r="M74" i="4" s="1"/>
  <c r="A75" i="4"/>
  <c r="A361" i="4" s="1"/>
  <c r="A647" i="4" s="1"/>
  <c r="A933" i="4" s="1"/>
  <c r="A1219" i="4" s="1"/>
  <c r="A1505" i="4" s="1"/>
  <c r="A1791" i="4" s="1"/>
  <c r="A2077" i="4" s="1"/>
  <c r="B75" i="4"/>
  <c r="B361" i="4" s="1"/>
  <c r="B647" i="4" s="1"/>
  <c r="B933" i="4" s="1"/>
  <c r="B1219" i="4" s="1"/>
  <c r="B1505" i="4" s="1"/>
  <c r="B1791" i="4" s="1"/>
  <c r="B2077" i="4" s="1"/>
  <c r="C75" i="4"/>
  <c r="C361" i="4" s="1"/>
  <c r="C647" i="4" s="1"/>
  <c r="C933" i="4" s="1"/>
  <c r="C1219" i="4" s="1"/>
  <c r="C1505" i="4" s="1"/>
  <c r="C1791" i="4" s="1"/>
  <c r="C2077" i="4" s="1"/>
  <c r="D75" i="4"/>
  <c r="D361" i="4" s="1"/>
  <c r="D647" i="4" s="1"/>
  <c r="D933" i="4" s="1"/>
  <c r="D1219" i="4" s="1"/>
  <c r="D1505" i="4" s="1"/>
  <c r="D1791" i="4" s="1"/>
  <c r="D2077" i="4" s="1"/>
  <c r="E75" i="4"/>
  <c r="E361" i="4" s="1"/>
  <c r="E647" i="4" s="1"/>
  <c r="E933" i="4" s="1"/>
  <c r="E1219" i="4" s="1"/>
  <c r="E1505" i="4" s="1"/>
  <c r="E1791" i="4" s="1"/>
  <c r="E2077" i="4" s="1"/>
  <c r="I75" i="4"/>
  <c r="J75" i="4"/>
  <c r="M75" i="4" s="1"/>
  <c r="A76" i="4"/>
  <c r="A362" i="4" s="1"/>
  <c r="A648" i="4" s="1"/>
  <c r="A934" i="4" s="1"/>
  <c r="A1220" i="4" s="1"/>
  <c r="A1506" i="4" s="1"/>
  <c r="A1792" i="4" s="1"/>
  <c r="A2078" i="4" s="1"/>
  <c r="B76" i="4"/>
  <c r="B362" i="4" s="1"/>
  <c r="B648" i="4" s="1"/>
  <c r="B934" i="4" s="1"/>
  <c r="B1220" i="4" s="1"/>
  <c r="B1506" i="4" s="1"/>
  <c r="B1792" i="4" s="1"/>
  <c r="B2078" i="4" s="1"/>
  <c r="C76" i="4"/>
  <c r="C362" i="4" s="1"/>
  <c r="C648" i="4" s="1"/>
  <c r="C934" i="4" s="1"/>
  <c r="C1220" i="4" s="1"/>
  <c r="C1506" i="4" s="1"/>
  <c r="C1792" i="4" s="1"/>
  <c r="C2078" i="4" s="1"/>
  <c r="D76" i="4"/>
  <c r="D362" i="4" s="1"/>
  <c r="D648" i="4" s="1"/>
  <c r="D934" i="4" s="1"/>
  <c r="D1220" i="4" s="1"/>
  <c r="D1506" i="4" s="1"/>
  <c r="D1792" i="4" s="1"/>
  <c r="D2078" i="4" s="1"/>
  <c r="E76" i="4"/>
  <c r="E362" i="4" s="1"/>
  <c r="E648" i="4" s="1"/>
  <c r="E934" i="4" s="1"/>
  <c r="E1220" i="4" s="1"/>
  <c r="E1506" i="4" s="1"/>
  <c r="E1792" i="4" s="1"/>
  <c r="E2078" i="4" s="1"/>
  <c r="I76" i="4"/>
  <c r="J76" i="4"/>
  <c r="M76" i="4" s="1"/>
  <c r="A77" i="4"/>
  <c r="A363" i="4" s="1"/>
  <c r="A649" i="4" s="1"/>
  <c r="A935" i="4" s="1"/>
  <c r="A1221" i="4" s="1"/>
  <c r="A1507" i="4" s="1"/>
  <c r="A1793" i="4" s="1"/>
  <c r="A2079" i="4" s="1"/>
  <c r="B77" i="4"/>
  <c r="B363" i="4" s="1"/>
  <c r="B649" i="4" s="1"/>
  <c r="B935" i="4" s="1"/>
  <c r="B1221" i="4" s="1"/>
  <c r="B1507" i="4" s="1"/>
  <c r="B1793" i="4" s="1"/>
  <c r="B2079" i="4" s="1"/>
  <c r="C77" i="4"/>
  <c r="C363" i="4" s="1"/>
  <c r="C649" i="4" s="1"/>
  <c r="C935" i="4" s="1"/>
  <c r="C1221" i="4" s="1"/>
  <c r="C1507" i="4" s="1"/>
  <c r="C1793" i="4" s="1"/>
  <c r="C2079" i="4" s="1"/>
  <c r="D77" i="4"/>
  <c r="D363" i="4" s="1"/>
  <c r="D649" i="4" s="1"/>
  <c r="D935" i="4" s="1"/>
  <c r="D1221" i="4" s="1"/>
  <c r="D1507" i="4" s="1"/>
  <c r="D1793" i="4" s="1"/>
  <c r="D2079" i="4" s="1"/>
  <c r="E77" i="4"/>
  <c r="E363" i="4" s="1"/>
  <c r="E649" i="4" s="1"/>
  <c r="E935" i="4" s="1"/>
  <c r="E1221" i="4" s="1"/>
  <c r="E1507" i="4" s="1"/>
  <c r="E1793" i="4" s="1"/>
  <c r="E2079" i="4" s="1"/>
  <c r="I77" i="4"/>
  <c r="J77" i="4"/>
  <c r="M77" i="4" s="1"/>
  <c r="A78" i="4"/>
  <c r="A364" i="4" s="1"/>
  <c r="A650" i="4" s="1"/>
  <c r="A936" i="4" s="1"/>
  <c r="A1222" i="4" s="1"/>
  <c r="A1508" i="4" s="1"/>
  <c r="A1794" i="4" s="1"/>
  <c r="A2080" i="4" s="1"/>
  <c r="B78" i="4"/>
  <c r="B364" i="4" s="1"/>
  <c r="B650" i="4" s="1"/>
  <c r="B936" i="4" s="1"/>
  <c r="B1222" i="4" s="1"/>
  <c r="B1508" i="4" s="1"/>
  <c r="B1794" i="4" s="1"/>
  <c r="B2080" i="4" s="1"/>
  <c r="C78" i="4"/>
  <c r="C364" i="4" s="1"/>
  <c r="C650" i="4" s="1"/>
  <c r="C936" i="4" s="1"/>
  <c r="C1222" i="4" s="1"/>
  <c r="C1508" i="4" s="1"/>
  <c r="C1794" i="4" s="1"/>
  <c r="C2080" i="4" s="1"/>
  <c r="D78" i="4"/>
  <c r="D364" i="4" s="1"/>
  <c r="D650" i="4" s="1"/>
  <c r="D936" i="4" s="1"/>
  <c r="D1222" i="4" s="1"/>
  <c r="D1508" i="4" s="1"/>
  <c r="D1794" i="4" s="1"/>
  <c r="D2080" i="4" s="1"/>
  <c r="E78" i="4"/>
  <c r="E364" i="4" s="1"/>
  <c r="E650" i="4" s="1"/>
  <c r="E936" i="4" s="1"/>
  <c r="E1222" i="4" s="1"/>
  <c r="E1508" i="4" s="1"/>
  <c r="E1794" i="4" s="1"/>
  <c r="E2080" i="4" s="1"/>
  <c r="I78" i="4"/>
  <c r="J78" i="4"/>
  <c r="M78" i="4" s="1"/>
  <c r="A79" i="4"/>
  <c r="A365" i="4" s="1"/>
  <c r="A651" i="4" s="1"/>
  <c r="A937" i="4" s="1"/>
  <c r="A1223" i="4" s="1"/>
  <c r="A1509" i="4" s="1"/>
  <c r="A1795" i="4" s="1"/>
  <c r="A2081" i="4" s="1"/>
  <c r="B79" i="4"/>
  <c r="B365" i="4" s="1"/>
  <c r="B651" i="4" s="1"/>
  <c r="B937" i="4" s="1"/>
  <c r="B1223" i="4" s="1"/>
  <c r="B1509" i="4" s="1"/>
  <c r="B1795" i="4" s="1"/>
  <c r="B2081" i="4" s="1"/>
  <c r="C79" i="4"/>
  <c r="C365" i="4" s="1"/>
  <c r="C651" i="4" s="1"/>
  <c r="C937" i="4" s="1"/>
  <c r="C1223" i="4" s="1"/>
  <c r="C1509" i="4" s="1"/>
  <c r="C1795" i="4" s="1"/>
  <c r="C2081" i="4" s="1"/>
  <c r="D79" i="4"/>
  <c r="D365" i="4" s="1"/>
  <c r="D651" i="4" s="1"/>
  <c r="D937" i="4" s="1"/>
  <c r="D1223" i="4" s="1"/>
  <c r="D1509" i="4" s="1"/>
  <c r="D1795" i="4" s="1"/>
  <c r="D2081" i="4" s="1"/>
  <c r="E79" i="4"/>
  <c r="E365" i="4" s="1"/>
  <c r="E651" i="4" s="1"/>
  <c r="E937" i="4" s="1"/>
  <c r="E1223" i="4" s="1"/>
  <c r="E1509" i="4" s="1"/>
  <c r="E1795" i="4" s="1"/>
  <c r="E2081" i="4" s="1"/>
  <c r="I79" i="4"/>
  <c r="J79" i="4"/>
  <c r="M79" i="4" s="1"/>
  <c r="A80" i="4"/>
  <c r="A366" i="4" s="1"/>
  <c r="A652" i="4" s="1"/>
  <c r="A938" i="4" s="1"/>
  <c r="A1224" i="4" s="1"/>
  <c r="A1510" i="4" s="1"/>
  <c r="A1796" i="4" s="1"/>
  <c r="A2082" i="4" s="1"/>
  <c r="B80" i="4"/>
  <c r="B366" i="4" s="1"/>
  <c r="B652" i="4" s="1"/>
  <c r="B938" i="4" s="1"/>
  <c r="B1224" i="4" s="1"/>
  <c r="B1510" i="4" s="1"/>
  <c r="B1796" i="4" s="1"/>
  <c r="B2082" i="4" s="1"/>
  <c r="C80" i="4"/>
  <c r="C366" i="4" s="1"/>
  <c r="C652" i="4" s="1"/>
  <c r="C938" i="4" s="1"/>
  <c r="C1224" i="4" s="1"/>
  <c r="C1510" i="4" s="1"/>
  <c r="C1796" i="4" s="1"/>
  <c r="C2082" i="4" s="1"/>
  <c r="D80" i="4"/>
  <c r="D366" i="4" s="1"/>
  <c r="D652" i="4" s="1"/>
  <c r="D938" i="4" s="1"/>
  <c r="D1224" i="4" s="1"/>
  <c r="D1510" i="4" s="1"/>
  <c r="D1796" i="4" s="1"/>
  <c r="D2082" i="4" s="1"/>
  <c r="E80" i="4"/>
  <c r="E366" i="4" s="1"/>
  <c r="E652" i="4" s="1"/>
  <c r="E938" i="4" s="1"/>
  <c r="E1224" i="4" s="1"/>
  <c r="E1510" i="4" s="1"/>
  <c r="E1796" i="4" s="1"/>
  <c r="E2082" i="4" s="1"/>
  <c r="I80" i="4"/>
  <c r="J80" i="4"/>
  <c r="M80" i="4" s="1"/>
  <c r="A81" i="4"/>
  <c r="A367" i="4" s="1"/>
  <c r="A653" i="4" s="1"/>
  <c r="A939" i="4" s="1"/>
  <c r="A1225" i="4" s="1"/>
  <c r="A1511" i="4" s="1"/>
  <c r="A1797" i="4" s="1"/>
  <c r="A2083" i="4" s="1"/>
  <c r="B81" i="4"/>
  <c r="B367" i="4" s="1"/>
  <c r="B653" i="4" s="1"/>
  <c r="B939" i="4" s="1"/>
  <c r="B1225" i="4" s="1"/>
  <c r="B1511" i="4" s="1"/>
  <c r="B1797" i="4" s="1"/>
  <c r="B2083" i="4" s="1"/>
  <c r="C81" i="4"/>
  <c r="C367" i="4" s="1"/>
  <c r="C653" i="4" s="1"/>
  <c r="C939" i="4" s="1"/>
  <c r="C1225" i="4" s="1"/>
  <c r="C1511" i="4" s="1"/>
  <c r="C1797" i="4" s="1"/>
  <c r="C2083" i="4" s="1"/>
  <c r="D81" i="4"/>
  <c r="D367" i="4" s="1"/>
  <c r="D653" i="4" s="1"/>
  <c r="D939" i="4" s="1"/>
  <c r="D1225" i="4" s="1"/>
  <c r="D1511" i="4" s="1"/>
  <c r="D1797" i="4" s="1"/>
  <c r="D2083" i="4" s="1"/>
  <c r="E81" i="4"/>
  <c r="E367" i="4" s="1"/>
  <c r="E653" i="4" s="1"/>
  <c r="E939" i="4" s="1"/>
  <c r="E1225" i="4" s="1"/>
  <c r="E1511" i="4" s="1"/>
  <c r="E1797" i="4" s="1"/>
  <c r="E2083" i="4" s="1"/>
  <c r="I81" i="4"/>
  <c r="J81" i="4"/>
  <c r="M81" i="4" s="1"/>
  <c r="A82" i="4"/>
  <c r="A368" i="4" s="1"/>
  <c r="A654" i="4" s="1"/>
  <c r="A940" i="4" s="1"/>
  <c r="A1226" i="4" s="1"/>
  <c r="A1512" i="4" s="1"/>
  <c r="A1798" i="4" s="1"/>
  <c r="A2084" i="4" s="1"/>
  <c r="B82" i="4"/>
  <c r="B368" i="4" s="1"/>
  <c r="B654" i="4" s="1"/>
  <c r="B940" i="4" s="1"/>
  <c r="B1226" i="4" s="1"/>
  <c r="B1512" i="4" s="1"/>
  <c r="B1798" i="4" s="1"/>
  <c r="B2084" i="4" s="1"/>
  <c r="C82" i="4"/>
  <c r="C368" i="4" s="1"/>
  <c r="C654" i="4" s="1"/>
  <c r="C940" i="4" s="1"/>
  <c r="C1226" i="4" s="1"/>
  <c r="C1512" i="4" s="1"/>
  <c r="C1798" i="4" s="1"/>
  <c r="C2084" i="4" s="1"/>
  <c r="D82" i="4"/>
  <c r="D368" i="4" s="1"/>
  <c r="D654" i="4" s="1"/>
  <c r="D940" i="4" s="1"/>
  <c r="D1226" i="4" s="1"/>
  <c r="D1512" i="4" s="1"/>
  <c r="D1798" i="4" s="1"/>
  <c r="D2084" i="4" s="1"/>
  <c r="E82" i="4"/>
  <c r="E368" i="4" s="1"/>
  <c r="E654" i="4" s="1"/>
  <c r="E940" i="4" s="1"/>
  <c r="E1226" i="4" s="1"/>
  <c r="E1512" i="4" s="1"/>
  <c r="E1798" i="4" s="1"/>
  <c r="E2084" i="4" s="1"/>
  <c r="I82" i="4"/>
  <c r="J82" i="4"/>
  <c r="M82" i="4" s="1"/>
  <c r="A83" i="4"/>
  <c r="A369" i="4" s="1"/>
  <c r="A655" i="4" s="1"/>
  <c r="A941" i="4" s="1"/>
  <c r="A1227" i="4" s="1"/>
  <c r="A1513" i="4" s="1"/>
  <c r="A1799" i="4" s="1"/>
  <c r="A2085" i="4" s="1"/>
  <c r="B83" i="4"/>
  <c r="B369" i="4" s="1"/>
  <c r="B655" i="4" s="1"/>
  <c r="B941" i="4" s="1"/>
  <c r="B1227" i="4" s="1"/>
  <c r="B1513" i="4" s="1"/>
  <c r="B1799" i="4" s="1"/>
  <c r="B2085" i="4" s="1"/>
  <c r="C83" i="4"/>
  <c r="C369" i="4" s="1"/>
  <c r="C655" i="4" s="1"/>
  <c r="C941" i="4" s="1"/>
  <c r="C1227" i="4" s="1"/>
  <c r="C1513" i="4" s="1"/>
  <c r="C1799" i="4" s="1"/>
  <c r="C2085" i="4" s="1"/>
  <c r="D83" i="4"/>
  <c r="D369" i="4" s="1"/>
  <c r="D655" i="4" s="1"/>
  <c r="D941" i="4" s="1"/>
  <c r="D1227" i="4" s="1"/>
  <c r="D1513" i="4" s="1"/>
  <c r="D1799" i="4" s="1"/>
  <c r="D2085" i="4" s="1"/>
  <c r="E83" i="4"/>
  <c r="E369" i="4" s="1"/>
  <c r="E655" i="4" s="1"/>
  <c r="E941" i="4" s="1"/>
  <c r="E1227" i="4" s="1"/>
  <c r="E1513" i="4" s="1"/>
  <c r="E1799" i="4" s="1"/>
  <c r="E2085" i="4" s="1"/>
  <c r="I83" i="4"/>
  <c r="J83" i="4"/>
  <c r="M83" i="4" s="1"/>
  <c r="A84" i="4"/>
  <c r="A370" i="4" s="1"/>
  <c r="A656" i="4" s="1"/>
  <c r="A942" i="4" s="1"/>
  <c r="A1228" i="4" s="1"/>
  <c r="A1514" i="4" s="1"/>
  <c r="A1800" i="4" s="1"/>
  <c r="A2086" i="4" s="1"/>
  <c r="B84" i="4"/>
  <c r="B370" i="4" s="1"/>
  <c r="B656" i="4" s="1"/>
  <c r="B942" i="4" s="1"/>
  <c r="B1228" i="4" s="1"/>
  <c r="B1514" i="4" s="1"/>
  <c r="B1800" i="4" s="1"/>
  <c r="B2086" i="4" s="1"/>
  <c r="C84" i="4"/>
  <c r="C370" i="4" s="1"/>
  <c r="C656" i="4" s="1"/>
  <c r="C942" i="4" s="1"/>
  <c r="C1228" i="4" s="1"/>
  <c r="C1514" i="4" s="1"/>
  <c r="C1800" i="4" s="1"/>
  <c r="C2086" i="4" s="1"/>
  <c r="D84" i="4"/>
  <c r="D370" i="4" s="1"/>
  <c r="D656" i="4" s="1"/>
  <c r="D942" i="4" s="1"/>
  <c r="D1228" i="4" s="1"/>
  <c r="D1514" i="4" s="1"/>
  <c r="D1800" i="4" s="1"/>
  <c r="D2086" i="4" s="1"/>
  <c r="E84" i="4"/>
  <c r="E370" i="4" s="1"/>
  <c r="E656" i="4" s="1"/>
  <c r="E942" i="4" s="1"/>
  <c r="E1228" i="4" s="1"/>
  <c r="E1514" i="4" s="1"/>
  <c r="E1800" i="4" s="1"/>
  <c r="E2086" i="4" s="1"/>
  <c r="I84" i="4"/>
  <c r="J84" i="4"/>
  <c r="M84" i="4" s="1"/>
  <c r="A85" i="4"/>
  <c r="A371" i="4" s="1"/>
  <c r="A657" i="4" s="1"/>
  <c r="A943" i="4" s="1"/>
  <c r="A1229" i="4" s="1"/>
  <c r="A1515" i="4" s="1"/>
  <c r="A1801" i="4" s="1"/>
  <c r="A2087" i="4" s="1"/>
  <c r="B85" i="4"/>
  <c r="B371" i="4" s="1"/>
  <c r="B657" i="4" s="1"/>
  <c r="B943" i="4" s="1"/>
  <c r="B1229" i="4" s="1"/>
  <c r="B1515" i="4" s="1"/>
  <c r="B1801" i="4" s="1"/>
  <c r="B2087" i="4" s="1"/>
  <c r="C85" i="4"/>
  <c r="C371" i="4" s="1"/>
  <c r="C657" i="4" s="1"/>
  <c r="C943" i="4" s="1"/>
  <c r="C1229" i="4" s="1"/>
  <c r="C1515" i="4" s="1"/>
  <c r="C1801" i="4" s="1"/>
  <c r="C2087" i="4" s="1"/>
  <c r="D85" i="4"/>
  <c r="D371" i="4" s="1"/>
  <c r="D657" i="4" s="1"/>
  <c r="D943" i="4" s="1"/>
  <c r="D1229" i="4" s="1"/>
  <c r="D1515" i="4" s="1"/>
  <c r="D1801" i="4" s="1"/>
  <c r="D2087" i="4" s="1"/>
  <c r="E85" i="4"/>
  <c r="E371" i="4" s="1"/>
  <c r="E657" i="4" s="1"/>
  <c r="E943" i="4" s="1"/>
  <c r="E1229" i="4" s="1"/>
  <c r="E1515" i="4" s="1"/>
  <c r="E1801" i="4" s="1"/>
  <c r="E2087" i="4" s="1"/>
  <c r="I85" i="4"/>
  <c r="J85" i="4"/>
  <c r="M85" i="4" s="1"/>
  <c r="A86" i="4"/>
  <c r="A372" i="4" s="1"/>
  <c r="A658" i="4" s="1"/>
  <c r="A944" i="4" s="1"/>
  <c r="A1230" i="4" s="1"/>
  <c r="A1516" i="4" s="1"/>
  <c r="A1802" i="4" s="1"/>
  <c r="A2088" i="4" s="1"/>
  <c r="B86" i="4"/>
  <c r="B372" i="4" s="1"/>
  <c r="B658" i="4" s="1"/>
  <c r="B944" i="4" s="1"/>
  <c r="B1230" i="4" s="1"/>
  <c r="B1516" i="4" s="1"/>
  <c r="B1802" i="4" s="1"/>
  <c r="B2088" i="4" s="1"/>
  <c r="C86" i="4"/>
  <c r="C372" i="4" s="1"/>
  <c r="C658" i="4" s="1"/>
  <c r="C944" i="4" s="1"/>
  <c r="C1230" i="4" s="1"/>
  <c r="C1516" i="4" s="1"/>
  <c r="C1802" i="4" s="1"/>
  <c r="C2088" i="4" s="1"/>
  <c r="D86" i="4"/>
  <c r="D372" i="4" s="1"/>
  <c r="D658" i="4" s="1"/>
  <c r="D944" i="4" s="1"/>
  <c r="D1230" i="4" s="1"/>
  <c r="D1516" i="4" s="1"/>
  <c r="D1802" i="4" s="1"/>
  <c r="D2088" i="4" s="1"/>
  <c r="E86" i="4"/>
  <c r="E372" i="4" s="1"/>
  <c r="E658" i="4" s="1"/>
  <c r="E944" i="4" s="1"/>
  <c r="E1230" i="4" s="1"/>
  <c r="E1516" i="4" s="1"/>
  <c r="E1802" i="4" s="1"/>
  <c r="E2088" i="4" s="1"/>
  <c r="I86" i="4"/>
  <c r="J86" i="4"/>
  <c r="M86" i="4" s="1"/>
  <c r="A87" i="4"/>
  <c r="A373" i="4" s="1"/>
  <c r="A659" i="4" s="1"/>
  <c r="A945" i="4" s="1"/>
  <c r="A1231" i="4" s="1"/>
  <c r="A1517" i="4" s="1"/>
  <c r="A1803" i="4" s="1"/>
  <c r="A2089" i="4" s="1"/>
  <c r="B87" i="4"/>
  <c r="B373" i="4" s="1"/>
  <c r="B659" i="4" s="1"/>
  <c r="B945" i="4" s="1"/>
  <c r="B1231" i="4" s="1"/>
  <c r="B1517" i="4" s="1"/>
  <c r="B1803" i="4" s="1"/>
  <c r="B2089" i="4" s="1"/>
  <c r="C87" i="4"/>
  <c r="C373" i="4" s="1"/>
  <c r="C659" i="4" s="1"/>
  <c r="C945" i="4" s="1"/>
  <c r="C1231" i="4" s="1"/>
  <c r="C1517" i="4" s="1"/>
  <c r="C1803" i="4" s="1"/>
  <c r="C2089" i="4" s="1"/>
  <c r="D87" i="4"/>
  <c r="D373" i="4" s="1"/>
  <c r="D659" i="4" s="1"/>
  <c r="D945" i="4" s="1"/>
  <c r="D1231" i="4" s="1"/>
  <c r="D1517" i="4" s="1"/>
  <c r="D1803" i="4" s="1"/>
  <c r="D2089" i="4" s="1"/>
  <c r="E87" i="4"/>
  <c r="E373" i="4" s="1"/>
  <c r="E659" i="4" s="1"/>
  <c r="E945" i="4" s="1"/>
  <c r="E1231" i="4" s="1"/>
  <c r="E1517" i="4" s="1"/>
  <c r="E1803" i="4" s="1"/>
  <c r="E2089" i="4" s="1"/>
  <c r="I87" i="4"/>
  <c r="J87" i="4"/>
  <c r="M87" i="4" s="1"/>
  <c r="A88" i="4"/>
  <c r="A374" i="4" s="1"/>
  <c r="A660" i="4" s="1"/>
  <c r="A946" i="4" s="1"/>
  <c r="A1232" i="4" s="1"/>
  <c r="A1518" i="4" s="1"/>
  <c r="A1804" i="4" s="1"/>
  <c r="A2090" i="4" s="1"/>
  <c r="B88" i="4"/>
  <c r="B374" i="4" s="1"/>
  <c r="B660" i="4" s="1"/>
  <c r="B946" i="4" s="1"/>
  <c r="B1232" i="4" s="1"/>
  <c r="B1518" i="4" s="1"/>
  <c r="B1804" i="4" s="1"/>
  <c r="B2090" i="4" s="1"/>
  <c r="C88" i="4"/>
  <c r="C374" i="4" s="1"/>
  <c r="C660" i="4" s="1"/>
  <c r="C946" i="4" s="1"/>
  <c r="C1232" i="4" s="1"/>
  <c r="C1518" i="4" s="1"/>
  <c r="C1804" i="4" s="1"/>
  <c r="C2090" i="4" s="1"/>
  <c r="D88" i="4"/>
  <c r="D374" i="4" s="1"/>
  <c r="D660" i="4" s="1"/>
  <c r="D946" i="4" s="1"/>
  <c r="D1232" i="4" s="1"/>
  <c r="D1518" i="4" s="1"/>
  <c r="D1804" i="4" s="1"/>
  <c r="D2090" i="4" s="1"/>
  <c r="E88" i="4"/>
  <c r="E374" i="4" s="1"/>
  <c r="E660" i="4" s="1"/>
  <c r="E946" i="4" s="1"/>
  <c r="E1232" i="4" s="1"/>
  <c r="E1518" i="4" s="1"/>
  <c r="E1804" i="4" s="1"/>
  <c r="E2090" i="4" s="1"/>
  <c r="I88" i="4"/>
  <c r="J88" i="4"/>
  <c r="M88" i="4" s="1"/>
  <c r="A89" i="4"/>
  <c r="A375" i="4" s="1"/>
  <c r="A661" i="4" s="1"/>
  <c r="A947" i="4" s="1"/>
  <c r="A1233" i="4" s="1"/>
  <c r="A1519" i="4" s="1"/>
  <c r="A1805" i="4" s="1"/>
  <c r="A2091" i="4" s="1"/>
  <c r="B89" i="4"/>
  <c r="B375" i="4" s="1"/>
  <c r="B661" i="4" s="1"/>
  <c r="B947" i="4" s="1"/>
  <c r="B1233" i="4" s="1"/>
  <c r="B1519" i="4" s="1"/>
  <c r="B1805" i="4" s="1"/>
  <c r="B2091" i="4" s="1"/>
  <c r="C89" i="4"/>
  <c r="C375" i="4" s="1"/>
  <c r="C661" i="4" s="1"/>
  <c r="C947" i="4" s="1"/>
  <c r="C1233" i="4" s="1"/>
  <c r="C1519" i="4" s="1"/>
  <c r="C1805" i="4" s="1"/>
  <c r="C2091" i="4" s="1"/>
  <c r="D89" i="4"/>
  <c r="D375" i="4" s="1"/>
  <c r="D661" i="4" s="1"/>
  <c r="D947" i="4" s="1"/>
  <c r="D1233" i="4" s="1"/>
  <c r="D1519" i="4" s="1"/>
  <c r="D1805" i="4" s="1"/>
  <c r="D2091" i="4" s="1"/>
  <c r="E89" i="4"/>
  <c r="E375" i="4" s="1"/>
  <c r="E661" i="4" s="1"/>
  <c r="E947" i="4" s="1"/>
  <c r="E1233" i="4" s="1"/>
  <c r="E1519" i="4" s="1"/>
  <c r="E1805" i="4" s="1"/>
  <c r="E2091" i="4" s="1"/>
  <c r="I89" i="4"/>
  <c r="J89" i="4"/>
  <c r="M89" i="4" s="1"/>
  <c r="A90" i="4"/>
  <c r="A376" i="4" s="1"/>
  <c r="A662" i="4" s="1"/>
  <c r="A948" i="4" s="1"/>
  <c r="A1234" i="4" s="1"/>
  <c r="A1520" i="4" s="1"/>
  <c r="A1806" i="4" s="1"/>
  <c r="A2092" i="4" s="1"/>
  <c r="B90" i="4"/>
  <c r="B376" i="4" s="1"/>
  <c r="B662" i="4" s="1"/>
  <c r="B948" i="4" s="1"/>
  <c r="B1234" i="4" s="1"/>
  <c r="B1520" i="4" s="1"/>
  <c r="B1806" i="4" s="1"/>
  <c r="B2092" i="4" s="1"/>
  <c r="C90" i="4"/>
  <c r="C376" i="4" s="1"/>
  <c r="C662" i="4" s="1"/>
  <c r="C948" i="4" s="1"/>
  <c r="C1234" i="4" s="1"/>
  <c r="C1520" i="4" s="1"/>
  <c r="C1806" i="4" s="1"/>
  <c r="C2092" i="4" s="1"/>
  <c r="D90" i="4"/>
  <c r="D376" i="4" s="1"/>
  <c r="D662" i="4" s="1"/>
  <c r="D948" i="4" s="1"/>
  <c r="D1234" i="4" s="1"/>
  <c r="D1520" i="4" s="1"/>
  <c r="D1806" i="4" s="1"/>
  <c r="D2092" i="4" s="1"/>
  <c r="E90" i="4"/>
  <c r="E376" i="4" s="1"/>
  <c r="E662" i="4" s="1"/>
  <c r="E948" i="4" s="1"/>
  <c r="E1234" i="4" s="1"/>
  <c r="E1520" i="4" s="1"/>
  <c r="E1806" i="4" s="1"/>
  <c r="E2092" i="4" s="1"/>
  <c r="I90" i="4"/>
  <c r="J90" i="4"/>
  <c r="M90" i="4" s="1"/>
  <c r="A91" i="4"/>
  <c r="A377" i="4" s="1"/>
  <c r="A663" i="4" s="1"/>
  <c r="A949" i="4" s="1"/>
  <c r="A1235" i="4" s="1"/>
  <c r="A1521" i="4" s="1"/>
  <c r="A1807" i="4" s="1"/>
  <c r="A2093" i="4" s="1"/>
  <c r="B91" i="4"/>
  <c r="B377" i="4" s="1"/>
  <c r="B663" i="4" s="1"/>
  <c r="B949" i="4" s="1"/>
  <c r="B1235" i="4" s="1"/>
  <c r="B1521" i="4" s="1"/>
  <c r="B1807" i="4" s="1"/>
  <c r="B2093" i="4" s="1"/>
  <c r="C91" i="4"/>
  <c r="C377" i="4" s="1"/>
  <c r="C663" i="4" s="1"/>
  <c r="C949" i="4" s="1"/>
  <c r="C1235" i="4" s="1"/>
  <c r="C1521" i="4" s="1"/>
  <c r="C1807" i="4" s="1"/>
  <c r="C2093" i="4" s="1"/>
  <c r="D91" i="4"/>
  <c r="D377" i="4" s="1"/>
  <c r="D663" i="4" s="1"/>
  <c r="D949" i="4" s="1"/>
  <c r="D1235" i="4" s="1"/>
  <c r="D1521" i="4" s="1"/>
  <c r="D1807" i="4" s="1"/>
  <c r="D2093" i="4" s="1"/>
  <c r="E91" i="4"/>
  <c r="E377" i="4" s="1"/>
  <c r="E663" i="4" s="1"/>
  <c r="E949" i="4" s="1"/>
  <c r="E1235" i="4" s="1"/>
  <c r="E1521" i="4" s="1"/>
  <c r="E1807" i="4" s="1"/>
  <c r="E2093" i="4" s="1"/>
  <c r="I91" i="4"/>
  <c r="J91" i="4"/>
  <c r="M91" i="4" s="1"/>
  <c r="A92" i="4"/>
  <c r="A378" i="4" s="1"/>
  <c r="A664" i="4" s="1"/>
  <c r="A950" i="4" s="1"/>
  <c r="A1236" i="4" s="1"/>
  <c r="A1522" i="4" s="1"/>
  <c r="A1808" i="4" s="1"/>
  <c r="A2094" i="4" s="1"/>
  <c r="B92" i="4"/>
  <c r="B378" i="4" s="1"/>
  <c r="B664" i="4" s="1"/>
  <c r="B950" i="4" s="1"/>
  <c r="B1236" i="4" s="1"/>
  <c r="B1522" i="4" s="1"/>
  <c r="B1808" i="4" s="1"/>
  <c r="B2094" i="4" s="1"/>
  <c r="C92" i="4"/>
  <c r="C378" i="4" s="1"/>
  <c r="C664" i="4" s="1"/>
  <c r="C950" i="4" s="1"/>
  <c r="C1236" i="4" s="1"/>
  <c r="C1522" i="4" s="1"/>
  <c r="C1808" i="4" s="1"/>
  <c r="C2094" i="4" s="1"/>
  <c r="D92" i="4"/>
  <c r="D378" i="4" s="1"/>
  <c r="D664" i="4" s="1"/>
  <c r="D950" i="4" s="1"/>
  <c r="D1236" i="4" s="1"/>
  <c r="D1522" i="4" s="1"/>
  <c r="D1808" i="4" s="1"/>
  <c r="D2094" i="4" s="1"/>
  <c r="E92" i="4"/>
  <c r="E378" i="4" s="1"/>
  <c r="E664" i="4" s="1"/>
  <c r="E950" i="4" s="1"/>
  <c r="E1236" i="4" s="1"/>
  <c r="E1522" i="4" s="1"/>
  <c r="E1808" i="4" s="1"/>
  <c r="E2094" i="4" s="1"/>
  <c r="I92" i="4"/>
  <c r="J92" i="4"/>
  <c r="M92" i="4" s="1"/>
  <c r="A93" i="4"/>
  <c r="A379" i="4" s="1"/>
  <c r="A665" i="4" s="1"/>
  <c r="A951" i="4" s="1"/>
  <c r="A1237" i="4" s="1"/>
  <c r="A1523" i="4" s="1"/>
  <c r="A1809" i="4" s="1"/>
  <c r="A2095" i="4" s="1"/>
  <c r="B93" i="4"/>
  <c r="B379" i="4" s="1"/>
  <c r="B665" i="4" s="1"/>
  <c r="B951" i="4" s="1"/>
  <c r="B1237" i="4" s="1"/>
  <c r="B1523" i="4" s="1"/>
  <c r="B1809" i="4" s="1"/>
  <c r="B2095" i="4" s="1"/>
  <c r="C93" i="4"/>
  <c r="C379" i="4" s="1"/>
  <c r="C665" i="4" s="1"/>
  <c r="C951" i="4" s="1"/>
  <c r="C1237" i="4" s="1"/>
  <c r="C1523" i="4" s="1"/>
  <c r="C1809" i="4" s="1"/>
  <c r="C2095" i="4" s="1"/>
  <c r="D93" i="4"/>
  <c r="D379" i="4" s="1"/>
  <c r="D665" i="4" s="1"/>
  <c r="D951" i="4" s="1"/>
  <c r="D1237" i="4" s="1"/>
  <c r="D1523" i="4" s="1"/>
  <c r="D1809" i="4" s="1"/>
  <c r="D2095" i="4" s="1"/>
  <c r="E93" i="4"/>
  <c r="E379" i="4" s="1"/>
  <c r="E665" i="4" s="1"/>
  <c r="E951" i="4" s="1"/>
  <c r="E1237" i="4" s="1"/>
  <c r="E1523" i="4" s="1"/>
  <c r="E1809" i="4" s="1"/>
  <c r="E2095" i="4" s="1"/>
  <c r="I93" i="4"/>
  <c r="J93" i="4"/>
  <c r="M93" i="4" s="1"/>
  <c r="A94" i="4"/>
  <c r="A380" i="4" s="1"/>
  <c r="A666" i="4" s="1"/>
  <c r="A952" i="4" s="1"/>
  <c r="A1238" i="4" s="1"/>
  <c r="A1524" i="4" s="1"/>
  <c r="A1810" i="4" s="1"/>
  <c r="A2096" i="4" s="1"/>
  <c r="B94" i="4"/>
  <c r="B380" i="4" s="1"/>
  <c r="B666" i="4" s="1"/>
  <c r="B952" i="4" s="1"/>
  <c r="B1238" i="4" s="1"/>
  <c r="B1524" i="4" s="1"/>
  <c r="B1810" i="4" s="1"/>
  <c r="B2096" i="4" s="1"/>
  <c r="C94" i="4"/>
  <c r="C380" i="4" s="1"/>
  <c r="C666" i="4" s="1"/>
  <c r="C952" i="4" s="1"/>
  <c r="C1238" i="4" s="1"/>
  <c r="C1524" i="4" s="1"/>
  <c r="C1810" i="4" s="1"/>
  <c r="C2096" i="4" s="1"/>
  <c r="D94" i="4"/>
  <c r="D380" i="4" s="1"/>
  <c r="D666" i="4" s="1"/>
  <c r="D952" i="4" s="1"/>
  <c r="D1238" i="4" s="1"/>
  <c r="D1524" i="4" s="1"/>
  <c r="D1810" i="4" s="1"/>
  <c r="D2096" i="4" s="1"/>
  <c r="E94" i="4"/>
  <c r="E380" i="4" s="1"/>
  <c r="E666" i="4" s="1"/>
  <c r="E952" i="4" s="1"/>
  <c r="E1238" i="4" s="1"/>
  <c r="E1524" i="4" s="1"/>
  <c r="E1810" i="4" s="1"/>
  <c r="E2096" i="4" s="1"/>
  <c r="I94" i="4"/>
  <c r="J94" i="4"/>
  <c r="M94" i="4" s="1"/>
  <c r="A95" i="4"/>
  <c r="A381" i="4" s="1"/>
  <c r="A667" i="4" s="1"/>
  <c r="A953" i="4" s="1"/>
  <c r="A1239" i="4" s="1"/>
  <c r="A1525" i="4" s="1"/>
  <c r="A1811" i="4" s="1"/>
  <c r="A2097" i="4" s="1"/>
  <c r="B95" i="4"/>
  <c r="B381" i="4" s="1"/>
  <c r="B667" i="4" s="1"/>
  <c r="B953" i="4" s="1"/>
  <c r="B1239" i="4" s="1"/>
  <c r="B1525" i="4" s="1"/>
  <c r="B1811" i="4" s="1"/>
  <c r="B2097" i="4" s="1"/>
  <c r="C95" i="4"/>
  <c r="C381" i="4" s="1"/>
  <c r="C667" i="4" s="1"/>
  <c r="C953" i="4" s="1"/>
  <c r="C1239" i="4" s="1"/>
  <c r="C1525" i="4" s="1"/>
  <c r="C1811" i="4" s="1"/>
  <c r="C2097" i="4" s="1"/>
  <c r="D95" i="4"/>
  <c r="D381" i="4" s="1"/>
  <c r="D667" i="4" s="1"/>
  <c r="D953" i="4" s="1"/>
  <c r="D1239" i="4" s="1"/>
  <c r="D1525" i="4" s="1"/>
  <c r="D1811" i="4" s="1"/>
  <c r="D2097" i="4" s="1"/>
  <c r="E95" i="4"/>
  <c r="E381" i="4" s="1"/>
  <c r="E667" i="4" s="1"/>
  <c r="E953" i="4" s="1"/>
  <c r="E1239" i="4" s="1"/>
  <c r="E1525" i="4" s="1"/>
  <c r="E1811" i="4" s="1"/>
  <c r="E2097" i="4" s="1"/>
  <c r="I95" i="4"/>
  <c r="J95" i="4"/>
  <c r="M95" i="4" s="1"/>
  <c r="A96" i="4"/>
  <c r="A382" i="4" s="1"/>
  <c r="A668" i="4" s="1"/>
  <c r="A954" i="4" s="1"/>
  <c r="A1240" i="4" s="1"/>
  <c r="A1526" i="4" s="1"/>
  <c r="A1812" i="4" s="1"/>
  <c r="A2098" i="4" s="1"/>
  <c r="B96" i="4"/>
  <c r="B382" i="4" s="1"/>
  <c r="B668" i="4" s="1"/>
  <c r="B954" i="4" s="1"/>
  <c r="B1240" i="4" s="1"/>
  <c r="B1526" i="4" s="1"/>
  <c r="B1812" i="4" s="1"/>
  <c r="B2098" i="4" s="1"/>
  <c r="C96" i="4"/>
  <c r="C382" i="4" s="1"/>
  <c r="C668" i="4" s="1"/>
  <c r="C954" i="4" s="1"/>
  <c r="C1240" i="4" s="1"/>
  <c r="C1526" i="4" s="1"/>
  <c r="C1812" i="4" s="1"/>
  <c r="C2098" i="4" s="1"/>
  <c r="D96" i="4"/>
  <c r="D382" i="4" s="1"/>
  <c r="D668" i="4" s="1"/>
  <c r="D954" i="4" s="1"/>
  <c r="D1240" i="4" s="1"/>
  <c r="D1526" i="4" s="1"/>
  <c r="D1812" i="4" s="1"/>
  <c r="D2098" i="4" s="1"/>
  <c r="E96" i="4"/>
  <c r="E382" i="4" s="1"/>
  <c r="E668" i="4" s="1"/>
  <c r="E954" i="4" s="1"/>
  <c r="E1240" i="4" s="1"/>
  <c r="E1526" i="4" s="1"/>
  <c r="E1812" i="4" s="1"/>
  <c r="E2098" i="4" s="1"/>
  <c r="I96" i="4"/>
  <c r="J96" i="4"/>
  <c r="M96" i="4" s="1"/>
  <c r="A97" i="4"/>
  <c r="A383" i="4" s="1"/>
  <c r="A669" i="4" s="1"/>
  <c r="A955" i="4" s="1"/>
  <c r="A1241" i="4" s="1"/>
  <c r="A1527" i="4" s="1"/>
  <c r="A1813" i="4" s="1"/>
  <c r="A2099" i="4" s="1"/>
  <c r="B97" i="4"/>
  <c r="B383" i="4" s="1"/>
  <c r="B669" i="4" s="1"/>
  <c r="B955" i="4" s="1"/>
  <c r="B1241" i="4" s="1"/>
  <c r="B1527" i="4" s="1"/>
  <c r="B1813" i="4" s="1"/>
  <c r="B2099" i="4" s="1"/>
  <c r="C97" i="4"/>
  <c r="C383" i="4" s="1"/>
  <c r="C669" i="4" s="1"/>
  <c r="C955" i="4" s="1"/>
  <c r="C1241" i="4" s="1"/>
  <c r="C1527" i="4" s="1"/>
  <c r="C1813" i="4" s="1"/>
  <c r="C2099" i="4" s="1"/>
  <c r="D97" i="4"/>
  <c r="D383" i="4" s="1"/>
  <c r="D669" i="4" s="1"/>
  <c r="D955" i="4" s="1"/>
  <c r="D1241" i="4" s="1"/>
  <c r="D1527" i="4" s="1"/>
  <c r="D1813" i="4" s="1"/>
  <c r="D2099" i="4" s="1"/>
  <c r="E97" i="4"/>
  <c r="E383" i="4" s="1"/>
  <c r="E669" i="4" s="1"/>
  <c r="E955" i="4" s="1"/>
  <c r="E1241" i="4" s="1"/>
  <c r="E1527" i="4" s="1"/>
  <c r="E1813" i="4" s="1"/>
  <c r="E2099" i="4" s="1"/>
  <c r="I97" i="4"/>
  <c r="J97" i="4"/>
  <c r="M97" i="4" s="1"/>
  <c r="A98" i="4"/>
  <c r="A384" i="4" s="1"/>
  <c r="A670" i="4" s="1"/>
  <c r="A956" i="4" s="1"/>
  <c r="A1242" i="4" s="1"/>
  <c r="A1528" i="4" s="1"/>
  <c r="A1814" i="4" s="1"/>
  <c r="A2100" i="4" s="1"/>
  <c r="B98" i="4"/>
  <c r="B384" i="4" s="1"/>
  <c r="B670" i="4" s="1"/>
  <c r="B956" i="4" s="1"/>
  <c r="B1242" i="4" s="1"/>
  <c r="B1528" i="4" s="1"/>
  <c r="B1814" i="4" s="1"/>
  <c r="B2100" i="4" s="1"/>
  <c r="C98" i="4"/>
  <c r="C384" i="4" s="1"/>
  <c r="C670" i="4" s="1"/>
  <c r="C956" i="4" s="1"/>
  <c r="C1242" i="4" s="1"/>
  <c r="C1528" i="4" s="1"/>
  <c r="C1814" i="4" s="1"/>
  <c r="C2100" i="4" s="1"/>
  <c r="D98" i="4"/>
  <c r="D384" i="4" s="1"/>
  <c r="D670" i="4" s="1"/>
  <c r="D956" i="4" s="1"/>
  <c r="D1242" i="4" s="1"/>
  <c r="D1528" i="4" s="1"/>
  <c r="D1814" i="4" s="1"/>
  <c r="D2100" i="4" s="1"/>
  <c r="E98" i="4"/>
  <c r="E384" i="4" s="1"/>
  <c r="E670" i="4" s="1"/>
  <c r="E956" i="4" s="1"/>
  <c r="E1242" i="4" s="1"/>
  <c r="E1528" i="4" s="1"/>
  <c r="E1814" i="4" s="1"/>
  <c r="E2100" i="4" s="1"/>
  <c r="I98" i="4"/>
  <c r="J98" i="4"/>
  <c r="M98" i="4" s="1"/>
  <c r="A99" i="4"/>
  <c r="A385" i="4" s="1"/>
  <c r="A671" i="4" s="1"/>
  <c r="A957" i="4" s="1"/>
  <c r="A1243" i="4" s="1"/>
  <c r="A1529" i="4" s="1"/>
  <c r="A1815" i="4" s="1"/>
  <c r="A2101" i="4" s="1"/>
  <c r="B99" i="4"/>
  <c r="B385" i="4" s="1"/>
  <c r="B671" i="4" s="1"/>
  <c r="B957" i="4" s="1"/>
  <c r="B1243" i="4" s="1"/>
  <c r="B1529" i="4" s="1"/>
  <c r="B1815" i="4" s="1"/>
  <c r="B2101" i="4" s="1"/>
  <c r="C99" i="4"/>
  <c r="C385" i="4" s="1"/>
  <c r="C671" i="4" s="1"/>
  <c r="C957" i="4" s="1"/>
  <c r="C1243" i="4" s="1"/>
  <c r="C1529" i="4" s="1"/>
  <c r="C1815" i="4" s="1"/>
  <c r="C2101" i="4" s="1"/>
  <c r="D99" i="4"/>
  <c r="D385" i="4" s="1"/>
  <c r="D671" i="4" s="1"/>
  <c r="D957" i="4" s="1"/>
  <c r="D1243" i="4" s="1"/>
  <c r="D1529" i="4" s="1"/>
  <c r="D1815" i="4" s="1"/>
  <c r="D2101" i="4" s="1"/>
  <c r="E99" i="4"/>
  <c r="E385" i="4" s="1"/>
  <c r="E671" i="4" s="1"/>
  <c r="E957" i="4" s="1"/>
  <c r="E1243" i="4" s="1"/>
  <c r="E1529" i="4" s="1"/>
  <c r="E1815" i="4" s="1"/>
  <c r="E2101" i="4" s="1"/>
  <c r="I99" i="4"/>
  <c r="J99" i="4"/>
  <c r="M99" i="4" s="1"/>
  <c r="A100" i="4"/>
  <c r="A386" i="4" s="1"/>
  <c r="A672" i="4" s="1"/>
  <c r="A958" i="4" s="1"/>
  <c r="A1244" i="4" s="1"/>
  <c r="A1530" i="4" s="1"/>
  <c r="A1816" i="4" s="1"/>
  <c r="A2102" i="4" s="1"/>
  <c r="B100" i="4"/>
  <c r="B386" i="4" s="1"/>
  <c r="B672" i="4" s="1"/>
  <c r="B958" i="4" s="1"/>
  <c r="B1244" i="4" s="1"/>
  <c r="B1530" i="4" s="1"/>
  <c r="B1816" i="4" s="1"/>
  <c r="B2102" i="4" s="1"/>
  <c r="C100" i="4"/>
  <c r="C386" i="4" s="1"/>
  <c r="C672" i="4" s="1"/>
  <c r="C958" i="4" s="1"/>
  <c r="C1244" i="4" s="1"/>
  <c r="C1530" i="4" s="1"/>
  <c r="C1816" i="4" s="1"/>
  <c r="C2102" i="4" s="1"/>
  <c r="D100" i="4"/>
  <c r="D386" i="4" s="1"/>
  <c r="D672" i="4" s="1"/>
  <c r="D958" i="4" s="1"/>
  <c r="D1244" i="4" s="1"/>
  <c r="D1530" i="4" s="1"/>
  <c r="D1816" i="4" s="1"/>
  <c r="D2102" i="4" s="1"/>
  <c r="E100" i="4"/>
  <c r="E386" i="4" s="1"/>
  <c r="E672" i="4" s="1"/>
  <c r="E958" i="4" s="1"/>
  <c r="E1244" i="4" s="1"/>
  <c r="E1530" i="4" s="1"/>
  <c r="E1816" i="4" s="1"/>
  <c r="E2102" i="4" s="1"/>
  <c r="I100" i="4"/>
  <c r="J100" i="4"/>
  <c r="M100" i="4" s="1"/>
  <c r="A101" i="4"/>
  <c r="A387" i="4" s="1"/>
  <c r="A673" i="4" s="1"/>
  <c r="A959" i="4" s="1"/>
  <c r="A1245" i="4" s="1"/>
  <c r="A1531" i="4" s="1"/>
  <c r="A1817" i="4" s="1"/>
  <c r="A2103" i="4" s="1"/>
  <c r="B101" i="4"/>
  <c r="B387" i="4" s="1"/>
  <c r="B673" i="4" s="1"/>
  <c r="B959" i="4" s="1"/>
  <c r="B1245" i="4" s="1"/>
  <c r="B1531" i="4" s="1"/>
  <c r="B1817" i="4" s="1"/>
  <c r="B2103" i="4" s="1"/>
  <c r="C101" i="4"/>
  <c r="C387" i="4" s="1"/>
  <c r="C673" i="4" s="1"/>
  <c r="C959" i="4" s="1"/>
  <c r="C1245" i="4" s="1"/>
  <c r="C1531" i="4" s="1"/>
  <c r="C1817" i="4" s="1"/>
  <c r="C2103" i="4" s="1"/>
  <c r="D101" i="4"/>
  <c r="D387" i="4" s="1"/>
  <c r="D673" i="4" s="1"/>
  <c r="D959" i="4" s="1"/>
  <c r="D1245" i="4" s="1"/>
  <c r="D1531" i="4" s="1"/>
  <c r="D1817" i="4" s="1"/>
  <c r="D2103" i="4" s="1"/>
  <c r="E101" i="4"/>
  <c r="E387" i="4" s="1"/>
  <c r="E673" i="4" s="1"/>
  <c r="E959" i="4" s="1"/>
  <c r="E1245" i="4" s="1"/>
  <c r="E1531" i="4" s="1"/>
  <c r="E1817" i="4" s="1"/>
  <c r="E2103" i="4" s="1"/>
  <c r="I101" i="4"/>
  <c r="J101" i="4"/>
  <c r="M101" i="4" s="1"/>
  <c r="A102" i="4"/>
  <c r="A388" i="4" s="1"/>
  <c r="A674" i="4" s="1"/>
  <c r="A960" i="4" s="1"/>
  <c r="A1246" i="4" s="1"/>
  <c r="A1532" i="4" s="1"/>
  <c r="A1818" i="4" s="1"/>
  <c r="A2104" i="4" s="1"/>
  <c r="B102" i="4"/>
  <c r="B388" i="4" s="1"/>
  <c r="B674" i="4" s="1"/>
  <c r="B960" i="4" s="1"/>
  <c r="B1246" i="4" s="1"/>
  <c r="B1532" i="4" s="1"/>
  <c r="B1818" i="4" s="1"/>
  <c r="B2104" i="4" s="1"/>
  <c r="C102" i="4"/>
  <c r="C388" i="4" s="1"/>
  <c r="C674" i="4" s="1"/>
  <c r="C960" i="4" s="1"/>
  <c r="C1246" i="4" s="1"/>
  <c r="C1532" i="4" s="1"/>
  <c r="C1818" i="4" s="1"/>
  <c r="C2104" i="4" s="1"/>
  <c r="D102" i="4"/>
  <c r="D388" i="4" s="1"/>
  <c r="D674" i="4" s="1"/>
  <c r="D960" i="4" s="1"/>
  <c r="D1246" i="4" s="1"/>
  <c r="D1532" i="4" s="1"/>
  <c r="D1818" i="4" s="1"/>
  <c r="D2104" i="4" s="1"/>
  <c r="E102" i="4"/>
  <c r="E388" i="4" s="1"/>
  <c r="E674" i="4" s="1"/>
  <c r="E960" i="4" s="1"/>
  <c r="E1246" i="4" s="1"/>
  <c r="E1532" i="4" s="1"/>
  <c r="E1818" i="4" s="1"/>
  <c r="E2104" i="4" s="1"/>
  <c r="I102" i="4"/>
  <c r="J102" i="4"/>
  <c r="M102" i="4" s="1"/>
  <c r="A103" i="4"/>
  <c r="A389" i="4" s="1"/>
  <c r="A675" i="4" s="1"/>
  <c r="A961" i="4" s="1"/>
  <c r="A1247" i="4" s="1"/>
  <c r="A1533" i="4" s="1"/>
  <c r="A1819" i="4" s="1"/>
  <c r="A2105" i="4" s="1"/>
  <c r="B103" i="4"/>
  <c r="B389" i="4" s="1"/>
  <c r="B675" i="4" s="1"/>
  <c r="B961" i="4" s="1"/>
  <c r="B1247" i="4" s="1"/>
  <c r="B1533" i="4" s="1"/>
  <c r="B1819" i="4" s="1"/>
  <c r="B2105" i="4" s="1"/>
  <c r="C103" i="4"/>
  <c r="C389" i="4" s="1"/>
  <c r="C675" i="4" s="1"/>
  <c r="C961" i="4" s="1"/>
  <c r="C1247" i="4" s="1"/>
  <c r="C1533" i="4" s="1"/>
  <c r="C1819" i="4" s="1"/>
  <c r="C2105" i="4" s="1"/>
  <c r="D103" i="4"/>
  <c r="D389" i="4" s="1"/>
  <c r="D675" i="4" s="1"/>
  <c r="D961" i="4" s="1"/>
  <c r="D1247" i="4" s="1"/>
  <c r="D1533" i="4" s="1"/>
  <c r="D1819" i="4" s="1"/>
  <c r="D2105" i="4" s="1"/>
  <c r="E103" i="4"/>
  <c r="E389" i="4" s="1"/>
  <c r="E675" i="4" s="1"/>
  <c r="E961" i="4" s="1"/>
  <c r="E1247" i="4" s="1"/>
  <c r="E1533" i="4" s="1"/>
  <c r="E1819" i="4" s="1"/>
  <c r="E2105" i="4" s="1"/>
  <c r="I103" i="4"/>
  <c r="J103" i="4"/>
  <c r="M103" i="4" s="1"/>
  <c r="A104" i="4"/>
  <c r="A390" i="4" s="1"/>
  <c r="A676" i="4" s="1"/>
  <c r="A962" i="4" s="1"/>
  <c r="A1248" i="4" s="1"/>
  <c r="A1534" i="4" s="1"/>
  <c r="A1820" i="4" s="1"/>
  <c r="A2106" i="4" s="1"/>
  <c r="B104" i="4"/>
  <c r="B390" i="4" s="1"/>
  <c r="B676" i="4" s="1"/>
  <c r="B962" i="4" s="1"/>
  <c r="B1248" i="4" s="1"/>
  <c r="B1534" i="4" s="1"/>
  <c r="B1820" i="4" s="1"/>
  <c r="B2106" i="4" s="1"/>
  <c r="C104" i="4"/>
  <c r="C390" i="4" s="1"/>
  <c r="C676" i="4" s="1"/>
  <c r="C962" i="4" s="1"/>
  <c r="C1248" i="4" s="1"/>
  <c r="C1534" i="4" s="1"/>
  <c r="C1820" i="4" s="1"/>
  <c r="C2106" i="4" s="1"/>
  <c r="D104" i="4"/>
  <c r="D390" i="4" s="1"/>
  <c r="D676" i="4" s="1"/>
  <c r="D962" i="4" s="1"/>
  <c r="D1248" i="4" s="1"/>
  <c r="D1534" i="4" s="1"/>
  <c r="D1820" i="4" s="1"/>
  <c r="D2106" i="4" s="1"/>
  <c r="E104" i="4"/>
  <c r="E390" i="4" s="1"/>
  <c r="E676" i="4" s="1"/>
  <c r="E962" i="4" s="1"/>
  <c r="E1248" i="4" s="1"/>
  <c r="E1534" i="4" s="1"/>
  <c r="E1820" i="4" s="1"/>
  <c r="E2106" i="4" s="1"/>
  <c r="I104" i="4"/>
  <c r="J104" i="4"/>
  <c r="M104" i="4" s="1"/>
  <c r="A105" i="4"/>
  <c r="A391" i="4" s="1"/>
  <c r="A677" i="4" s="1"/>
  <c r="A963" i="4" s="1"/>
  <c r="A1249" i="4" s="1"/>
  <c r="A1535" i="4" s="1"/>
  <c r="A1821" i="4" s="1"/>
  <c r="A2107" i="4" s="1"/>
  <c r="B105" i="4"/>
  <c r="B391" i="4" s="1"/>
  <c r="B677" i="4" s="1"/>
  <c r="B963" i="4" s="1"/>
  <c r="B1249" i="4" s="1"/>
  <c r="B1535" i="4" s="1"/>
  <c r="B1821" i="4" s="1"/>
  <c r="B2107" i="4" s="1"/>
  <c r="C105" i="4"/>
  <c r="C391" i="4" s="1"/>
  <c r="C677" i="4" s="1"/>
  <c r="C963" i="4" s="1"/>
  <c r="C1249" i="4" s="1"/>
  <c r="C1535" i="4" s="1"/>
  <c r="C1821" i="4" s="1"/>
  <c r="C2107" i="4" s="1"/>
  <c r="D105" i="4"/>
  <c r="D391" i="4" s="1"/>
  <c r="D677" i="4" s="1"/>
  <c r="D963" i="4" s="1"/>
  <c r="D1249" i="4" s="1"/>
  <c r="D1535" i="4" s="1"/>
  <c r="D1821" i="4" s="1"/>
  <c r="D2107" i="4" s="1"/>
  <c r="E105" i="4"/>
  <c r="E391" i="4" s="1"/>
  <c r="E677" i="4" s="1"/>
  <c r="E963" i="4" s="1"/>
  <c r="E1249" i="4" s="1"/>
  <c r="E1535" i="4" s="1"/>
  <c r="E1821" i="4" s="1"/>
  <c r="E2107" i="4" s="1"/>
  <c r="I105" i="4"/>
  <c r="J105" i="4"/>
  <c r="M105" i="4" s="1"/>
  <c r="A106" i="4"/>
  <c r="A392" i="4" s="1"/>
  <c r="A678" i="4" s="1"/>
  <c r="A964" i="4" s="1"/>
  <c r="A1250" i="4" s="1"/>
  <c r="A1536" i="4" s="1"/>
  <c r="A1822" i="4" s="1"/>
  <c r="A2108" i="4" s="1"/>
  <c r="B106" i="4"/>
  <c r="B392" i="4" s="1"/>
  <c r="B678" i="4" s="1"/>
  <c r="B964" i="4" s="1"/>
  <c r="B1250" i="4" s="1"/>
  <c r="B1536" i="4" s="1"/>
  <c r="B1822" i="4" s="1"/>
  <c r="B2108" i="4" s="1"/>
  <c r="C106" i="4"/>
  <c r="C392" i="4" s="1"/>
  <c r="C678" i="4" s="1"/>
  <c r="C964" i="4" s="1"/>
  <c r="C1250" i="4" s="1"/>
  <c r="C1536" i="4" s="1"/>
  <c r="C1822" i="4" s="1"/>
  <c r="C2108" i="4" s="1"/>
  <c r="D106" i="4"/>
  <c r="D392" i="4" s="1"/>
  <c r="D678" i="4" s="1"/>
  <c r="D964" i="4" s="1"/>
  <c r="D1250" i="4" s="1"/>
  <c r="D1536" i="4" s="1"/>
  <c r="D1822" i="4" s="1"/>
  <c r="D2108" i="4" s="1"/>
  <c r="E106" i="4"/>
  <c r="E392" i="4" s="1"/>
  <c r="E678" i="4" s="1"/>
  <c r="E964" i="4" s="1"/>
  <c r="E1250" i="4" s="1"/>
  <c r="E1536" i="4" s="1"/>
  <c r="E1822" i="4" s="1"/>
  <c r="E2108" i="4" s="1"/>
  <c r="I106" i="4"/>
  <c r="J106" i="4"/>
  <c r="M106" i="4" s="1"/>
  <c r="A107" i="4"/>
  <c r="A393" i="4" s="1"/>
  <c r="A679" i="4" s="1"/>
  <c r="A965" i="4" s="1"/>
  <c r="A1251" i="4" s="1"/>
  <c r="A1537" i="4" s="1"/>
  <c r="A1823" i="4" s="1"/>
  <c r="A2109" i="4" s="1"/>
  <c r="B107" i="4"/>
  <c r="B393" i="4" s="1"/>
  <c r="B679" i="4" s="1"/>
  <c r="B965" i="4" s="1"/>
  <c r="B1251" i="4" s="1"/>
  <c r="B1537" i="4" s="1"/>
  <c r="B1823" i="4" s="1"/>
  <c r="B2109" i="4" s="1"/>
  <c r="C107" i="4"/>
  <c r="C393" i="4" s="1"/>
  <c r="C679" i="4" s="1"/>
  <c r="C965" i="4" s="1"/>
  <c r="C1251" i="4" s="1"/>
  <c r="C1537" i="4" s="1"/>
  <c r="C1823" i="4" s="1"/>
  <c r="C2109" i="4" s="1"/>
  <c r="D107" i="4"/>
  <c r="D393" i="4" s="1"/>
  <c r="D679" i="4" s="1"/>
  <c r="D965" i="4" s="1"/>
  <c r="D1251" i="4" s="1"/>
  <c r="D1537" i="4" s="1"/>
  <c r="D1823" i="4" s="1"/>
  <c r="D2109" i="4" s="1"/>
  <c r="E107" i="4"/>
  <c r="E393" i="4" s="1"/>
  <c r="E679" i="4" s="1"/>
  <c r="E965" i="4" s="1"/>
  <c r="E1251" i="4" s="1"/>
  <c r="E1537" i="4" s="1"/>
  <c r="E1823" i="4" s="1"/>
  <c r="E2109" i="4" s="1"/>
  <c r="I107" i="4"/>
  <c r="J107" i="4"/>
  <c r="M107" i="4" s="1"/>
  <c r="A108" i="4"/>
  <c r="A394" i="4" s="1"/>
  <c r="A680" i="4" s="1"/>
  <c r="A966" i="4" s="1"/>
  <c r="A1252" i="4" s="1"/>
  <c r="A1538" i="4" s="1"/>
  <c r="A1824" i="4" s="1"/>
  <c r="A2110" i="4" s="1"/>
  <c r="B108" i="4"/>
  <c r="B394" i="4" s="1"/>
  <c r="B680" i="4" s="1"/>
  <c r="B966" i="4" s="1"/>
  <c r="B1252" i="4" s="1"/>
  <c r="B1538" i="4" s="1"/>
  <c r="B1824" i="4" s="1"/>
  <c r="B2110" i="4" s="1"/>
  <c r="C108" i="4"/>
  <c r="C394" i="4" s="1"/>
  <c r="C680" i="4" s="1"/>
  <c r="C966" i="4" s="1"/>
  <c r="C1252" i="4" s="1"/>
  <c r="C1538" i="4" s="1"/>
  <c r="C1824" i="4" s="1"/>
  <c r="C2110" i="4" s="1"/>
  <c r="D108" i="4"/>
  <c r="D394" i="4" s="1"/>
  <c r="D680" i="4" s="1"/>
  <c r="D966" i="4" s="1"/>
  <c r="D1252" i="4" s="1"/>
  <c r="D1538" i="4" s="1"/>
  <c r="D1824" i="4" s="1"/>
  <c r="D2110" i="4" s="1"/>
  <c r="E108" i="4"/>
  <c r="E394" i="4" s="1"/>
  <c r="E680" i="4" s="1"/>
  <c r="E966" i="4" s="1"/>
  <c r="E1252" i="4" s="1"/>
  <c r="E1538" i="4" s="1"/>
  <c r="E1824" i="4" s="1"/>
  <c r="E2110" i="4" s="1"/>
  <c r="I108" i="4"/>
  <c r="J108" i="4"/>
  <c r="M108" i="4" s="1"/>
  <c r="A109" i="4"/>
  <c r="A395" i="4" s="1"/>
  <c r="A681" i="4" s="1"/>
  <c r="A967" i="4" s="1"/>
  <c r="A1253" i="4" s="1"/>
  <c r="A1539" i="4" s="1"/>
  <c r="A1825" i="4" s="1"/>
  <c r="A2111" i="4" s="1"/>
  <c r="B109" i="4"/>
  <c r="B395" i="4" s="1"/>
  <c r="B681" i="4" s="1"/>
  <c r="B967" i="4" s="1"/>
  <c r="B1253" i="4" s="1"/>
  <c r="B1539" i="4" s="1"/>
  <c r="B1825" i="4" s="1"/>
  <c r="B2111" i="4" s="1"/>
  <c r="C109" i="4"/>
  <c r="C395" i="4" s="1"/>
  <c r="C681" i="4" s="1"/>
  <c r="C967" i="4" s="1"/>
  <c r="C1253" i="4" s="1"/>
  <c r="C1539" i="4" s="1"/>
  <c r="C1825" i="4" s="1"/>
  <c r="C2111" i="4" s="1"/>
  <c r="D109" i="4"/>
  <c r="D395" i="4" s="1"/>
  <c r="D681" i="4" s="1"/>
  <c r="D967" i="4" s="1"/>
  <c r="D1253" i="4" s="1"/>
  <c r="D1539" i="4" s="1"/>
  <c r="D1825" i="4" s="1"/>
  <c r="D2111" i="4" s="1"/>
  <c r="E109" i="4"/>
  <c r="E395" i="4" s="1"/>
  <c r="E681" i="4" s="1"/>
  <c r="E967" i="4" s="1"/>
  <c r="E1253" i="4" s="1"/>
  <c r="E1539" i="4" s="1"/>
  <c r="E1825" i="4" s="1"/>
  <c r="E2111" i="4" s="1"/>
  <c r="I109" i="4"/>
  <c r="J109" i="4"/>
  <c r="M109" i="4" s="1"/>
  <c r="A110" i="4"/>
  <c r="A396" i="4" s="1"/>
  <c r="A682" i="4" s="1"/>
  <c r="A968" i="4" s="1"/>
  <c r="A1254" i="4" s="1"/>
  <c r="A1540" i="4" s="1"/>
  <c r="A1826" i="4" s="1"/>
  <c r="A2112" i="4" s="1"/>
  <c r="B110" i="4"/>
  <c r="B396" i="4" s="1"/>
  <c r="B682" i="4" s="1"/>
  <c r="B968" i="4" s="1"/>
  <c r="B1254" i="4" s="1"/>
  <c r="B1540" i="4" s="1"/>
  <c r="B1826" i="4" s="1"/>
  <c r="B2112" i="4" s="1"/>
  <c r="C110" i="4"/>
  <c r="C396" i="4" s="1"/>
  <c r="C682" i="4" s="1"/>
  <c r="C968" i="4" s="1"/>
  <c r="C1254" i="4" s="1"/>
  <c r="C1540" i="4" s="1"/>
  <c r="C1826" i="4" s="1"/>
  <c r="C2112" i="4" s="1"/>
  <c r="D110" i="4"/>
  <c r="D396" i="4" s="1"/>
  <c r="D682" i="4" s="1"/>
  <c r="D968" i="4" s="1"/>
  <c r="D1254" i="4" s="1"/>
  <c r="D1540" i="4" s="1"/>
  <c r="D1826" i="4" s="1"/>
  <c r="D2112" i="4" s="1"/>
  <c r="E110" i="4"/>
  <c r="E396" i="4" s="1"/>
  <c r="E682" i="4" s="1"/>
  <c r="E968" i="4" s="1"/>
  <c r="E1254" i="4" s="1"/>
  <c r="E1540" i="4" s="1"/>
  <c r="E1826" i="4" s="1"/>
  <c r="E2112" i="4" s="1"/>
  <c r="I110" i="4"/>
  <c r="J110" i="4"/>
  <c r="M110" i="4" s="1"/>
  <c r="A111" i="4"/>
  <c r="A397" i="4" s="1"/>
  <c r="A683" i="4" s="1"/>
  <c r="A969" i="4" s="1"/>
  <c r="A1255" i="4" s="1"/>
  <c r="A1541" i="4" s="1"/>
  <c r="A1827" i="4" s="1"/>
  <c r="A2113" i="4" s="1"/>
  <c r="B111" i="4"/>
  <c r="B397" i="4" s="1"/>
  <c r="B683" i="4" s="1"/>
  <c r="B969" i="4" s="1"/>
  <c r="B1255" i="4" s="1"/>
  <c r="B1541" i="4" s="1"/>
  <c r="B1827" i="4" s="1"/>
  <c r="B2113" i="4" s="1"/>
  <c r="C111" i="4"/>
  <c r="C397" i="4" s="1"/>
  <c r="C683" i="4" s="1"/>
  <c r="C969" i="4" s="1"/>
  <c r="C1255" i="4" s="1"/>
  <c r="C1541" i="4" s="1"/>
  <c r="C1827" i="4" s="1"/>
  <c r="C2113" i="4" s="1"/>
  <c r="D111" i="4"/>
  <c r="D397" i="4" s="1"/>
  <c r="D683" i="4" s="1"/>
  <c r="D969" i="4" s="1"/>
  <c r="D1255" i="4" s="1"/>
  <c r="D1541" i="4" s="1"/>
  <c r="D1827" i="4" s="1"/>
  <c r="D2113" i="4" s="1"/>
  <c r="E111" i="4"/>
  <c r="E397" i="4" s="1"/>
  <c r="E683" i="4" s="1"/>
  <c r="E969" i="4" s="1"/>
  <c r="E1255" i="4" s="1"/>
  <c r="E1541" i="4" s="1"/>
  <c r="E1827" i="4" s="1"/>
  <c r="E2113" i="4" s="1"/>
  <c r="I111" i="4"/>
  <c r="J111" i="4"/>
  <c r="M111" i="4" s="1"/>
  <c r="A112" i="4"/>
  <c r="A398" i="4" s="1"/>
  <c r="A684" i="4" s="1"/>
  <c r="A970" i="4" s="1"/>
  <c r="A1256" i="4" s="1"/>
  <c r="A1542" i="4" s="1"/>
  <c r="A1828" i="4" s="1"/>
  <c r="A2114" i="4" s="1"/>
  <c r="B112" i="4"/>
  <c r="B398" i="4" s="1"/>
  <c r="B684" i="4" s="1"/>
  <c r="B970" i="4" s="1"/>
  <c r="B1256" i="4" s="1"/>
  <c r="B1542" i="4" s="1"/>
  <c r="B1828" i="4" s="1"/>
  <c r="B2114" i="4" s="1"/>
  <c r="C112" i="4"/>
  <c r="C398" i="4" s="1"/>
  <c r="C684" i="4" s="1"/>
  <c r="C970" i="4" s="1"/>
  <c r="C1256" i="4" s="1"/>
  <c r="C1542" i="4" s="1"/>
  <c r="C1828" i="4" s="1"/>
  <c r="C2114" i="4" s="1"/>
  <c r="D112" i="4"/>
  <c r="D398" i="4" s="1"/>
  <c r="D684" i="4" s="1"/>
  <c r="D970" i="4" s="1"/>
  <c r="D1256" i="4" s="1"/>
  <c r="D1542" i="4" s="1"/>
  <c r="D1828" i="4" s="1"/>
  <c r="D2114" i="4" s="1"/>
  <c r="E112" i="4"/>
  <c r="E398" i="4" s="1"/>
  <c r="E684" i="4" s="1"/>
  <c r="E970" i="4" s="1"/>
  <c r="E1256" i="4" s="1"/>
  <c r="E1542" i="4" s="1"/>
  <c r="E1828" i="4" s="1"/>
  <c r="E2114" i="4" s="1"/>
  <c r="I112" i="4"/>
  <c r="J112" i="4"/>
  <c r="M112" i="4" s="1"/>
  <c r="A113" i="4"/>
  <c r="A399" i="4" s="1"/>
  <c r="A685" i="4" s="1"/>
  <c r="A971" i="4" s="1"/>
  <c r="A1257" i="4" s="1"/>
  <c r="A1543" i="4" s="1"/>
  <c r="A1829" i="4" s="1"/>
  <c r="A2115" i="4" s="1"/>
  <c r="B113" i="4"/>
  <c r="B399" i="4" s="1"/>
  <c r="B685" i="4" s="1"/>
  <c r="B971" i="4" s="1"/>
  <c r="B1257" i="4" s="1"/>
  <c r="B1543" i="4" s="1"/>
  <c r="B1829" i="4" s="1"/>
  <c r="B2115" i="4" s="1"/>
  <c r="C113" i="4"/>
  <c r="C399" i="4" s="1"/>
  <c r="C685" i="4" s="1"/>
  <c r="C971" i="4" s="1"/>
  <c r="C1257" i="4" s="1"/>
  <c r="C1543" i="4" s="1"/>
  <c r="C1829" i="4" s="1"/>
  <c r="C2115" i="4" s="1"/>
  <c r="D113" i="4"/>
  <c r="D399" i="4" s="1"/>
  <c r="D685" i="4" s="1"/>
  <c r="D971" i="4" s="1"/>
  <c r="D1257" i="4" s="1"/>
  <c r="D1543" i="4" s="1"/>
  <c r="D1829" i="4" s="1"/>
  <c r="D2115" i="4" s="1"/>
  <c r="E113" i="4"/>
  <c r="E399" i="4" s="1"/>
  <c r="E685" i="4" s="1"/>
  <c r="E971" i="4" s="1"/>
  <c r="E1257" i="4" s="1"/>
  <c r="E1543" i="4" s="1"/>
  <c r="E1829" i="4" s="1"/>
  <c r="E2115" i="4" s="1"/>
  <c r="I113" i="4"/>
  <c r="J113" i="4"/>
  <c r="M113" i="4" s="1"/>
  <c r="A114" i="4"/>
  <c r="A400" i="4" s="1"/>
  <c r="A686" i="4" s="1"/>
  <c r="A972" i="4" s="1"/>
  <c r="A1258" i="4" s="1"/>
  <c r="A1544" i="4" s="1"/>
  <c r="A1830" i="4" s="1"/>
  <c r="A2116" i="4" s="1"/>
  <c r="B114" i="4"/>
  <c r="B400" i="4" s="1"/>
  <c r="B686" i="4" s="1"/>
  <c r="B972" i="4" s="1"/>
  <c r="B1258" i="4" s="1"/>
  <c r="B1544" i="4" s="1"/>
  <c r="B1830" i="4" s="1"/>
  <c r="B2116" i="4" s="1"/>
  <c r="C114" i="4"/>
  <c r="C400" i="4" s="1"/>
  <c r="C686" i="4" s="1"/>
  <c r="C972" i="4" s="1"/>
  <c r="C1258" i="4" s="1"/>
  <c r="C1544" i="4" s="1"/>
  <c r="C1830" i="4" s="1"/>
  <c r="C2116" i="4" s="1"/>
  <c r="D114" i="4"/>
  <c r="D400" i="4" s="1"/>
  <c r="D686" i="4" s="1"/>
  <c r="D972" i="4" s="1"/>
  <c r="D1258" i="4" s="1"/>
  <c r="D1544" i="4" s="1"/>
  <c r="D1830" i="4" s="1"/>
  <c r="D2116" i="4" s="1"/>
  <c r="E114" i="4"/>
  <c r="E400" i="4" s="1"/>
  <c r="E686" i="4" s="1"/>
  <c r="E972" i="4" s="1"/>
  <c r="E1258" i="4" s="1"/>
  <c r="E1544" i="4" s="1"/>
  <c r="E1830" i="4" s="1"/>
  <c r="E2116" i="4" s="1"/>
  <c r="I114" i="4"/>
  <c r="J114" i="4"/>
  <c r="M114" i="4" s="1"/>
  <c r="A115" i="4"/>
  <c r="A401" i="4" s="1"/>
  <c r="A687" i="4" s="1"/>
  <c r="A973" i="4" s="1"/>
  <c r="A1259" i="4" s="1"/>
  <c r="A1545" i="4" s="1"/>
  <c r="A1831" i="4" s="1"/>
  <c r="A2117" i="4" s="1"/>
  <c r="B115" i="4"/>
  <c r="B401" i="4" s="1"/>
  <c r="B687" i="4" s="1"/>
  <c r="B973" i="4" s="1"/>
  <c r="B1259" i="4" s="1"/>
  <c r="B1545" i="4" s="1"/>
  <c r="B1831" i="4" s="1"/>
  <c r="B2117" i="4" s="1"/>
  <c r="C115" i="4"/>
  <c r="C401" i="4" s="1"/>
  <c r="C687" i="4" s="1"/>
  <c r="C973" i="4" s="1"/>
  <c r="C1259" i="4" s="1"/>
  <c r="C1545" i="4" s="1"/>
  <c r="C1831" i="4" s="1"/>
  <c r="C2117" i="4" s="1"/>
  <c r="D115" i="4"/>
  <c r="D401" i="4" s="1"/>
  <c r="D687" i="4" s="1"/>
  <c r="D973" i="4" s="1"/>
  <c r="D1259" i="4" s="1"/>
  <c r="D1545" i="4" s="1"/>
  <c r="D1831" i="4" s="1"/>
  <c r="D2117" i="4" s="1"/>
  <c r="E115" i="4"/>
  <c r="E401" i="4" s="1"/>
  <c r="E687" i="4" s="1"/>
  <c r="E973" i="4" s="1"/>
  <c r="E1259" i="4" s="1"/>
  <c r="E1545" i="4" s="1"/>
  <c r="E1831" i="4" s="1"/>
  <c r="E2117" i="4" s="1"/>
  <c r="I115" i="4"/>
  <c r="J115" i="4"/>
  <c r="M115" i="4" s="1"/>
  <c r="A116" i="4"/>
  <c r="A402" i="4" s="1"/>
  <c r="A688" i="4" s="1"/>
  <c r="A974" i="4" s="1"/>
  <c r="A1260" i="4" s="1"/>
  <c r="A1546" i="4" s="1"/>
  <c r="A1832" i="4" s="1"/>
  <c r="A2118" i="4" s="1"/>
  <c r="B116" i="4"/>
  <c r="B402" i="4" s="1"/>
  <c r="B688" i="4" s="1"/>
  <c r="B974" i="4" s="1"/>
  <c r="B1260" i="4" s="1"/>
  <c r="B1546" i="4" s="1"/>
  <c r="B1832" i="4" s="1"/>
  <c r="B2118" i="4" s="1"/>
  <c r="C116" i="4"/>
  <c r="C402" i="4" s="1"/>
  <c r="C688" i="4" s="1"/>
  <c r="C974" i="4" s="1"/>
  <c r="C1260" i="4" s="1"/>
  <c r="C1546" i="4" s="1"/>
  <c r="C1832" i="4" s="1"/>
  <c r="C2118" i="4" s="1"/>
  <c r="D116" i="4"/>
  <c r="D402" i="4" s="1"/>
  <c r="D688" i="4" s="1"/>
  <c r="D974" i="4" s="1"/>
  <c r="D1260" i="4" s="1"/>
  <c r="D1546" i="4" s="1"/>
  <c r="D1832" i="4" s="1"/>
  <c r="D2118" i="4" s="1"/>
  <c r="E116" i="4"/>
  <c r="E402" i="4" s="1"/>
  <c r="E688" i="4" s="1"/>
  <c r="E974" i="4" s="1"/>
  <c r="E1260" i="4" s="1"/>
  <c r="E1546" i="4" s="1"/>
  <c r="E1832" i="4" s="1"/>
  <c r="E2118" i="4" s="1"/>
  <c r="I116" i="4"/>
  <c r="J116" i="4"/>
  <c r="M116" i="4" s="1"/>
  <c r="A117" i="4"/>
  <c r="A403" i="4" s="1"/>
  <c r="A689" i="4" s="1"/>
  <c r="A975" i="4" s="1"/>
  <c r="A1261" i="4" s="1"/>
  <c r="A1547" i="4" s="1"/>
  <c r="A1833" i="4" s="1"/>
  <c r="A2119" i="4" s="1"/>
  <c r="B117" i="4"/>
  <c r="B403" i="4" s="1"/>
  <c r="B689" i="4" s="1"/>
  <c r="B975" i="4" s="1"/>
  <c r="B1261" i="4" s="1"/>
  <c r="B1547" i="4" s="1"/>
  <c r="B1833" i="4" s="1"/>
  <c r="B2119" i="4" s="1"/>
  <c r="C117" i="4"/>
  <c r="C403" i="4" s="1"/>
  <c r="C689" i="4" s="1"/>
  <c r="C975" i="4" s="1"/>
  <c r="C1261" i="4" s="1"/>
  <c r="C1547" i="4" s="1"/>
  <c r="C1833" i="4" s="1"/>
  <c r="C2119" i="4" s="1"/>
  <c r="D117" i="4"/>
  <c r="D403" i="4" s="1"/>
  <c r="D689" i="4" s="1"/>
  <c r="D975" i="4" s="1"/>
  <c r="D1261" i="4" s="1"/>
  <c r="D1547" i="4" s="1"/>
  <c r="D1833" i="4" s="1"/>
  <c r="D2119" i="4" s="1"/>
  <c r="E117" i="4"/>
  <c r="E403" i="4" s="1"/>
  <c r="E689" i="4" s="1"/>
  <c r="E975" i="4" s="1"/>
  <c r="E1261" i="4" s="1"/>
  <c r="E1547" i="4" s="1"/>
  <c r="E1833" i="4" s="1"/>
  <c r="E2119" i="4" s="1"/>
  <c r="I117" i="4"/>
  <c r="J117" i="4"/>
  <c r="M117" i="4" s="1"/>
  <c r="A118" i="4"/>
  <c r="A404" i="4" s="1"/>
  <c r="A690" i="4" s="1"/>
  <c r="A976" i="4" s="1"/>
  <c r="A1262" i="4" s="1"/>
  <c r="A1548" i="4" s="1"/>
  <c r="A1834" i="4" s="1"/>
  <c r="A2120" i="4" s="1"/>
  <c r="B118" i="4"/>
  <c r="B404" i="4" s="1"/>
  <c r="B690" i="4" s="1"/>
  <c r="B976" i="4" s="1"/>
  <c r="B1262" i="4" s="1"/>
  <c r="B1548" i="4" s="1"/>
  <c r="B1834" i="4" s="1"/>
  <c r="B2120" i="4" s="1"/>
  <c r="C118" i="4"/>
  <c r="C404" i="4" s="1"/>
  <c r="C690" i="4" s="1"/>
  <c r="C976" i="4" s="1"/>
  <c r="C1262" i="4" s="1"/>
  <c r="C1548" i="4" s="1"/>
  <c r="C1834" i="4" s="1"/>
  <c r="C2120" i="4" s="1"/>
  <c r="D118" i="4"/>
  <c r="D404" i="4" s="1"/>
  <c r="D690" i="4" s="1"/>
  <c r="D976" i="4" s="1"/>
  <c r="D1262" i="4" s="1"/>
  <c r="D1548" i="4" s="1"/>
  <c r="D1834" i="4" s="1"/>
  <c r="D2120" i="4" s="1"/>
  <c r="E118" i="4"/>
  <c r="E404" i="4" s="1"/>
  <c r="E690" i="4" s="1"/>
  <c r="E976" i="4" s="1"/>
  <c r="E1262" i="4" s="1"/>
  <c r="E1548" i="4" s="1"/>
  <c r="E1834" i="4" s="1"/>
  <c r="E2120" i="4" s="1"/>
  <c r="I118" i="4"/>
  <c r="J118" i="4"/>
  <c r="M118" i="4" s="1"/>
  <c r="A119" i="4"/>
  <c r="A405" i="4" s="1"/>
  <c r="A691" i="4" s="1"/>
  <c r="A977" i="4" s="1"/>
  <c r="A1263" i="4" s="1"/>
  <c r="A1549" i="4" s="1"/>
  <c r="A1835" i="4" s="1"/>
  <c r="A2121" i="4" s="1"/>
  <c r="B119" i="4"/>
  <c r="B405" i="4" s="1"/>
  <c r="B691" i="4" s="1"/>
  <c r="B977" i="4" s="1"/>
  <c r="B1263" i="4" s="1"/>
  <c r="B1549" i="4" s="1"/>
  <c r="B1835" i="4" s="1"/>
  <c r="B2121" i="4" s="1"/>
  <c r="C119" i="4"/>
  <c r="C405" i="4" s="1"/>
  <c r="C691" i="4" s="1"/>
  <c r="C977" i="4" s="1"/>
  <c r="C1263" i="4" s="1"/>
  <c r="C1549" i="4" s="1"/>
  <c r="C1835" i="4" s="1"/>
  <c r="C2121" i="4" s="1"/>
  <c r="D119" i="4"/>
  <c r="D405" i="4" s="1"/>
  <c r="D691" i="4" s="1"/>
  <c r="D977" i="4" s="1"/>
  <c r="D1263" i="4" s="1"/>
  <c r="D1549" i="4" s="1"/>
  <c r="D1835" i="4" s="1"/>
  <c r="D2121" i="4" s="1"/>
  <c r="E119" i="4"/>
  <c r="E405" i="4" s="1"/>
  <c r="E691" i="4" s="1"/>
  <c r="E977" i="4" s="1"/>
  <c r="E1263" i="4" s="1"/>
  <c r="E1549" i="4" s="1"/>
  <c r="E1835" i="4" s="1"/>
  <c r="E2121" i="4" s="1"/>
  <c r="I119" i="4"/>
  <c r="J119" i="4"/>
  <c r="M119" i="4" s="1"/>
  <c r="A120" i="4"/>
  <c r="A406" i="4" s="1"/>
  <c r="A692" i="4" s="1"/>
  <c r="A978" i="4" s="1"/>
  <c r="A1264" i="4" s="1"/>
  <c r="A1550" i="4" s="1"/>
  <c r="A1836" i="4" s="1"/>
  <c r="A2122" i="4" s="1"/>
  <c r="B120" i="4"/>
  <c r="B406" i="4" s="1"/>
  <c r="B692" i="4" s="1"/>
  <c r="B978" i="4" s="1"/>
  <c r="B1264" i="4" s="1"/>
  <c r="B1550" i="4" s="1"/>
  <c r="B1836" i="4" s="1"/>
  <c r="B2122" i="4" s="1"/>
  <c r="C120" i="4"/>
  <c r="C406" i="4" s="1"/>
  <c r="C692" i="4" s="1"/>
  <c r="C978" i="4" s="1"/>
  <c r="C1264" i="4" s="1"/>
  <c r="C1550" i="4" s="1"/>
  <c r="C1836" i="4" s="1"/>
  <c r="C2122" i="4" s="1"/>
  <c r="D120" i="4"/>
  <c r="D406" i="4" s="1"/>
  <c r="D692" i="4" s="1"/>
  <c r="D978" i="4" s="1"/>
  <c r="D1264" i="4" s="1"/>
  <c r="D1550" i="4" s="1"/>
  <c r="D1836" i="4" s="1"/>
  <c r="D2122" i="4" s="1"/>
  <c r="E120" i="4"/>
  <c r="E406" i="4" s="1"/>
  <c r="E692" i="4" s="1"/>
  <c r="E978" i="4" s="1"/>
  <c r="E1264" i="4" s="1"/>
  <c r="E1550" i="4" s="1"/>
  <c r="E1836" i="4" s="1"/>
  <c r="E2122" i="4" s="1"/>
  <c r="I120" i="4"/>
  <c r="J120" i="4"/>
  <c r="M120" i="4" s="1"/>
  <c r="A121" i="4"/>
  <c r="A407" i="4" s="1"/>
  <c r="A693" i="4" s="1"/>
  <c r="A979" i="4" s="1"/>
  <c r="A1265" i="4" s="1"/>
  <c r="A1551" i="4" s="1"/>
  <c r="A1837" i="4" s="1"/>
  <c r="A2123" i="4" s="1"/>
  <c r="B121" i="4"/>
  <c r="B407" i="4" s="1"/>
  <c r="B693" i="4" s="1"/>
  <c r="B979" i="4" s="1"/>
  <c r="B1265" i="4" s="1"/>
  <c r="B1551" i="4" s="1"/>
  <c r="B1837" i="4" s="1"/>
  <c r="B2123" i="4" s="1"/>
  <c r="C121" i="4"/>
  <c r="C407" i="4" s="1"/>
  <c r="C693" i="4" s="1"/>
  <c r="C979" i="4" s="1"/>
  <c r="C1265" i="4" s="1"/>
  <c r="C1551" i="4" s="1"/>
  <c r="C1837" i="4" s="1"/>
  <c r="C2123" i="4" s="1"/>
  <c r="D121" i="4"/>
  <c r="D407" i="4" s="1"/>
  <c r="D693" i="4" s="1"/>
  <c r="D979" i="4" s="1"/>
  <c r="D1265" i="4" s="1"/>
  <c r="D1551" i="4" s="1"/>
  <c r="D1837" i="4" s="1"/>
  <c r="D2123" i="4" s="1"/>
  <c r="E121" i="4"/>
  <c r="E407" i="4" s="1"/>
  <c r="E693" i="4" s="1"/>
  <c r="E979" i="4" s="1"/>
  <c r="E1265" i="4" s="1"/>
  <c r="E1551" i="4" s="1"/>
  <c r="E1837" i="4" s="1"/>
  <c r="E2123" i="4" s="1"/>
  <c r="I121" i="4"/>
  <c r="J121" i="4"/>
  <c r="M121" i="4" s="1"/>
  <c r="A122" i="4"/>
  <c r="A408" i="4" s="1"/>
  <c r="A694" i="4" s="1"/>
  <c r="A980" i="4" s="1"/>
  <c r="A1266" i="4" s="1"/>
  <c r="A1552" i="4" s="1"/>
  <c r="A1838" i="4" s="1"/>
  <c r="A2124" i="4" s="1"/>
  <c r="B122" i="4"/>
  <c r="B408" i="4" s="1"/>
  <c r="B694" i="4" s="1"/>
  <c r="B980" i="4" s="1"/>
  <c r="B1266" i="4" s="1"/>
  <c r="B1552" i="4" s="1"/>
  <c r="B1838" i="4" s="1"/>
  <c r="B2124" i="4" s="1"/>
  <c r="C122" i="4"/>
  <c r="C408" i="4" s="1"/>
  <c r="C694" i="4" s="1"/>
  <c r="C980" i="4" s="1"/>
  <c r="C1266" i="4" s="1"/>
  <c r="C1552" i="4" s="1"/>
  <c r="C1838" i="4" s="1"/>
  <c r="C2124" i="4" s="1"/>
  <c r="D122" i="4"/>
  <c r="D408" i="4" s="1"/>
  <c r="D694" i="4" s="1"/>
  <c r="D980" i="4" s="1"/>
  <c r="D1266" i="4" s="1"/>
  <c r="D1552" i="4" s="1"/>
  <c r="D1838" i="4" s="1"/>
  <c r="D2124" i="4" s="1"/>
  <c r="E122" i="4"/>
  <c r="E408" i="4" s="1"/>
  <c r="E694" i="4" s="1"/>
  <c r="E980" i="4" s="1"/>
  <c r="E1266" i="4" s="1"/>
  <c r="E1552" i="4" s="1"/>
  <c r="E1838" i="4" s="1"/>
  <c r="E2124" i="4" s="1"/>
  <c r="I122" i="4"/>
  <c r="J122" i="4"/>
  <c r="M122" i="4" s="1"/>
  <c r="A123" i="4"/>
  <c r="A409" i="4" s="1"/>
  <c r="A695" i="4" s="1"/>
  <c r="A981" i="4" s="1"/>
  <c r="A1267" i="4" s="1"/>
  <c r="A1553" i="4" s="1"/>
  <c r="A1839" i="4" s="1"/>
  <c r="A2125" i="4" s="1"/>
  <c r="B123" i="4"/>
  <c r="B409" i="4" s="1"/>
  <c r="B695" i="4" s="1"/>
  <c r="B981" i="4" s="1"/>
  <c r="B1267" i="4" s="1"/>
  <c r="B1553" i="4" s="1"/>
  <c r="B1839" i="4" s="1"/>
  <c r="B2125" i="4" s="1"/>
  <c r="C123" i="4"/>
  <c r="C409" i="4" s="1"/>
  <c r="C695" i="4" s="1"/>
  <c r="C981" i="4" s="1"/>
  <c r="C1267" i="4" s="1"/>
  <c r="C1553" i="4" s="1"/>
  <c r="C1839" i="4" s="1"/>
  <c r="C2125" i="4" s="1"/>
  <c r="D123" i="4"/>
  <c r="D409" i="4" s="1"/>
  <c r="D695" i="4" s="1"/>
  <c r="D981" i="4" s="1"/>
  <c r="D1267" i="4" s="1"/>
  <c r="D1553" i="4" s="1"/>
  <c r="D1839" i="4" s="1"/>
  <c r="D2125" i="4" s="1"/>
  <c r="E123" i="4"/>
  <c r="E409" i="4" s="1"/>
  <c r="E695" i="4" s="1"/>
  <c r="E981" i="4" s="1"/>
  <c r="E1267" i="4" s="1"/>
  <c r="E1553" i="4" s="1"/>
  <c r="E1839" i="4" s="1"/>
  <c r="E2125" i="4" s="1"/>
  <c r="I123" i="4"/>
  <c r="J123" i="4"/>
  <c r="M123" i="4" s="1"/>
  <c r="A124" i="4"/>
  <c r="A410" i="4" s="1"/>
  <c r="A696" i="4" s="1"/>
  <c r="A982" i="4" s="1"/>
  <c r="A1268" i="4" s="1"/>
  <c r="A1554" i="4" s="1"/>
  <c r="A1840" i="4" s="1"/>
  <c r="A2126" i="4" s="1"/>
  <c r="B124" i="4"/>
  <c r="B410" i="4" s="1"/>
  <c r="B696" i="4" s="1"/>
  <c r="B982" i="4" s="1"/>
  <c r="B1268" i="4" s="1"/>
  <c r="B1554" i="4" s="1"/>
  <c r="B1840" i="4" s="1"/>
  <c r="B2126" i="4" s="1"/>
  <c r="C124" i="4"/>
  <c r="C410" i="4" s="1"/>
  <c r="C696" i="4" s="1"/>
  <c r="C982" i="4" s="1"/>
  <c r="C1268" i="4" s="1"/>
  <c r="C1554" i="4" s="1"/>
  <c r="C1840" i="4" s="1"/>
  <c r="C2126" i="4" s="1"/>
  <c r="D124" i="4"/>
  <c r="D410" i="4" s="1"/>
  <c r="D696" i="4" s="1"/>
  <c r="D982" i="4" s="1"/>
  <c r="D1268" i="4" s="1"/>
  <c r="D1554" i="4" s="1"/>
  <c r="D1840" i="4" s="1"/>
  <c r="D2126" i="4" s="1"/>
  <c r="E124" i="4"/>
  <c r="E410" i="4" s="1"/>
  <c r="E696" i="4" s="1"/>
  <c r="E982" i="4" s="1"/>
  <c r="E1268" i="4" s="1"/>
  <c r="E1554" i="4" s="1"/>
  <c r="E1840" i="4" s="1"/>
  <c r="E2126" i="4" s="1"/>
  <c r="I124" i="4"/>
  <c r="J124" i="4"/>
  <c r="M124" i="4" s="1"/>
  <c r="A125" i="4"/>
  <c r="A411" i="4" s="1"/>
  <c r="A697" i="4" s="1"/>
  <c r="A983" i="4" s="1"/>
  <c r="A1269" i="4" s="1"/>
  <c r="A1555" i="4" s="1"/>
  <c r="A1841" i="4" s="1"/>
  <c r="A2127" i="4" s="1"/>
  <c r="B125" i="4"/>
  <c r="B411" i="4" s="1"/>
  <c r="B697" i="4" s="1"/>
  <c r="B983" i="4" s="1"/>
  <c r="B1269" i="4" s="1"/>
  <c r="B1555" i="4" s="1"/>
  <c r="B1841" i="4" s="1"/>
  <c r="B2127" i="4" s="1"/>
  <c r="C125" i="4"/>
  <c r="C411" i="4" s="1"/>
  <c r="C697" i="4" s="1"/>
  <c r="C983" i="4" s="1"/>
  <c r="C1269" i="4" s="1"/>
  <c r="C1555" i="4" s="1"/>
  <c r="C1841" i="4" s="1"/>
  <c r="C2127" i="4" s="1"/>
  <c r="D125" i="4"/>
  <c r="D411" i="4" s="1"/>
  <c r="D697" i="4" s="1"/>
  <c r="D983" i="4" s="1"/>
  <c r="D1269" i="4" s="1"/>
  <c r="D1555" i="4" s="1"/>
  <c r="D1841" i="4" s="1"/>
  <c r="D2127" i="4" s="1"/>
  <c r="E125" i="4"/>
  <c r="E411" i="4" s="1"/>
  <c r="E697" i="4" s="1"/>
  <c r="E983" i="4" s="1"/>
  <c r="E1269" i="4" s="1"/>
  <c r="E1555" i="4" s="1"/>
  <c r="E1841" i="4" s="1"/>
  <c r="E2127" i="4" s="1"/>
  <c r="I125" i="4"/>
  <c r="J125" i="4"/>
  <c r="M125" i="4" s="1"/>
  <c r="A126" i="4"/>
  <c r="A412" i="4" s="1"/>
  <c r="A698" i="4" s="1"/>
  <c r="A984" i="4" s="1"/>
  <c r="A1270" i="4" s="1"/>
  <c r="A1556" i="4" s="1"/>
  <c r="A1842" i="4" s="1"/>
  <c r="A2128" i="4" s="1"/>
  <c r="B126" i="4"/>
  <c r="B412" i="4" s="1"/>
  <c r="B698" i="4" s="1"/>
  <c r="B984" i="4" s="1"/>
  <c r="B1270" i="4" s="1"/>
  <c r="B1556" i="4" s="1"/>
  <c r="B1842" i="4" s="1"/>
  <c r="B2128" i="4" s="1"/>
  <c r="C126" i="4"/>
  <c r="C412" i="4" s="1"/>
  <c r="C698" i="4" s="1"/>
  <c r="C984" i="4" s="1"/>
  <c r="C1270" i="4" s="1"/>
  <c r="C1556" i="4" s="1"/>
  <c r="C1842" i="4" s="1"/>
  <c r="C2128" i="4" s="1"/>
  <c r="D126" i="4"/>
  <c r="D412" i="4" s="1"/>
  <c r="D698" i="4" s="1"/>
  <c r="D984" i="4" s="1"/>
  <c r="D1270" i="4" s="1"/>
  <c r="D1556" i="4" s="1"/>
  <c r="D1842" i="4" s="1"/>
  <c r="D2128" i="4" s="1"/>
  <c r="E126" i="4"/>
  <c r="E412" i="4" s="1"/>
  <c r="E698" i="4" s="1"/>
  <c r="E984" i="4" s="1"/>
  <c r="E1270" i="4" s="1"/>
  <c r="E1556" i="4" s="1"/>
  <c r="E1842" i="4" s="1"/>
  <c r="E2128" i="4" s="1"/>
  <c r="I126" i="4"/>
  <c r="J126" i="4"/>
  <c r="M126" i="4" s="1"/>
  <c r="A127" i="4"/>
  <c r="A413" i="4" s="1"/>
  <c r="A699" i="4" s="1"/>
  <c r="A985" i="4" s="1"/>
  <c r="A1271" i="4" s="1"/>
  <c r="A1557" i="4" s="1"/>
  <c r="A1843" i="4" s="1"/>
  <c r="A2129" i="4" s="1"/>
  <c r="B127" i="4"/>
  <c r="B413" i="4" s="1"/>
  <c r="B699" i="4" s="1"/>
  <c r="B985" i="4" s="1"/>
  <c r="B1271" i="4" s="1"/>
  <c r="B1557" i="4" s="1"/>
  <c r="B1843" i="4" s="1"/>
  <c r="B2129" i="4" s="1"/>
  <c r="C127" i="4"/>
  <c r="C413" i="4" s="1"/>
  <c r="C699" i="4" s="1"/>
  <c r="C985" i="4" s="1"/>
  <c r="C1271" i="4" s="1"/>
  <c r="C1557" i="4" s="1"/>
  <c r="C1843" i="4" s="1"/>
  <c r="C2129" i="4" s="1"/>
  <c r="D127" i="4"/>
  <c r="D413" i="4" s="1"/>
  <c r="D699" i="4" s="1"/>
  <c r="D985" i="4" s="1"/>
  <c r="D1271" i="4" s="1"/>
  <c r="D1557" i="4" s="1"/>
  <c r="D1843" i="4" s="1"/>
  <c r="D2129" i="4" s="1"/>
  <c r="E127" i="4"/>
  <c r="E413" i="4" s="1"/>
  <c r="E699" i="4" s="1"/>
  <c r="E985" i="4" s="1"/>
  <c r="E1271" i="4" s="1"/>
  <c r="E1557" i="4" s="1"/>
  <c r="E1843" i="4" s="1"/>
  <c r="E2129" i="4" s="1"/>
  <c r="I127" i="4"/>
  <c r="J127" i="4"/>
  <c r="M127" i="4" s="1"/>
  <c r="A128" i="4"/>
  <c r="A414" i="4" s="1"/>
  <c r="A700" i="4" s="1"/>
  <c r="A986" i="4" s="1"/>
  <c r="A1272" i="4" s="1"/>
  <c r="A1558" i="4" s="1"/>
  <c r="A1844" i="4" s="1"/>
  <c r="A2130" i="4" s="1"/>
  <c r="B128" i="4"/>
  <c r="B414" i="4" s="1"/>
  <c r="B700" i="4" s="1"/>
  <c r="B986" i="4" s="1"/>
  <c r="B1272" i="4" s="1"/>
  <c r="B1558" i="4" s="1"/>
  <c r="B1844" i="4" s="1"/>
  <c r="B2130" i="4" s="1"/>
  <c r="C128" i="4"/>
  <c r="C414" i="4" s="1"/>
  <c r="C700" i="4" s="1"/>
  <c r="C986" i="4" s="1"/>
  <c r="C1272" i="4" s="1"/>
  <c r="C1558" i="4" s="1"/>
  <c r="C1844" i="4" s="1"/>
  <c r="C2130" i="4" s="1"/>
  <c r="D128" i="4"/>
  <c r="D414" i="4" s="1"/>
  <c r="D700" i="4" s="1"/>
  <c r="D986" i="4" s="1"/>
  <c r="D1272" i="4" s="1"/>
  <c r="D1558" i="4" s="1"/>
  <c r="D1844" i="4" s="1"/>
  <c r="D2130" i="4" s="1"/>
  <c r="E128" i="4"/>
  <c r="E414" i="4" s="1"/>
  <c r="E700" i="4" s="1"/>
  <c r="E986" i="4" s="1"/>
  <c r="E1272" i="4" s="1"/>
  <c r="E1558" i="4" s="1"/>
  <c r="E1844" i="4" s="1"/>
  <c r="E2130" i="4" s="1"/>
  <c r="I128" i="4"/>
  <c r="J128" i="4"/>
  <c r="M128" i="4" s="1"/>
  <c r="A129" i="4"/>
  <c r="A415" i="4" s="1"/>
  <c r="A701" i="4" s="1"/>
  <c r="A987" i="4" s="1"/>
  <c r="A1273" i="4" s="1"/>
  <c r="A1559" i="4" s="1"/>
  <c r="A1845" i="4" s="1"/>
  <c r="A2131" i="4" s="1"/>
  <c r="B129" i="4"/>
  <c r="B415" i="4" s="1"/>
  <c r="B701" i="4" s="1"/>
  <c r="B987" i="4" s="1"/>
  <c r="B1273" i="4" s="1"/>
  <c r="B1559" i="4" s="1"/>
  <c r="B1845" i="4" s="1"/>
  <c r="B2131" i="4" s="1"/>
  <c r="C129" i="4"/>
  <c r="C415" i="4" s="1"/>
  <c r="C701" i="4" s="1"/>
  <c r="C987" i="4" s="1"/>
  <c r="C1273" i="4" s="1"/>
  <c r="C1559" i="4" s="1"/>
  <c r="C1845" i="4" s="1"/>
  <c r="C2131" i="4" s="1"/>
  <c r="D129" i="4"/>
  <c r="D415" i="4" s="1"/>
  <c r="D701" i="4" s="1"/>
  <c r="D987" i="4" s="1"/>
  <c r="D1273" i="4" s="1"/>
  <c r="D1559" i="4" s="1"/>
  <c r="D1845" i="4" s="1"/>
  <c r="D2131" i="4" s="1"/>
  <c r="E129" i="4"/>
  <c r="E415" i="4" s="1"/>
  <c r="E701" i="4" s="1"/>
  <c r="E987" i="4" s="1"/>
  <c r="E1273" i="4" s="1"/>
  <c r="E1559" i="4" s="1"/>
  <c r="E1845" i="4" s="1"/>
  <c r="E2131" i="4" s="1"/>
  <c r="I129" i="4"/>
  <c r="J129" i="4"/>
  <c r="M129" i="4" s="1"/>
  <c r="A130" i="4"/>
  <c r="A416" i="4" s="1"/>
  <c r="A702" i="4" s="1"/>
  <c r="A988" i="4" s="1"/>
  <c r="A1274" i="4" s="1"/>
  <c r="A1560" i="4" s="1"/>
  <c r="A1846" i="4" s="1"/>
  <c r="A2132" i="4" s="1"/>
  <c r="B130" i="4"/>
  <c r="B416" i="4" s="1"/>
  <c r="B702" i="4" s="1"/>
  <c r="B988" i="4" s="1"/>
  <c r="B1274" i="4" s="1"/>
  <c r="B1560" i="4" s="1"/>
  <c r="B1846" i="4" s="1"/>
  <c r="B2132" i="4" s="1"/>
  <c r="C130" i="4"/>
  <c r="C416" i="4" s="1"/>
  <c r="C702" i="4" s="1"/>
  <c r="C988" i="4" s="1"/>
  <c r="C1274" i="4" s="1"/>
  <c r="C1560" i="4" s="1"/>
  <c r="C1846" i="4" s="1"/>
  <c r="C2132" i="4" s="1"/>
  <c r="D130" i="4"/>
  <c r="D416" i="4" s="1"/>
  <c r="D702" i="4" s="1"/>
  <c r="D988" i="4" s="1"/>
  <c r="D1274" i="4" s="1"/>
  <c r="D1560" i="4" s="1"/>
  <c r="D1846" i="4" s="1"/>
  <c r="D2132" i="4" s="1"/>
  <c r="E130" i="4"/>
  <c r="E416" i="4" s="1"/>
  <c r="E702" i="4" s="1"/>
  <c r="E988" i="4" s="1"/>
  <c r="E1274" i="4" s="1"/>
  <c r="E1560" i="4" s="1"/>
  <c r="E1846" i="4" s="1"/>
  <c r="E2132" i="4" s="1"/>
  <c r="I130" i="4"/>
  <c r="J130" i="4"/>
  <c r="M130" i="4" s="1"/>
  <c r="A131" i="4"/>
  <c r="A417" i="4" s="1"/>
  <c r="A703" i="4" s="1"/>
  <c r="A989" i="4" s="1"/>
  <c r="A1275" i="4" s="1"/>
  <c r="A1561" i="4" s="1"/>
  <c r="A1847" i="4" s="1"/>
  <c r="A2133" i="4" s="1"/>
  <c r="B131" i="4"/>
  <c r="B417" i="4" s="1"/>
  <c r="B703" i="4" s="1"/>
  <c r="B989" i="4" s="1"/>
  <c r="B1275" i="4" s="1"/>
  <c r="B1561" i="4" s="1"/>
  <c r="B1847" i="4" s="1"/>
  <c r="B2133" i="4" s="1"/>
  <c r="C131" i="4"/>
  <c r="C417" i="4" s="1"/>
  <c r="C703" i="4" s="1"/>
  <c r="C989" i="4" s="1"/>
  <c r="C1275" i="4" s="1"/>
  <c r="C1561" i="4" s="1"/>
  <c r="C1847" i="4" s="1"/>
  <c r="C2133" i="4" s="1"/>
  <c r="D131" i="4"/>
  <c r="D417" i="4" s="1"/>
  <c r="D703" i="4" s="1"/>
  <c r="D989" i="4" s="1"/>
  <c r="D1275" i="4" s="1"/>
  <c r="D1561" i="4" s="1"/>
  <c r="D1847" i="4" s="1"/>
  <c r="D2133" i="4" s="1"/>
  <c r="E131" i="4"/>
  <c r="E417" i="4" s="1"/>
  <c r="E703" i="4" s="1"/>
  <c r="E989" i="4" s="1"/>
  <c r="E1275" i="4" s="1"/>
  <c r="E1561" i="4" s="1"/>
  <c r="E1847" i="4" s="1"/>
  <c r="E2133" i="4" s="1"/>
  <c r="I131" i="4"/>
  <c r="J131" i="4"/>
  <c r="M131" i="4" s="1"/>
  <c r="A132" i="4"/>
  <c r="A418" i="4" s="1"/>
  <c r="A704" i="4" s="1"/>
  <c r="A990" i="4" s="1"/>
  <c r="A1276" i="4" s="1"/>
  <c r="A1562" i="4" s="1"/>
  <c r="A1848" i="4" s="1"/>
  <c r="A2134" i="4" s="1"/>
  <c r="B132" i="4"/>
  <c r="B418" i="4" s="1"/>
  <c r="B704" i="4" s="1"/>
  <c r="B990" i="4" s="1"/>
  <c r="B1276" i="4" s="1"/>
  <c r="B1562" i="4" s="1"/>
  <c r="B1848" i="4" s="1"/>
  <c r="B2134" i="4" s="1"/>
  <c r="C132" i="4"/>
  <c r="C418" i="4" s="1"/>
  <c r="C704" i="4" s="1"/>
  <c r="C990" i="4" s="1"/>
  <c r="C1276" i="4" s="1"/>
  <c r="C1562" i="4" s="1"/>
  <c r="C1848" i="4" s="1"/>
  <c r="C2134" i="4" s="1"/>
  <c r="D132" i="4"/>
  <c r="D418" i="4" s="1"/>
  <c r="D704" i="4" s="1"/>
  <c r="D990" i="4" s="1"/>
  <c r="D1276" i="4" s="1"/>
  <c r="D1562" i="4" s="1"/>
  <c r="D1848" i="4" s="1"/>
  <c r="D2134" i="4" s="1"/>
  <c r="E132" i="4"/>
  <c r="E418" i="4" s="1"/>
  <c r="E704" i="4" s="1"/>
  <c r="E990" i="4" s="1"/>
  <c r="E1276" i="4" s="1"/>
  <c r="E1562" i="4" s="1"/>
  <c r="E1848" i="4" s="1"/>
  <c r="E2134" i="4" s="1"/>
  <c r="I132" i="4"/>
  <c r="J132" i="4"/>
  <c r="M132" i="4" s="1"/>
  <c r="A133" i="4"/>
  <c r="A419" i="4" s="1"/>
  <c r="A705" i="4" s="1"/>
  <c r="A991" i="4" s="1"/>
  <c r="A1277" i="4" s="1"/>
  <c r="A1563" i="4" s="1"/>
  <c r="A1849" i="4" s="1"/>
  <c r="A2135" i="4" s="1"/>
  <c r="B133" i="4"/>
  <c r="B419" i="4" s="1"/>
  <c r="B705" i="4" s="1"/>
  <c r="B991" i="4" s="1"/>
  <c r="B1277" i="4" s="1"/>
  <c r="B1563" i="4" s="1"/>
  <c r="B1849" i="4" s="1"/>
  <c r="B2135" i="4" s="1"/>
  <c r="C133" i="4"/>
  <c r="C419" i="4" s="1"/>
  <c r="C705" i="4" s="1"/>
  <c r="C991" i="4" s="1"/>
  <c r="C1277" i="4" s="1"/>
  <c r="C1563" i="4" s="1"/>
  <c r="C1849" i="4" s="1"/>
  <c r="C2135" i="4" s="1"/>
  <c r="D133" i="4"/>
  <c r="D419" i="4" s="1"/>
  <c r="D705" i="4" s="1"/>
  <c r="D991" i="4" s="1"/>
  <c r="D1277" i="4" s="1"/>
  <c r="D1563" i="4" s="1"/>
  <c r="D1849" i="4" s="1"/>
  <c r="D2135" i="4" s="1"/>
  <c r="E133" i="4"/>
  <c r="E419" i="4" s="1"/>
  <c r="E705" i="4" s="1"/>
  <c r="E991" i="4" s="1"/>
  <c r="E1277" i="4" s="1"/>
  <c r="E1563" i="4" s="1"/>
  <c r="E1849" i="4" s="1"/>
  <c r="E2135" i="4" s="1"/>
  <c r="I133" i="4"/>
  <c r="J133" i="4"/>
  <c r="M133" i="4" s="1"/>
  <c r="A134" i="4"/>
  <c r="A420" i="4" s="1"/>
  <c r="A706" i="4" s="1"/>
  <c r="A992" i="4" s="1"/>
  <c r="A1278" i="4" s="1"/>
  <c r="A1564" i="4" s="1"/>
  <c r="A1850" i="4" s="1"/>
  <c r="A2136" i="4" s="1"/>
  <c r="B134" i="4"/>
  <c r="B420" i="4" s="1"/>
  <c r="B706" i="4" s="1"/>
  <c r="B992" i="4" s="1"/>
  <c r="B1278" i="4" s="1"/>
  <c r="B1564" i="4" s="1"/>
  <c r="B1850" i="4" s="1"/>
  <c r="B2136" i="4" s="1"/>
  <c r="C134" i="4"/>
  <c r="C420" i="4" s="1"/>
  <c r="C706" i="4" s="1"/>
  <c r="C992" i="4" s="1"/>
  <c r="C1278" i="4" s="1"/>
  <c r="C1564" i="4" s="1"/>
  <c r="C1850" i="4" s="1"/>
  <c r="C2136" i="4" s="1"/>
  <c r="D134" i="4"/>
  <c r="D420" i="4" s="1"/>
  <c r="D706" i="4" s="1"/>
  <c r="D992" i="4" s="1"/>
  <c r="D1278" i="4" s="1"/>
  <c r="D1564" i="4" s="1"/>
  <c r="D1850" i="4" s="1"/>
  <c r="D2136" i="4" s="1"/>
  <c r="E134" i="4"/>
  <c r="E420" i="4" s="1"/>
  <c r="E706" i="4" s="1"/>
  <c r="E992" i="4" s="1"/>
  <c r="E1278" i="4" s="1"/>
  <c r="E1564" i="4" s="1"/>
  <c r="E1850" i="4" s="1"/>
  <c r="E2136" i="4" s="1"/>
  <c r="I134" i="4"/>
  <c r="J134" i="4"/>
  <c r="M134" i="4" s="1"/>
  <c r="A135" i="4"/>
  <c r="A421" i="4" s="1"/>
  <c r="A707" i="4" s="1"/>
  <c r="A993" i="4" s="1"/>
  <c r="A1279" i="4" s="1"/>
  <c r="A1565" i="4" s="1"/>
  <c r="A1851" i="4" s="1"/>
  <c r="A2137" i="4" s="1"/>
  <c r="B135" i="4"/>
  <c r="B421" i="4" s="1"/>
  <c r="B707" i="4" s="1"/>
  <c r="B993" i="4" s="1"/>
  <c r="B1279" i="4" s="1"/>
  <c r="B1565" i="4" s="1"/>
  <c r="B1851" i="4" s="1"/>
  <c r="B2137" i="4" s="1"/>
  <c r="C135" i="4"/>
  <c r="C421" i="4" s="1"/>
  <c r="C707" i="4" s="1"/>
  <c r="C993" i="4" s="1"/>
  <c r="C1279" i="4" s="1"/>
  <c r="C1565" i="4" s="1"/>
  <c r="C1851" i="4" s="1"/>
  <c r="C2137" i="4" s="1"/>
  <c r="D135" i="4"/>
  <c r="D421" i="4" s="1"/>
  <c r="D707" i="4" s="1"/>
  <c r="D993" i="4" s="1"/>
  <c r="D1279" i="4" s="1"/>
  <c r="D1565" i="4" s="1"/>
  <c r="D1851" i="4" s="1"/>
  <c r="D2137" i="4" s="1"/>
  <c r="E135" i="4"/>
  <c r="E421" i="4" s="1"/>
  <c r="E707" i="4" s="1"/>
  <c r="E993" i="4" s="1"/>
  <c r="E1279" i="4" s="1"/>
  <c r="E1565" i="4" s="1"/>
  <c r="E1851" i="4" s="1"/>
  <c r="E2137" i="4" s="1"/>
  <c r="I135" i="4"/>
  <c r="J135" i="4"/>
  <c r="M135" i="4" s="1"/>
  <c r="A136" i="4"/>
  <c r="A422" i="4" s="1"/>
  <c r="A708" i="4" s="1"/>
  <c r="A994" i="4" s="1"/>
  <c r="A1280" i="4" s="1"/>
  <c r="A1566" i="4" s="1"/>
  <c r="A1852" i="4" s="1"/>
  <c r="A2138" i="4" s="1"/>
  <c r="B136" i="4"/>
  <c r="B422" i="4" s="1"/>
  <c r="B708" i="4" s="1"/>
  <c r="B994" i="4" s="1"/>
  <c r="B1280" i="4" s="1"/>
  <c r="B1566" i="4" s="1"/>
  <c r="B1852" i="4" s="1"/>
  <c r="B2138" i="4" s="1"/>
  <c r="C136" i="4"/>
  <c r="C422" i="4" s="1"/>
  <c r="C708" i="4" s="1"/>
  <c r="C994" i="4" s="1"/>
  <c r="C1280" i="4" s="1"/>
  <c r="C1566" i="4" s="1"/>
  <c r="C1852" i="4" s="1"/>
  <c r="C2138" i="4" s="1"/>
  <c r="D136" i="4"/>
  <c r="D422" i="4" s="1"/>
  <c r="D708" i="4" s="1"/>
  <c r="D994" i="4" s="1"/>
  <c r="D1280" i="4" s="1"/>
  <c r="D1566" i="4" s="1"/>
  <c r="D1852" i="4" s="1"/>
  <c r="D2138" i="4" s="1"/>
  <c r="E136" i="4"/>
  <c r="E422" i="4" s="1"/>
  <c r="E708" i="4" s="1"/>
  <c r="E994" i="4" s="1"/>
  <c r="E1280" i="4" s="1"/>
  <c r="E1566" i="4" s="1"/>
  <c r="E1852" i="4" s="1"/>
  <c r="E2138" i="4" s="1"/>
  <c r="I136" i="4"/>
  <c r="J136" i="4"/>
  <c r="M136" i="4" s="1"/>
  <c r="A137" i="4"/>
  <c r="A423" i="4" s="1"/>
  <c r="A709" i="4" s="1"/>
  <c r="A995" i="4" s="1"/>
  <c r="A1281" i="4" s="1"/>
  <c r="A1567" i="4" s="1"/>
  <c r="A1853" i="4" s="1"/>
  <c r="A2139" i="4" s="1"/>
  <c r="B137" i="4"/>
  <c r="B423" i="4" s="1"/>
  <c r="B709" i="4" s="1"/>
  <c r="B995" i="4" s="1"/>
  <c r="B1281" i="4" s="1"/>
  <c r="B1567" i="4" s="1"/>
  <c r="B1853" i="4" s="1"/>
  <c r="B2139" i="4" s="1"/>
  <c r="C137" i="4"/>
  <c r="C423" i="4" s="1"/>
  <c r="C709" i="4" s="1"/>
  <c r="C995" i="4" s="1"/>
  <c r="C1281" i="4" s="1"/>
  <c r="C1567" i="4" s="1"/>
  <c r="C1853" i="4" s="1"/>
  <c r="C2139" i="4" s="1"/>
  <c r="D137" i="4"/>
  <c r="D423" i="4" s="1"/>
  <c r="D709" i="4" s="1"/>
  <c r="D995" i="4" s="1"/>
  <c r="D1281" i="4" s="1"/>
  <c r="D1567" i="4" s="1"/>
  <c r="D1853" i="4" s="1"/>
  <c r="D2139" i="4" s="1"/>
  <c r="E137" i="4"/>
  <c r="E423" i="4" s="1"/>
  <c r="E709" i="4" s="1"/>
  <c r="E995" i="4" s="1"/>
  <c r="E1281" i="4" s="1"/>
  <c r="E1567" i="4" s="1"/>
  <c r="E1853" i="4" s="1"/>
  <c r="E2139" i="4" s="1"/>
  <c r="I137" i="4"/>
  <c r="J137" i="4"/>
  <c r="M137" i="4" s="1"/>
  <c r="A138" i="4"/>
  <c r="A424" i="4" s="1"/>
  <c r="A710" i="4" s="1"/>
  <c r="A996" i="4" s="1"/>
  <c r="A1282" i="4" s="1"/>
  <c r="A1568" i="4" s="1"/>
  <c r="A1854" i="4" s="1"/>
  <c r="A2140" i="4" s="1"/>
  <c r="B138" i="4"/>
  <c r="B424" i="4" s="1"/>
  <c r="B710" i="4" s="1"/>
  <c r="B996" i="4" s="1"/>
  <c r="B1282" i="4" s="1"/>
  <c r="B1568" i="4" s="1"/>
  <c r="B1854" i="4" s="1"/>
  <c r="B2140" i="4" s="1"/>
  <c r="C138" i="4"/>
  <c r="C424" i="4" s="1"/>
  <c r="C710" i="4" s="1"/>
  <c r="C996" i="4" s="1"/>
  <c r="C1282" i="4" s="1"/>
  <c r="C1568" i="4" s="1"/>
  <c r="C1854" i="4" s="1"/>
  <c r="C2140" i="4" s="1"/>
  <c r="D138" i="4"/>
  <c r="D424" i="4" s="1"/>
  <c r="D710" i="4" s="1"/>
  <c r="D996" i="4" s="1"/>
  <c r="D1282" i="4" s="1"/>
  <c r="D1568" i="4" s="1"/>
  <c r="D1854" i="4" s="1"/>
  <c r="D2140" i="4" s="1"/>
  <c r="E138" i="4"/>
  <c r="E424" i="4" s="1"/>
  <c r="E710" i="4" s="1"/>
  <c r="E996" i="4" s="1"/>
  <c r="E1282" i="4" s="1"/>
  <c r="E1568" i="4" s="1"/>
  <c r="E1854" i="4" s="1"/>
  <c r="E2140" i="4" s="1"/>
  <c r="I138" i="4"/>
  <c r="J138" i="4"/>
  <c r="M138" i="4" s="1"/>
  <c r="A139" i="4"/>
  <c r="A425" i="4" s="1"/>
  <c r="A711" i="4" s="1"/>
  <c r="A997" i="4" s="1"/>
  <c r="A1283" i="4" s="1"/>
  <c r="A1569" i="4" s="1"/>
  <c r="A1855" i="4" s="1"/>
  <c r="A2141" i="4" s="1"/>
  <c r="B139" i="4"/>
  <c r="B425" i="4" s="1"/>
  <c r="B711" i="4" s="1"/>
  <c r="B997" i="4" s="1"/>
  <c r="B1283" i="4" s="1"/>
  <c r="B1569" i="4" s="1"/>
  <c r="B1855" i="4" s="1"/>
  <c r="B2141" i="4" s="1"/>
  <c r="C139" i="4"/>
  <c r="C425" i="4" s="1"/>
  <c r="C711" i="4" s="1"/>
  <c r="C997" i="4" s="1"/>
  <c r="C1283" i="4" s="1"/>
  <c r="C1569" i="4" s="1"/>
  <c r="C1855" i="4" s="1"/>
  <c r="C2141" i="4" s="1"/>
  <c r="D139" i="4"/>
  <c r="D425" i="4" s="1"/>
  <c r="D711" i="4" s="1"/>
  <c r="D997" i="4" s="1"/>
  <c r="D1283" i="4" s="1"/>
  <c r="D1569" i="4" s="1"/>
  <c r="D1855" i="4" s="1"/>
  <c r="D2141" i="4" s="1"/>
  <c r="E139" i="4"/>
  <c r="E425" i="4" s="1"/>
  <c r="E711" i="4" s="1"/>
  <c r="E997" i="4" s="1"/>
  <c r="E1283" i="4" s="1"/>
  <c r="E1569" i="4" s="1"/>
  <c r="E1855" i="4" s="1"/>
  <c r="E2141" i="4" s="1"/>
  <c r="I139" i="4"/>
  <c r="J139" i="4"/>
  <c r="M139" i="4" s="1"/>
  <c r="A140" i="4"/>
  <c r="A426" i="4" s="1"/>
  <c r="A712" i="4" s="1"/>
  <c r="A998" i="4" s="1"/>
  <c r="A1284" i="4" s="1"/>
  <c r="A1570" i="4" s="1"/>
  <c r="A1856" i="4" s="1"/>
  <c r="A2142" i="4" s="1"/>
  <c r="B140" i="4"/>
  <c r="B426" i="4" s="1"/>
  <c r="B712" i="4" s="1"/>
  <c r="B998" i="4" s="1"/>
  <c r="B1284" i="4" s="1"/>
  <c r="B1570" i="4" s="1"/>
  <c r="B1856" i="4" s="1"/>
  <c r="B2142" i="4" s="1"/>
  <c r="C140" i="4"/>
  <c r="C426" i="4" s="1"/>
  <c r="C712" i="4" s="1"/>
  <c r="C998" i="4" s="1"/>
  <c r="C1284" i="4" s="1"/>
  <c r="C1570" i="4" s="1"/>
  <c r="C1856" i="4" s="1"/>
  <c r="C2142" i="4" s="1"/>
  <c r="D140" i="4"/>
  <c r="D426" i="4" s="1"/>
  <c r="D712" i="4" s="1"/>
  <c r="D998" i="4" s="1"/>
  <c r="D1284" i="4" s="1"/>
  <c r="D1570" i="4" s="1"/>
  <c r="D1856" i="4" s="1"/>
  <c r="D2142" i="4" s="1"/>
  <c r="E140" i="4"/>
  <c r="E426" i="4" s="1"/>
  <c r="E712" i="4" s="1"/>
  <c r="E998" i="4" s="1"/>
  <c r="E1284" i="4" s="1"/>
  <c r="E1570" i="4" s="1"/>
  <c r="E1856" i="4" s="1"/>
  <c r="E2142" i="4" s="1"/>
  <c r="I140" i="4"/>
  <c r="J140" i="4"/>
  <c r="M140" i="4" s="1"/>
  <c r="A141" i="4"/>
  <c r="A427" i="4" s="1"/>
  <c r="A713" i="4" s="1"/>
  <c r="A999" i="4" s="1"/>
  <c r="A1285" i="4" s="1"/>
  <c r="A1571" i="4" s="1"/>
  <c r="A1857" i="4" s="1"/>
  <c r="A2143" i="4" s="1"/>
  <c r="B141" i="4"/>
  <c r="B427" i="4" s="1"/>
  <c r="B713" i="4" s="1"/>
  <c r="B999" i="4" s="1"/>
  <c r="B1285" i="4" s="1"/>
  <c r="B1571" i="4" s="1"/>
  <c r="B1857" i="4" s="1"/>
  <c r="B2143" i="4" s="1"/>
  <c r="C141" i="4"/>
  <c r="C427" i="4" s="1"/>
  <c r="C713" i="4" s="1"/>
  <c r="C999" i="4" s="1"/>
  <c r="C1285" i="4" s="1"/>
  <c r="C1571" i="4" s="1"/>
  <c r="C1857" i="4" s="1"/>
  <c r="C2143" i="4" s="1"/>
  <c r="D141" i="4"/>
  <c r="D427" i="4" s="1"/>
  <c r="D713" i="4" s="1"/>
  <c r="D999" i="4" s="1"/>
  <c r="D1285" i="4" s="1"/>
  <c r="D1571" i="4" s="1"/>
  <c r="D1857" i="4" s="1"/>
  <c r="D2143" i="4" s="1"/>
  <c r="E141" i="4"/>
  <c r="E427" i="4" s="1"/>
  <c r="E713" i="4" s="1"/>
  <c r="E999" i="4" s="1"/>
  <c r="E1285" i="4" s="1"/>
  <c r="E1571" i="4" s="1"/>
  <c r="E1857" i="4" s="1"/>
  <c r="E2143" i="4" s="1"/>
  <c r="I141" i="4"/>
  <c r="J141" i="4"/>
  <c r="M141" i="4" s="1"/>
  <c r="A142" i="4"/>
  <c r="A428" i="4" s="1"/>
  <c r="A714" i="4" s="1"/>
  <c r="A1000" i="4" s="1"/>
  <c r="A1286" i="4" s="1"/>
  <c r="A1572" i="4" s="1"/>
  <c r="A1858" i="4" s="1"/>
  <c r="A2144" i="4" s="1"/>
  <c r="B142" i="4"/>
  <c r="B428" i="4" s="1"/>
  <c r="B714" i="4" s="1"/>
  <c r="B1000" i="4" s="1"/>
  <c r="B1286" i="4" s="1"/>
  <c r="B1572" i="4" s="1"/>
  <c r="B1858" i="4" s="1"/>
  <c r="B2144" i="4" s="1"/>
  <c r="C142" i="4"/>
  <c r="C428" i="4" s="1"/>
  <c r="C714" i="4" s="1"/>
  <c r="C1000" i="4" s="1"/>
  <c r="C1286" i="4" s="1"/>
  <c r="C1572" i="4" s="1"/>
  <c r="C1858" i="4" s="1"/>
  <c r="C2144" i="4" s="1"/>
  <c r="D142" i="4"/>
  <c r="D428" i="4" s="1"/>
  <c r="D714" i="4" s="1"/>
  <c r="D1000" i="4" s="1"/>
  <c r="D1286" i="4" s="1"/>
  <c r="D1572" i="4" s="1"/>
  <c r="D1858" i="4" s="1"/>
  <c r="D2144" i="4" s="1"/>
  <c r="E142" i="4"/>
  <c r="E428" i="4" s="1"/>
  <c r="E714" i="4" s="1"/>
  <c r="E1000" i="4" s="1"/>
  <c r="E1286" i="4" s="1"/>
  <c r="E1572" i="4" s="1"/>
  <c r="E1858" i="4" s="1"/>
  <c r="E2144" i="4" s="1"/>
  <c r="I142" i="4"/>
  <c r="J142" i="4"/>
  <c r="M142" i="4" s="1"/>
  <c r="A143" i="4"/>
  <c r="A429" i="4" s="1"/>
  <c r="A715" i="4" s="1"/>
  <c r="A1001" i="4" s="1"/>
  <c r="A1287" i="4" s="1"/>
  <c r="A1573" i="4" s="1"/>
  <c r="A1859" i="4" s="1"/>
  <c r="A2145" i="4" s="1"/>
  <c r="B143" i="4"/>
  <c r="B429" i="4" s="1"/>
  <c r="B715" i="4" s="1"/>
  <c r="B1001" i="4" s="1"/>
  <c r="B1287" i="4" s="1"/>
  <c r="B1573" i="4" s="1"/>
  <c r="B1859" i="4" s="1"/>
  <c r="B2145" i="4" s="1"/>
  <c r="C143" i="4"/>
  <c r="C429" i="4" s="1"/>
  <c r="C715" i="4" s="1"/>
  <c r="C1001" i="4" s="1"/>
  <c r="C1287" i="4" s="1"/>
  <c r="C1573" i="4" s="1"/>
  <c r="C1859" i="4" s="1"/>
  <c r="C2145" i="4" s="1"/>
  <c r="D143" i="4"/>
  <c r="D429" i="4" s="1"/>
  <c r="D715" i="4" s="1"/>
  <c r="D1001" i="4" s="1"/>
  <c r="D1287" i="4" s="1"/>
  <c r="D1573" i="4" s="1"/>
  <c r="D1859" i="4" s="1"/>
  <c r="D2145" i="4" s="1"/>
  <c r="E143" i="4"/>
  <c r="E429" i="4" s="1"/>
  <c r="E715" i="4" s="1"/>
  <c r="E1001" i="4" s="1"/>
  <c r="E1287" i="4" s="1"/>
  <c r="E1573" i="4" s="1"/>
  <c r="E1859" i="4" s="1"/>
  <c r="E2145" i="4" s="1"/>
  <c r="I143" i="4"/>
  <c r="J143" i="4"/>
  <c r="M143" i="4" s="1"/>
  <c r="A144" i="4"/>
  <c r="A430" i="4" s="1"/>
  <c r="A716" i="4" s="1"/>
  <c r="A1002" i="4" s="1"/>
  <c r="A1288" i="4" s="1"/>
  <c r="A1574" i="4" s="1"/>
  <c r="A1860" i="4" s="1"/>
  <c r="A2146" i="4" s="1"/>
  <c r="B144" i="4"/>
  <c r="B430" i="4" s="1"/>
  <c r="B716" i="4" s="1"/>
  <c r="B1002" i="4" s="1"/>
  <c r="B1288" i="4" s="1"/>
  <c r="B1574" i="4" s="1"/>
  <c r="B1860" i="4" s="1"/>
  <c r="B2146" i="4" s="1"/>
  <c r="C144" i="4"/>
  <c r="C430" i="4" s="1"/>
  <c r="C716" i="4" s="1"/>
  <c r="C1002" i="4" s="1"/>
  <c r="C1288" i="4" s="1"/>
  <c r="C1574" i="4" s="1"/>
  <c r="C1860" i="4" s="1"/>
  <c r="C2146" i="4" s="1"/>
  <c r="D144" i="4"/>
  <c r="D430" i="4" s="1"/>
  <c r="D716" i="4" s="1"/>
  <c r="D1002" i="4" s="1"/>
  <c r="D1288" i="4" s="1"/>
  <c r="D1574" i="4" s="1"/>
  <c r="D1860" i="4" s="1"/>
  <c r="D2146" i="4" s="1"/>
  <c r="E144" i="4"/>
  <c r="E430" i="4" s="1"/>
  <c r="E716" i="4" s="1"/>
  <c r="E1002" i="4" s="1"/>
  <c r="E1288" i="4" s="1"/>
  <c r="E1574" i="4" s="1"/>
  <c r="E1860" i="4" s="1"/>
  <c r="E2146" i="4" s="1"/>
  <c r="I144" i="4"/>
  <c r="J144" i="4"/>
  <c r="M144" i="4" s="1"/>
  <c r="A145" i="4"/>
  <c r="A431" i="4" s="1"/>
  <c r="A717" i="4" s="1"/>
  <c r="A1003" i="4" s="1"/>
  <c r="A1289" i="4" s="1"/>
  <c r="A1575" i="4" s="1"/>
  <c r="A1861" i="4" s="1"/>
  <c r="A2147" i="4" s="1"/>
  <c r="B145" i="4"/>
  <c r="B431" i="4" s="1"/>
  <c r="B717" i="4" s="1"/>
  <c r="B1003" i="4" s="1"/>
  <c r="B1289" i="4" s="1"/>
  <c r="B1575" i="4" s="1"/>
  <c r="B1861" i="4" s="1"/>
  <c r="B2147" i="4" s="1"/>
  <c r="C145" i="4"/>
  <c r="C431" i="4" s="1"/>
  <c r="C717" i="4" s="1"/>
  <c r="C1003" i="4" s="1"/>
  <c r="C1289" i="4" s="1"/>
  <c r="C1575" i="4" s="1"/>
  <c r="C1861" i="4" s="1"/>
  <c r="C2147" i="4" s="1"/>
  <c r="D145" i="4"/>
  <c r="D431" i="4" s="1"/>
  <c r="D717" i="4" s="1"/>
  <c r="D1003" i="4" s="1"/>
  <c r="D1289" i="4" s="1"/>
  <c r="D1575" i="4" s="1"/>
  <c r="D1861" i="4" s="1"/>
  <c r="D2147" i="4" s="1"/>
  <c r="E145" i="4"/>
  <c r="E431" i="4" s="1"/>
  <c r="E717" i="4" s="1"/>
  <c r="E1003" i="4" s="1"/>
  <c r="E1289" i="4" s="1"/>
  <c r="E1575" i="4" s="1"/>
  <c r="E1861" i="4" s="1"/>
  <c r="E2147" i="4" s="1"/>
  <c r="I145" i="4"/>
  <c r="J145" i="4"/>
  <c r="M145" i="4" s="1"/>
  <c r="A146" i="4"/>
  <c r="A432" i="4" s="1"/>
  <c r="A718" i="4" s="1"/>
  <c r="A1004" i="4" s="1"/>
  <c r="A1290" i="4" s="1"/>
  <c r="A1576" i="4" s="1"/>
  <c r="A1862" i="4" s="1"/>
  <c r="A2148" i="4" s="1"/>
  <c r="B146" i="4"/>
  <c r="B432" i="4" s="1"/>
  <c r="B718" i="4" s="1"/>
  <c r="B1004" i="4" s="1"/>
  <c r="B1290" i="4" s="1"/>
  <c r="B1576" i="4" s="1"/>
  <c r="B1862" i="4" s="1"/>
  <c r="B2148" i="4" s="1"/>
  <c r="C146" i="4"/>
  <c r="C432" i="4" s="1"/>
  <c r="C718" i="4" s="1"/>
  <c r="C1004" i="4" s="1"/>
  <c r="C1290" i="4" s="1"/>
  <c r="C1576" i="4" s="1"/>
  <c r="C1862" i="4" s="1"/>
  <c r="C2148" i="4" s="1"/>
  <c r="D146" i="4"/>
  <c r="D432" i="4" s="1"/>
  <c r="D718" i="4" s="1"/>
  <c r="D1004" i="4" s="1"/>
  <c r="D1290" i="4" s="1"/>
  <c r="D1576" i="4" s="1"/>
  <c r="D1862" i="4" s="1"/>
  <c r="D2148" i="4" s="1"/>
  <c r="E146" i="4"/>
  <c r="E432" i="4" s="1"/>
  <c r="E718" i="4" s="1"/>
  <c r="E1004" i="4" s="1"/>
  <c r="E1290" i="4" s="1"/>
  <c r="E1576" i="4" s="1"/>
  <c r="E1862" i="4" s="1"/>
  <c r="E2148" i="4" s="1"/>
  <c r="I146" i="4"/>
  <c r="J146" i="4"/>
  <c r="M146" i="4" s="1"/>
  <c r="A147" i="4"/>
  <c r="A433" i="4" s="1"/>
  <c r="A719" i="4" s="1"/>
  <c r="A1005" i="4" s="1"/>
  <c r="A1291" i="4" s="1"/>
  <c r="A1577" i="4" s="1"/>
  <c r="A1863" i="4" s="1"/>
  <c r="A2149" i="4" s="1"/>
  <c r="B147" i="4"/>
  <c r="B433" i="4" s="1"/>
  <c r="B719" i="4" s="1"/>
  <c r="B1005" i="4" s="1"/>
  <c r="B1291" i="4" s="1"/>
  <c r="B1577" i="4" s="1"/>
  <c r="B1863" i="4" s="1"/>
  <c r="B2149" i="4" s="1"/>
  <c r="C147" i="4"/>
  <c r="C433" i="4" s="1"/>
  <c r="C719" i="4" s="1"/>
  <c r="C1005" i="4" s="1"/>
  <c r="C1291" i="4" s="1"/>
  <c r="C1577" i="4" s="1"/>
  <c r="C1863" i="4" s="1"/>
  <c r="C2149" i="4" s="1"/>
  <c r="D147" i="4"/>
  <c r="D433" i="4" s="1"/>
  <c r="D719" i="4" s="1"/>
  <c r="D1005" i="4" s="1"/>
  <c r="D1291" i="4" s="1"/>
  <c r="D1577" i="4" s="1"/>
  <c r="D1863" i="4" s="1"/>
  <c r="D2149" i="4" s="1"/>
  <c r="E147" i="4"/>
  <c r="E433" i="4" s="1"/>
  <c r="E719" i="4" s="1"/>
  <c r="E1005" i="4" s="1"/>
  <c r="E1291" i="4" s="1"/>
  <c r="E1577" i="4" s="1"/>
  <c r="E1863" i="4" s="1"/>
  <c r="E2149" i="4" s="1"/>
  <c r="I147" i="4"/>
  <c r="J147" i="4"/>
  <c r="M147" i="4" s="1"/>
  <c r="A148" i="4"/>
  <c r="A434" i="4" s="1"/>
  <c r="A720" i="4" s="1"/>
  <c r="A1006" i="4" s="1"/>
  <c r="A1292" i="4" s="1"/>
  <c r="A1578" i="4" s="1"/>
  <c r="A1864" i="4" s="1"/>
  <c r="A2150" i="4" s="1"/>
  <c r="B148" i="4"/>
  <c r="B434" i="4" s="1"/>
  <c r="B720" i="4" s="1"/>
  <c r="B1006" i="4" s="1"/>
  <c r="B1292" i="4" s="1"/>
  <c r="B1578" i="4" s="1"/>
  <c r="B1864" i="4" s="1"/>
  <c r="B2150" i="4" s="1"/>
  <c r="C148" i="4"/>
  <c r="C434" i="4" s="1"/>
  <c r="C720" i="4" s="1"/>
  <c r="C1006" i="4" s="1"/>
  <c r="C1292" i="4" s="1"/>
  <c r="C1578" i="4" s="1"/>
  <c r="C1864" i="4" s="1"/>
  <c r="C2150" i="4" s="1"/>
  <c r="D148" i="4"/>
  <c r="D434" i="4" s="1"/>
  <c r="D720" i="4" s="1"/>
  <c r="D1006" i="4" s="1"/>
  <c r="D1292" i="4" s="1"/>
  <c r="D1578" i="4" s="1"/>
  <c r="D1864" i="4" s="1"/>
  <c r="D2150" i="4" s="1"/>
  <c r="E148" i="4"/>
  <c r="E434" i="4" s="1"/>
  <c r="E720" i="4" s="1"/>
  <c r="E1006" i="4" s="1"/>
  <c r="E1292" i="4" s="1"/>
  <c r="E1578" i="4" s="1"/>
  <c r="E1864" i="4" s="1"/>
  <c r="E2150" i="4" s="1"/>
  <c r="I148" i="4"/>
  <c r="J148" i="4"/>
  <c r="M148" i="4" s="1"/>
  <c r="A149" i="4"/>
  <c r="A435" i="4" s="1"/>
  <c r="A721" i="4" s="1"/>
  <c r="A1007" i="4" s="1"/>
  <c r="A1293" i="4" s="1"/>
  <c r="A1579" i="4" s="1"/>
  <c r="A1865" i="4" s="1"/>
  <c r="A2151" i="4" s="1"/>
  <c r="B149" i="4"/>
  <c r="B435" i="4" s="1"/>
  <c r="B721" i="4" s="1"/>
  <c r="B1007" i="4" s="1"/>
  <c r="B1293" i="4" s="1"/>
  <c r="B1579" i="4" s="1"/>
  <c r="B1865" i="4" s="1"/>
  <c r="B2151" i="4" s="1"/>
  <c r="C149" i="4"/>
  <c r="C435" i="4" s="1"/>
  <c r="C721" i="4" s="1"/>
  <c r="C1007" i="4" s="1"/>
  <c r="C1293" i="4" s="1"/>
  <c r="C1579" i="4" s="1"/>
  <c r="C1865" i="4" s="1"/>
  <c r="C2151" i="4" s="1"/>
  <c r="D149" i="4"/>
  <c r="D435" i="4" s="1"/>
  <c r="D721" i="4" s="1"/>
  <c r="D1007" i="4" s="1"/>
  <c r="D1293" i="4" s="1"/>
  <c r="D1579" i="4" s="1"/>
  <c r="D1865" i="4" s="1"/>
  <c r="D2151" i="4" s="1"/>
  <c r="E149" i="4"/>
  <c r="E435" i="4" s="1"/>
  <c r="E721" i="4" s="1"/>
  <c r="E1007" i="4" s="1"/>
  <c r="E1293" i="4" s="1"/>
  <c r="E1579" i="4" s="1"/>
  <c r="E1865" i="4" s="1"/>
  <c r="E2151" i="4" s="1"/>
  <c r="I149" i="4"/>
  <c r="J149" i="4"/>
  <c r="M149" i="4" s="1"/>
  <c r="A150" i="4"/>
  <c r="A436" i="4" s="1"/>
  <c r="A722" i="4" s="1"/>
  <c r="A1008" i="4" s="1"/>
  <c r="A1294" i="4" s="1"/>
  <c r="A1580" i="4" s="1"/>
  <c r="A1866" i="4" s="1"/>
  <c r="A2152" i="4" s="1"/>
  <c r="B150" i="4"/>
  <c r="B436" i="4" s="1"/>
  <c r="B722" i="4" s="1"/>
  <c r="B1008" i="4" s="1"/>
  <c r="B1294" i="4" s="1"/>
  <c r="B1580" i="4" s="1"/>
  <c r="B1866" i="4" s="1"/>
  <c r="B2152" i="4" s="1"/>
  <c r="C150" i="4"/>
  <c r="C436" i="4" s="1"/>
  <c r="C722" i="4" s="1"/>
  <c r="C1008" i="4" s="1"/>
  <c r="C1294" i="4" s="1"/>
  <c r="C1580" i="4" s="1"/>
  <c r="C1866" i="4" s="1"/>
  <c r="C2152" i="4" s="1"/>
  <c r="D150" i="4"/>
  <c r="D436" i="4" s="1"/>
  <c r="D722" i="4" s="1"/>
  <c r="D1008" i="4" s="1"/>
  <c r="D1294" i="4" s="1"/>
  <c r="D1580" i="4" s="1"/>
  <c r="D1866" i="4" s="1"/>
  <c r="D2152" i="4" s="1"/>
  <c r="E150" i="4"/>
  <c r="E436" i="4" s="1"/>
  <c r="E722" i="4" s="1"/>
  <c r="E1008" i="4" s="1"/>
  <c r="E1294" i="4" s="1"/>
  <c r="E1580" i="4" s="1"/>
  <c r="E1866" i="4" s="1"/>
  <c r="E2152" i="4" s="1"/>
  <c r="I150" i="4"/>
  <c r="J150" i="4"/>
  <c r="M150" i="4" s="1"/>
  <c r="A151" i="4"/>
  <c r="A437" i="4" s="1"/>
  <c r="A723" i="4" s="1"/>
  <c r="A1009" i="4" s="1"/>
  <c r="A1295" i="4" s="1"/>
  <c r="A1581" i="4" s="1"/>
  <c r="A1867" i="4" s="1"/>
  <c r="A2153" i="4" s="1"/>
  <c r="B151" i="4"/>
  <c r="B437" i="4" s="1"/>
  <c r="B723" i="4" s="1"/>
  <c r="B1009" i="4" s="1"/>
  <c r="B1295" i="4" s="1"/>
  <c r="B1581" i="4" s="1"/>
  <c r="B1867" i="4" s="1"/>
  <c r="B2153" i="4" s="1"/>
  <c r="C151" i="4"/>
  <c r="C437" i="4" s="1"/>
  <c r="C723" i="4" s="1"/>
  <c r="C1009" i="4" s="1"/>
  <c r="C1295" i="4" s="1"/>
  <c r="C1581" i="4" s="1"/>
  <c r="C1867" i="4" s="1"/>
  <c r="C2153" i="4" s="1"/>
  <c r="D151" i="4"/>
  <c r="D437" i="4" s="1"/>
  <c r="D723" i="4" s="1"/>
  <c r="D1009" i="4" s="1"/>
  <c r="D1295" i="4" s="1"/>
  <c r="D1581" i="4" s="1"/>
  <c r="D1867" i="4" s="1"/>
  <c r="D2153" i="4" s="1"/>
  <c r="E151" i="4"/>
  <c r="E437" i="4" s="1"/>
  <c r="E723" i="4" s="1"/>
  <c r="E1009" i="4" s="1"/>
  <c r="E1295" i="4" s="1"/>
  <c r="E1581" i="4" s="1"/>
  <c r="E1867" i="4" s="1"/>
  <c r="E2153" i="4" s="1"/>
  <c r="I151" i="4"/>
  <c r="J151" i="4"/>
  <c r="M151" i="4" s="1"/>
  <c r="A152" i="4"/>
  <c r="A438" i="4" s="1"/>
  <c r="A724" i="4" s="1"/>
  <c r="A1010" i="4" s="1"/>
  <c r="A1296" i="4" s="1"/>
  <c r="A1582" i="4" s="1"/>
  <c r="A1868" i="4" s="1"/>
  <c r="A2154" i="4" s="1"/>
  <c r="B152" i="4"/>
  <c r="B438" i="4" s="1"/>
  <c r="B724" i="4" s="1"/>
  <c r="B1010" i="4" s="1"/>
  <c r="B1296" i="4" s="1"/>
  <c r="B1582" i="4" s="1"/>
  <c r="B1868" i="4" s="1"/>
  <c r="B2154" i="4" s="1"/>
  <c r="C152" i="4"/>
  <c r="C438" i="4" s="1"/>
  <c r="C724" i="4" s="1"/>
  <c r="C1010" i="4" s="1"/>
  <c r="C1296" i="4" s="1"/>
  <c r="C1582" i="4" s="1"/>
  <c r="C1868" i="4" s="1"/>
  <c r="C2154" i="4" s="1"/>
  <c r="D152" i="4"/>
  <c r="D438" i="4" s="1"/>
  <c r="D724" i="4" s="1"/>
  <c r="D1010" i="4" s="1"/>
  <c r="D1296" i="4" s="1"/>
  <c r="D1582" i="4" s="1"/>
  <c r="D1868" i="4" s="1"/>
  <c r="D2154" i="4" s="1"/>
  <c r="E152" i="4"/>
  <c r="E438" i="4" s="1"/>
  <c r="E724" i="4" s="1"/>
  <c r="E1010" i="4" s="1"/>
  <c r="E1296" i="4" s="1"/>
  <c r="E1582" i="4" s="1"/>
  <c r="E1868" i="4" s="1"/>
  <c r="E2154" i="4" s="1"/>
  <c r="I152" i="4"/>
  <c r="J152" i="4"/>
  <c r="M152" i="4" s="1"/>
  <c r="A153" i="4"/>
  <c r="A439" i="4" s="1"/>
  <c r="A725" i="4" s="1"/>
  <c r="A1011" i="4" s="1"/>
  <c r="A1297" i="4" s="1"/>
  <c r="A1583" i="4" s="1"/>
  <c r="A1869" i="4" s="1"/>
  <c r="A2155" i="4" s="1"/>
  <c r="B153" i="4"/>
  <c r="B439" i="4" s="1"/>
  <c r="B725" i="4" s="1"/>
  <c r="B1011" i="4" s="1"/>
  <c r="B1297" i="4" s="1"/>
  <c r="B1583" i="4" s="1"/>
  <c r="B1869" i="4" s="1"/>
  <c r="B2155" i="4" s="1"/>
  <c r="C153" i="4"/>
  <c r="C439" i="4" s="1"/>
  <c r="C725" i="4" s="1"/>
  <c r="C1011" i="4" s="1"/>
  <c r="C1297" i="4" s="1"/>
  <c r="C1583" i="4" s="1"/>
  <c r="C1869" i="4" s="1"/>
  <c r="C2155" i="4" s="1"/>
  <c r="D153" i="4"/>
  <c r="D439" i="4" s="1"/>
  <c r="D725" i="4" s="1"/>
  <c r="D1011" i="4" s="1"/>
  <c r="D1297" i="4" s="1"/>
  <c r="D1583" i="4" s="1"/>
  <c r="D1869" i="4" s="1"/>
  <c r="D2155" i="4" s="1"/>
  <c r="E153" i="4"/>
  <c r="E439" i="4" s="1"/>
  <c r="E725" i="4" s="1"/>
  <c r="E1011" i="4" s="1"/>
  <c r="E1297" i="4" s="1"/>
  <c r="E1583" i="4" s="1"/>
  <c r="E1869" i="4" s="1"/>
  <c r="E2155" i="4" s="1"/>
  <c r="I153" i="4"/>
  <c r="J153" i="4"/>
  <c r="M153" i="4" s="1"/>
  <c r="A154" i="4"/>
  <c r="A440" i="4" s="1"/>
  <c r="A726" i="4" s="1"/>
  <c r="A1012" i="4" s="1"/>
  <c r="A1298" i="4" s="1"/>
  <c r="A1584" i="4" s="1"/>
  <c r="A1870" i="4" s="1"/>
  <c r="A2156" i="4" s="1"/>
  <c r="B154" i="4"/>
  <c r="B440" i="4" s="1"/>
  <c r="B726" i="4" s="1"/>
  <c r="B1012" i="4" s="1"/>
  <c r="B1298" i="4" s="1"/>
  <c r="B1584" i="4" s="1"/>
  <c r="B1870" i="4" s="1"/>
  <c r="B2156" i="4" s="1"/>
  <c r="C154" i="4"/>
  <c r="C440" i="4" s="1"/>
  <c r="C726" i="4" s="1"/>
  <c r="C1012" i="4" s="1"/>
  <c r="C1298" i="4" s="1"/>
  <c r="C1584" i="4" s="1"/>
  <c r="C1870" i="4" s="1"/>
  <c r="C2156" i="4" s="1"/>
  <c r="D154" i="4"/>
  <c r="D440" i="4" s="1"/>
  <c r="D726" i="4" s="1"/>
  <c r="D1012" i="4" s="1"/>
  <c r="D1298" i="4" s="1"/>
  <c r="D1584" i="4" s="1"/>
  <c r="D1870" i="4" s="1"/>
  <c r="D2156" i="4" s="1"/>
  <c r="E154" i="4"/>
  <c r="E440" i="4" s="1"/>
  <c r="E726" i="4" s="1"/>
  <c r="E1012" i="4" s="1"/>
  <c r="E1298" i="4" s="1"/>
  <c r="E1584" i="4" s="1"/>
  <c r="E1870" i="4" s="1"/>
  <c r="E2156" i="4" s="1"/>
  <c r="I154" i="4"/>
  <c r="J154" i="4"/>
  <c r="M154" i="4" s="1"/>
  <c r="A155" i="4"/>
  <c r="A441" i="4" s="1"/>
  <c r="A727" i="4" s="1"/>
  <c r="A1013" i="4" s="1"/>
  <c r="A1299" i="4" s="1"/>
  <c r="A1585" i="4" s="1"/>
  <c r="A1871" i="4" s="1"/>
  <c r="A2157" i="4" s="1"/>
  <c r="B155" i="4"/>
  <c r="B441" i="4" s="1"/>
  <c r="B727" i="4" s="1"/>
  <c r="B1013" i="4" s="1"/>
  <c r="B1299" i="4" s="1"/>
  <c r="B1585" i="4" s="1"/>
  <c r="B1871" i="4" s="1"/>
  <c r="B2157" i="4" s="1"/>
  <c r="C155" i="4"/>
  <c r="C441" i="4" s="1"/>
  <c r="C727" i="4" s="1"/>
  <c r="C1013" i="4" s="1"/>
  <c r="C1299" i="4" s="1"/>
  <c r="C1585" i="4" s="1"/>
  <c r="C1871" i="4" s="1"/>
  <c r="C2157" i="4" s="1"/>
  <c r="D155" i="4"/>
  <c r="D441" i="4" s="1"/>
  <c r="D727" i="4" s="1"/>
  <c r="D1013" i="4" s="1"/>
  <c r="D1299" i="4" s="1"/>
  <c r="D1585" i="4" s="1"/>
  <c r="D1871" i="4" s="1"/>
  <c r="D2157" i="4" s="1"/>
  <c r="E155" i="4"/>
  <c r="E441" i="4" s="1"/>
  <c r="E727" i="4" s="1"/>
  <c r="E1013" i="4" s="1"/>
  <c r="E1299" i="4" s="1"/>
  <c r="E1585" i="4" s="1"/>
  <c r="E1871" i="4" s="1"/>
  <c r="E2157" i="4" s="1"/>
  <c r="I155" i="4"/>
  <c r="J155" i="4"/>
  <c r="M155" i="4" s="1"/>
  <c r="A156" i="4"/>
  <c r="A442" i="4" s="1"/>
  <c r="A728" i="4" s="1"/>
  <c r="A1014" i="4" s="1"/>
  <c r="A1300" i="4" s="1"/>
  <c r="A1586" i="4" s="1"/>
  <c r="A1872" i="4" s="1"/>
  <c r="A2158" i="4" s="1"/>
  <c r="B156" i="4"/>
  <c r="B442" i="4" s="1"/>
  <c r="B728" i="4" s="1"/>
  <c r="B1014" i="4" s="1"/>
  <c r="B1300" i="4" s="1"/>
  <c r="B1586" i="4" s="1"/>
  <c r="B1872" i="4" s="1"/>
  <c r="B2158" i="4" s="1"/>
  <c r="C156" i="4"/>
  <c r="C442" i="4" s="1"/>
  <c r="C728" i="4" s="1"/>
  <c r="C1014" i="4" s="1"/>
  <c r="C1300" i="4" s="1"/>
  <c r="C1586" i="4" s="1"/>
  <c r="C1872" i="4" s="1"/>
  <c r="C2158" i="4" s="1"/>
  <c r="D156" i="4"/>
  <c r="D442" i="4" s="1"/>
  <c r="D728" i="4" s="1"/>
  <c r="D1014" i="4" s="1"/>
  <c r="D1300" i="4" s="1"/>
  <c r="D1586" i="4" s="1"/>
  <c r="D1872" i="4" s="1"/>
  <c r="D2158" i="4" s="1"/>
  <c r="E156" i="4"/>
  <c r="E442" i="4" s="1"/>
  <c r="E728" i="4" s="1"/>
  <c r="E1014" i="4" s="1"/>
  <c r="E1300" i="4" s="1"/>
  <c r="E1586" i="4" s="1"/>
  <c r="E1872" i="4" s="1"/>
  <c r="E2158" i="4" s="1"/>
  <c r="I156" i="4"/>
  <c r="J156" i="4"/>
  <c r="M156" i="4" s="1"/>
  <c r="A157" i="4"/>
  <c r="A443" i="4" s="1"/>
  <c r="A729" i="4" s="1"/>
  <c r="A1015" i="4" s="1"/>
  <c r="A1301" i="4" s="1"/>
  <c r="A1587" i="4" s="1"/>
  <c r="A1873" i="4" s="1"/>
  <c r="A2159" i="4" s="1"/>
  <c r="B157" i="4"/>
  <c r="B443" i="4" s="1"/>
  <c r="B729" i="4" s="1"/>
  <c r="B1015" i="4" s="1"/>
  <c r="B1301" i="4" s="1"/>
  <c r="B1587" i="4" s="1"/>
  <c r="B1873" i="4" s="1"/>
  <c r="B2159" i="4" s="1"/>
  <c r="C157" i="4"/>
  <c r="C443" i="4" s="1"/>
  <c r="C729" i="4" s="1"/>
  <c r="C1015" i="4" s="1"/>
  <c r="C1301" i="4" s="1"/>
  <c r="C1587" i="4" s="1"/>
  <c r="C1873" i="4" s="1"/>
  <c r="C2159" i="4" s="1"/>
  <c r="D157" i="4"/>
  <c r="D443" i="4" s="1"/>
  <c r="D729" i="4" s="1"/>
  <c r="D1015" i="4" s="1"/>
  <c r="D1301" i="4" s="1"/>
  <c r="D1587" i="4" s="1"/>
  <c r="D1873" i="4" s="1"/>
  <c r="D2159" i="4" s="1"/>
  <c r="E157" i="4"/>
  <c r="E443" i="4" s="1"/>
  <c r="E729" i="4" s="1"/>
  <c r="E1015" i="4" s="1"/>
  <c r="E1301" i="4" s="1"/>
  <c r="E1587" i="4" s="1"/>
  <c r="E1873" i="4" s="1"/>
  <c r="E2159" i="4" s="1"/>
  <c r="I157" i="4"/>
  <c r="J157" i="4"/>
  <c r="M157" i="4" s="1"/>
  <c r="A158" i="4"/>
  <c r="A444" i="4" s="1"/>
  <c r="A730" i="4" s="1"/>
  <c r="A1016" i="4" s="1"/>
  <c r="A1302" i="4" s="1"/>
  <c r="A1588" i="4" s="1"/>
  <c r="A1874" i="4" s="1"/>
  <c r="A2160" i="4" s="1"/>
  <c r="B158" i="4"/>
  <c r="B444" i="4" s="1"/>
  <c r="B730" i="4" s="1"/>
  <c r="B1016" i="4" s="1"/>
  <c r="B1302" i="4" s="1"/>
  <c r="B1588" i="4" s="1"/>
  <c r="B1874" i="4" s="1"/>
  <c r="B2160" i="4" s="1"/>
  <c r="C158" i="4"/>
  <c r="C444" i="4" s="1"/>
  <c r="C730" i="4" s="1"/>
  <c r="C1016" i="4" s="1"/>
  <c r="C1302" i="4" s="1"/>
  <c r="C1588" i="4" s="1"/>
  <c r="C1874" i="4" s="1"/>
  <c r="C2160" i="4" s="1"/>
  <c r="D158" i="4"/>
  <c r="D444" i="4" s="1"/>
  <c r="D730" i="4" s="1"/>
  <c r="D1016" i="4" s="1"/>
  <c r="D1302" i="4" s="1"/>
  <c r="D1588" i="4" s="1"/>
  <c r="D1874" i="4" s="1"/>
  <c r="D2160" i="4" s="1"/>
  <c r="E158" i="4"/>
  <c r="E444" i="4" s="1"/>
  <c r="E730" i="4" s="1"/>
  <c r="E1016" i="4" s="1"/>
  <c r="E1302" i="4" s="1"/>
  <c r="E1588" i="4" s="1"/>
  <c r="E1874" i="4" s="1"/>
  <c r="E2160" i="4" s="1"/>
  <c r="I158" i="4"/>
  <c r="J158" i="4"/>
  <c r="M158" i="4" s="1"/>
  <c r="A159" i="4"/>
  <c r="A445" i="4" s="1"/>
  <c r="A731" i="4" s="1"/>
  <c r="A1017" i="4" s="1"/>
  <c r="A1303" i="4" s="1"/>
  <c r="A1589" i="4" s="1"/>
  <c r="A1875" i="4" s="1"/>
  <c r="A2161" i="4" s="1"/>
  <c r="B159" i="4"/>
  <c r="B445" i="4" s="1"/>
  <c r="B731" i="4" s="1"/>
  <c r="B1017" i="4" s="1"/>
  <c r="B1303" i="4" s="1"/>
  <c r="B1589" i="4" s="1"/>
  <c r="B1875" i="4" s="1"/>
  <c r="B2161" i="4" s="1"/>
  <c r="C159" i="4"/>
  <c r="C445" i="4" s="1"/>
  <c r="C731" i="4" s="1"/>
  <c r="C1017" i="4" s="1"/>
  <c r="C1303" i="4" s="1"/>
  <c r="C1589" i="4" s="1"/>
  <c r="C1875" i="4" s="1"/>
  <c r="C2161" i="4" s="1"/>
  <c r="D159" i="4"/>
  <c r="D445" i="4" s="1"/>
  <c r="D731" i="4" s="1"/>
  <c r="D1017" i="4" s="1"/>
  <c r="D1303" i="4" s="1"/>
  <c r="D1589" i="4" s="1"/>
  <c r="D1875" i="4" s="1"/>
  <c r="D2161" i="4" s="1"/>
  <c r="E159" i="4"/>
  <c r="E445" i="4" s="1"/>
  <c r="E731" i="4" s="1"/>
  <c r="E1017" i="4" s="1"/>
  <c r="E1303" i="4" s="1"/>
  <c r="E1589" i="4" s="1"/>
  <c r="E1875" i="4" s="1"/>
  <c r="E2161" i="4" s="1"/>
  <c r="I159" i="4"/>
  <c r="J159" i="4"/>
  <c r="M159" i="4" s="1"/>
  <c r="A160" i="4"/>
  <c r="A446" i="4" s="1"/>
  <c r="A732" i="4" s="1"/>
  <c r="A1018" i="4" s="1"/>
  <c r="A1304" i="4" s="1"/>
  <c r="A1590" i="4" s="1"/>
  <c r="A1876" i="4" s="1"/>
  <c r="A2162" i="4" s="1"/>
  <c r="B160" i="4"/>
  <c r="B446" i="4" s="1"/>
  <c r="B732" i="4" s="1"/>
  <c r="B1018" i="4" s="1"/>
  <c r="B1304" i="4" s="1"/>
  <c r="B1590" i="4" s="1"/>
  <c r="B1876" i="4" s="1"/>
  <c r="B2162" i="4" s="1"/>
  <c r="C160" i="4"/>
  <c r="C446" i="4" s="1"/>
  <c r="C732" i="4" s="1"/>
  <c r="C1018" i="4" s="1"/>
  <c r="C1304" i="4" s="1"/>
  <c r="C1590" i="4" s="1"/>
  <c r="C1876" i="4" s="1"/>
  <c r="C2162" i="4" s="1"/>
  <c r="D160" i="4"/>
  <c r="D446" i="4" s="1"/>
  <c r="D732" i="4" s="1"/>
  <c r="D1018" i="4" s="1"/>
  <c r="D1304" i="4" s="1"/>
  <c r="D1590" i="4" s="1"/>
  <c r="D1876" i="4" s="1"/>
  <c r="D2162" i="4" s="1"/>
  <c r="E160" i="4"/>
  <c r="E446" i="4" s="1"/>
  <c r="E732" i="4" s="1"/>
  <c r="E1018" i="4" s="1"/>
  <c r="E1304" i="4" s="1"/>
  <c r="E1590" i="4" s="1"/>
  <c r="E1876" i="4" s="1"/>
  <c r="E2162" i="4" s="1"/>
  <c r="I160" i="4"/>
  <c r="J160" i="4"/>
  <c r="M160" i="4" s="1"/>
  <c r="A161" i="4"/>
  <c r="A447" i="4" s="1"/>
  <c r="A733" i="4" s="1"/>
  <c r="A1019" i="4" s="1"/>
  <c r="A1305" i="4" s="1"/>
  <c r="A1591" i="4" s="1"/>
  <c r="A1877" i="4" s="1"/>
  <c r="A2163" i="4" s="1"/>
  <c r="B161" i="4"/>
  <c r="B447" i="4" s="1"/>
  <c r="B733" i="4" s="1"/>
  <c r="B1019" i="4" s="1"/>
  <c r="B1305" i="4" s="1"/>
  <c r="B1591" i="4" s="1"/>
  <c r="B1877" i="4" s="1"/>
  <c r="B2163" i="4" s="1"/>
  <c r="C161" i="4"/>
  <c r="C447" i="4" s="1"/>
  <c r="C733" i="4" s="1"/>
  <c r="C1019" i="4" s="1"/>
  <c r="C1305" i="4" s="1"/>
  <c r="C1591" i="4" s="1"/>
  <c r="C1877" i="4" s="1"/>
  <c r="C2163" i="4" s="1"/>
  <c r="D161" i="4"/>
  <c r="D447" i="4" s="1"/>
  <c r="D733" i="4" s="1"/>
  <c r="D1019" i="4" s="1"/>
  <c r="D1305" i="4" s="1"/>
  <c r="D1591" i="4" s="1"/>
  <c r="D1877" i="4" s="1"/>
  <c r="D2163" i="4" s="1"/>
  <c r="E161" i="4"/>
  <c r="E447" i="4" s="1"/>
  <c r="E733" i="4" s="1"/>
  <c r="E1019" i="4" s="1"/>
  <c r="E1305" i="4" s="1"/>
  <c r="E1591" i="4" s="1"/>
  <c r="E1877" i="4" s="1"/>
  <c r="E2163" i="4" s="1"/>
  <c r="I161" i="4"/>
  <c r="J161" i="4"/>
  <c r="M161" i="4" s="1"/>
  <c r="A162" i="4"/>
  <c r="A448" i="4" s="1"/>
  <c r="A734" i="4" s="1"/>
  <c r="A1020" i="4" s="1"/>
  <c r="A1306" i="4" s="1"/>
  <c r="A1592" i="4" s="1"/>
  <c r="A1878" i="4" s="1"/>
  <c r="A2164" i="4" s="1"/>
  <c r="B162" i="4"/>
  <c r="B448" i="4" s="1"/>
  <c r="B734" i="4" s="1"/>
  <c r="B1020" i="4" s="1"/>
  <c r="B1306" i="4" s="1"/>
  <c r="B1592" i="4" s="1"/>
  <c r="B1878" i="4" s="1"/>
  <c r="B2164" i="4" s="1"/>
  <c r="C162" i="4"/>
  <c r="C448" i="4" s="1"/>
  <c r="C734" i="4" s="1"/>
  <c r="C1020" i="4" s="1"/>
  <c r="C1306" i="4" s="1"/>
  <c r="C1592" i="4" s="1"/>
  <c r="C1878" i="4" s="1"/>
  <c r="C2164" i="4" s="1"/>
  <c r="D162" i="4"/>
  <c r="D448" i="4" s="1"/>
  <c r="D734" i="4" s="1"/>
  <c r="D1020" i="4" s="1"/>
  <c r="D1306" i="4" s="1"/>
  <c r="D1592" i="4" s="1"/>
  <c r="D1878" i="4" s="1"/>
  <c r="D2164" i="4" s="1"/>
  <c r="E162" i="4"/>
  <c r="E448" i="4" s="1"/>
  <c r="E734" i="4" s="1"/>
  <c r="E1020" i="4" s="1"/>
  <c r="E1306" i="4" s="1"/>
  <c r="E1592" i="4" s="1"/>
  <c r="E1878" i="4" s="1"/>
  <c r="E2164" i="4" s="1"/>
  <c r="I162" i="4"/>
  <c r="J162" i="4"/>
  <c r="M162" i="4" s="1"/>
  <c r="A163" i="4"/>
  <c r="A449" i="4" s="1"/>
  <c r="A735" i="4" s="1"/>
  <c r="A1021" i="4" s="1"/>
  <c r="A1307" i="4" s="1"/>
  <c r="A1593" i="4" s="1"/>
  <c r="A1879" i="4" s="1"/>
  <c r="A2165" i="4" s="1"/>
  <c r="B163" i="4"/>
  <c r="B449" i="4" s="1"/>
  <c r="B735" i="4" s="1"/>
  <c r="B1021" i="4" s="1"/>
  <c r="B1307" i="4" s="1"/>
  <c r="B1593" i="4" s="1"/>
  <c r="B1879" i="4" s="1"/>
  <c r="B2165" i="4" s="1"/>
  <c r="C163" i="4"/>
  <c r="C449" i="4" s="1"/>
  <c r="C735" i="4" s="1"/>
  <c r="C1021" i="4" s="1"/>
  <c r="C1307" i="4" s="1"/>
  <c r="C1593" i="4" s="1"/>
  <c r="C1879" i="4" s="1"/>
  <c r="C2165" i="4" s="1"/>
  <c r="D163" i="4"/>
  <c r="D449" i="4" s="1"/>
  <c r="D735" i="4" s="1"/>
  <c r="D1021" i="4" s="1"/>
  <c r="D1307" i="4" s="1"/>
  <c r="D1593" i="4" s="1"/>
  <c r="D1879" i="4" s="1"/>
  <c r="D2165" i="4" s="1"/>
  <c r="E163" i="4"/>
  <c r="E449" i="4" s="1"/>
  <c r="E735" i="4" s="1"/>
  <c r="E1021" i="4" s="1"/>
  <c r="E1307" i="4" s="1"/>
  <c r="E1593" i="4" s="1"/>
  <c r="E1879" i="4" s="1"/>
  <c r="E2165" i="4" s="1"/>
  <c r="I163" i="4"/>
  <c r="J163" i="4"/>
  <c r="M163" i="4" s="1"/>
  <c r="A164" i="4"/>
  <c r="A450" i="4" s="1"/>
  <c r="A736" i="4" s="1"/>
  <c r="A1022" i="4" s="1"/>
  <c r="A1308" i="4" s="1"/>
  <c r="A1594" i="4" s="1"/>
  <c r="A1880" i="4" s="1"/>
  <c r="A2166" i="4" s="1"/>
  <c r="B164" i="4"/>
  <c r="B450" i="4" s="1"/>
  <c r="B736" i="4" s="1"/>
  <c r="B1022" i="4" s="1"/>
  <c r="B1308" i="4" s="1"/>
  <c r="B1594" i="4" s="1"/>
  <c r="B1880" i="4" s="1"/>
  <c r="B2166" i="4" s="1"/>
  <c r="C164" i="4"/>
  <c r="C450" i="4" s="1"/>
  <c r="C736" i="4" s="1"/>
  <c r="C1022" i="4" s="1"/>
  <c r="C1308" i="4" s="1"/>
  <c r="C1594" i="4" s="1"/>
  <c r="C1880" i="4" s="1"/>
  <c r="C2166" i="4" s="1"/>
  <c r="D164" i="4"/>
  <c r="D450" i="4" s="1"/>
  <c r="D736" i="4" s="1"/>
  <c r="D1022" i="4" s="1"/>
  <c r="D1308" i="4" s="1"/>
  <c r="D1594" i="4" s="1"/>
  <c r="D1880" i="4" s="1"/>
  <c r="D2166" i="4" s="1"/>
  <c r="E164" i="4"/>
  <c r="E450" i="4" s="1"/>
  <c r="E736" i="4" s="1"/>
  <c r="E1022" i="4" s="1"/>
  <c r="E1308" i="4" s="1"/>
  <c r="E1594" i="4" s="1"/>
  <c r="E1880" i="4" s="1"/>
  <c r="E2166" i="4" s="1"/>
  <c r="I164" i="4"/>
  <c r="J164" i="4"/>
  <c r="M164" i="4" s="1"/>
  <c r="A165" i="4"/>
  <c r="A451" i="4" s="1"/>
  <c r="A737" i="4" s="1"/>
  <c r="A1023" i="4" s="1"/>
  <c r="A1309" i="4" s="1"/>
  <c r="A1595" i="4" s="1"/>
  <c r="A1881" i="4" s="1"/>
  <c r="A2167" i="4" s="1"/>
  <c r="B165" i="4"/>
  <c r="B451" i="4" s="1"/>
  <c r="B737" i="4" s="1"/>
  <c r="B1023" i="4" s="1"/>
  <c r="B1309" i="4" s="1"/>
  <c r="B1595" i="4" s="1"/>
  <c r="B1881" i="4" s="1"/>
  <c r="B2167" i="4" s="1"/>
  <c r="C165" i="4"/>
  <c r="C451" i="4" s="1"/>
  <c r="C737" i="4" s="1"/>
  <c r="C1023" i="4" s="1"/>
  <c r="C1309" i="4" s="1"/>
  <c r="C1595" i="4" s="1"/>
  <c r="C1881" i="4" s="1"/>
  <c r="C2167" i="4" s="1"/>
  <c r="D165" i="4"/>
  <c r="D451" i="4" s="1"/>
  <c r="D737" i="4" s="1"/>
  <c r="D1023" i="4" s="1"/>
  <c r="D1309" i="4" s="1"/>
  <c r="D1595" i="4" s="1"/>
  <c r="D1881" i="4" s="1"/>
  <c r="D2167" i="4" s="1"/>
  <c r="E165" i="4"/>
  <c r="E451" i="4" s="1"/>
  <c r="E737" i="4" s="1"/>
  <c r="E1023" i="4" s="1"/>
  <c r="E1309" i="4" s="1"/>
  <c r="E1595" i="4" s="1"/>
  <c r="E1881" i="4" s="1"/>
  <c r="E2167" i="4" s="1"/>
  <c r="I165" i="4"/>
  <c r="J165" i="4"/>
  <c r="M165" i="4" s="1"/>
  <c r="A166" i="4"/>
  <c r="A452" i="4" s="1"/>
  <c r="A738" i="4" s="1"/>
  <c r="A1024" i="4" s="1"/>
  <c r="A1310" i="4" s="1"/>
  <c r="A1596" i="4" s="1"/>
  <c r="A1882" i="4" s="1"/>
  <c r="A2168" i="4" s="1"/>
  <c r="B166" i="4"/>
  <c r="B452" i="4" s="1"/>
  <c r="B738" i="4" s="1"/>
  <c r="B1024" i="4" s="1"/>
  <c r="B1310" i="4" s="1"/>
  <c r="B1596" i="4" s="1"/>
  <c r="B1882" i="4" s="1"/>
  <c r="B2168" i="4" s="1"/>
  <c r="C166" i="4"/>
  <c r="C452" i="4" s="1"/>
  <c r="C738" i="4" s="1"/>
  <c r="C1024" i="4" s="1"/>
  <c r="C1310" i="4" s="1"/>
  <c r="C1596" i="4" s="1"/>
  <c r="C1882" i="4" s="1"/>
  <c r="C2168" i="4" s="1"/>
  <c r="D166" i="4"/>
  <c r="D452" i="4" s="1"/>
  <c r="D738" i="4" s="1"/>
  <c r="D1024" i="4" s="1"/>
  <c r="D1310" i="4" s="1"/>
  <c r="D1596" i="4" s="1"/>
  <c r="D1882" i="4" s="1"/>
  <c r="D2168" i="4" s="1"/>
  <c r="E166" i="4"/>
  <c r="E452" i="4" s="1"/>
  <c r="E738" i="4" s="1"/>
  <c r="E1024" i="4" s="1"/>
  <c r="E1310" i="4" s="1"/>
  <c r="E1596" i="4" s="1"/>
  <c r="E1882" i="4" s="1"/>
  <c r="E2168" i="4" s="1"/>
  <c r="I166" i="4"/>
  <c r="J166" i="4"/>
  <c r="M166" i="4" s="1"/>
  <c r="A167" i="4"/>
  <c r="A453" i="4" s="1"/>
  <c r="A739" i="4" s="1"/>
  <c r="A1025" i="4" s="1"/>
  <c r="A1311" i="4" s="1"/>
  <c r="A1597" i="4" s="1"/>
  <c r="A1883" i="4" s="1"/>
  <c r="A2169" i="4" s="1"/>
  <c r="B167" i="4"/>
  <c r="B453" i="4" s="1"/>
  <c r="B739" i="4" s="1"/>
  <c r="B1025" i="4" s="1"/>
  <c r="B1311" i="4" s="1"/>
  <c r="B1597" i="4" s="1"/>
  <c r="B1883" i="4" s="1"/>
  <c r="B2169" i="4" s="1"/>
  <c r="C167" i="4"/>
  <c r="C453" i="4" s="1"/>
  <c r="C739" i="4" s="1"/>
  <c r="C1025" i="4" s="1"/>
  <c r="C1311" i="4" s="1"/>
  <c r="C1597" i="4" s="1"/>
  <c r="C1883" i="4" s="1"/>
  <c r="C2169" i="4" s="1"/>
  <c r="D167" i="4"/>
  <c r="D453" i="4" s="1"/>
  <c r="D739" i="4" s="1"/>
  <c r="D1025" i="4" s="1"/>
  <c r="D1311" i="4" s="1"/>
  <c r="D1597" i="4" s="1"/>
  <c r="D1883" i="4" s="1"/>
  <c r="D2169" i="4" s="1"/>
  <c r="E167" i="4"/>
  <c r="E453" i="4" s="1"/>
  <c r="E739" i="4" s="1"/>
  <c r="E1025" i="4" s="1"/>
  <c r="E1311" i="4" s="1"/>
  <c r="E1597" i="4" s="1"/>
  <c r="E1883" i="4" s="1"/>
  <c r="E2169" i="4" s="1"/>
  <c r="I167" i="4"/>
  <c r="J167" i="4"/>
  <c r="M167" i="4" s="1"/>
  <c r="A168" i="4"/>
  <c r="A454" i="4" s="1"/>
  <c r="A740" i="4" s="1"/>
  <c r="A1026" i="4" s="1"/>
  <c r="A1312" i="4" s="1"/>
  <c r="A1598" i="4" s="1"/>
  <c r="A1884" i="4" s="1"/>
  <c r="A2170" i="4" s="1"/>
  <c r="B168" i="4"/>
  <c r="B454" i="4" s="1"/>
  <c r="B740" i="4" s="1"/>
  <c r="B1026" i="4" s="1"/>
  <c r="B1312" i="4" s="1"/>
  <c r="B1598" i="4" s="1"/>
  <c r="B1884" i="4" s="1"/>
  <c r="B2170" i="4" s="1"/>
  <c r="C168" i="4"/>
  <c r="C454" i="4" s="1"/>
  <c r="C740" i="4" s="1"/>
  <c r="C1026" i="4" s="1"/>
  <c r="C1312" i="4" s="1"/>
  <c r="C1598" i="4" s="1"/>
  <c r="C1884" i="4" s="1"/>
  <c r="C2170" i="4" s="1"/>
  <c r="D168" i="4"/>
  <c r="D454" i="4" s="1"/>
  <c r="D740" i="4" s="1"/>
  <c r="D1026" i="4" s="1"/>
  <c r="D1312" i="4" s="1"/>
  <c r="D1598" i="4" s="1"/>
  <c r="D1884" i="4" s="1"/>
  <c r="D2170" i="4" s="1"/>
  <c r="E168" i="4"/>
  <c r="E454" i="4" s="1"/>
  <c r="E740" i="4" s="1"/>
  <c r="E1026" i="4" s="1"/>
  <c r="E1312" i="4" s="1"/>
  <c r="E1598" i="4" s="1"/>
  <c r="E1884" i="4" s="1"/>
  <c r="E2170" i="4" s="1"/>
  <c r="I168" i="4"/>
  <c r="J168" i="4"/>
  <c r="M168" i="4" s="1"/>
  <c r="A169" i="4"/>
  <c r="A455" i="4" s="1"/>
  <c r="A741" i="4" s="1"/>
  <c r="A1027" i="4" s="1"/>
  <c r="A1313" i="4" s="1"/>
  <c r="A1599" i="4" s="1"/>
  <c r="A1885" i="4" s="1"/>
  <c r="A2171" i="4" s="1"/>
  <c r="B169" i="4"/>
  <c r="B455" i="4" s="1"/>
  <c r="B741" i="4" s="1"/>
  <c r="B1027" i="4" s="1"/>
  <c r="B1313" i="4" s="1"/>
  <c r="B1599" i="4" s="1"/>
  <c r="B1885" i="4" s="1"/>
  <c r="B2171" i="4" s="1"/>
  <c r="C169" i="4"/>
  <c r="C455" i="4" s="1"/>
  <c r="C741" i="4" s="1"/>
  <c r="C1027" i="4" s="1"/>
  <c r="C1313" i="4" s="1"/>
  <c r="C1599" i="4" s="1"/>
  <c r="C1885" i="4" s="1"/>
  <c r="C2171" i="4" s="1"/>
  <c r="D169" i="4"/>
  <c r="D455" i="4" s="1"/>
  <c r="D741" i="4" s="1"/>
  <c r="D1027" i="4" s="1"/>
  <c r="D1313" i="4" s="1"/>
  <c r="D1599" i="4" s="1"/>
  <c r="D1885" i="4" s="1"/>
  <c r="D2171" i="4" s="1"/>
  <c r="E169" i="4"/>
  <c r="E455" i="4" s="1"/>
  <c r="E741" i="4" s="1"/>
  <c r="E1027" i="4" s="1"/>
  <c r="E1313" i="4" s="1"/>
  <c r="E1599" i="4" s="1"/>
  <c r="E1885" i="4" s="1"/>
  <c r="E2171" i="4" s="1"/>
  <c r="I169" i="4"/>
  <c r="J169" i="4"/>
  <c r="M169" i="4" s="1"/>
  <c r="A170" i="4"/>
  <c r="A456" i="4" s="1"/>
  <c r="A742" i="4" s="1"/>
  <c r="A1028" i="4" s="1"/>
  <c r="A1314" i="4" s="1"/>
  <c r="A1600" i="4" s="1"/>
  <c r="A1886" i="4" s="1"/>
  <c r="A2172" i="4" s="1"/>
  <c r="B170" i="4"/>
  <c r="B456" i="4" s="1"/>
  <c r="B742" i="4" s="1"/>
  <c r="B1028" i="4" s="1"/>
  <c r="B1314" i="4" s="1"/>
  <c r="B1600" i="4" s="1"/>
  <c r="B1886" i="4" s="1"/>
  <c r="B2172" i="4" s="1"/>
  <c r="C170" i="4"/>
  <c r="C456" i="4" s="1"/>
  <c r="C742" i="4" s="1"/>
  <c r="C1028" i="4" s="1"/>
  <c r="C1314" i="4" s="1"/>
  <c r="C1600" i="4" s="1"/>
  <c r="C1886" i="4" s="1"/>
  <c r="C2172" i="4" s="1"/>
  <c r="D170" i="4"/>
  <c r="D456" i="4" s="1"/>
  <c r="D742" i="4" s="1"/>
  <c r="D1028" i="4" s="1"/>
  <c r="D1314" i="4" s="1"/>
  <c r="D1600" i="4" s="1"/>
  <c r="D1886" i="4" s="1"/>
  <c r="D2172" i="4" s="1"/>
  <c r="E170" i="4"/>
  <c r="E456" i="4" s="1"/>
  <c r="E742" i="4" s="1"/>
  <c r="E1028" i="4" s="1"/>
  <c r="E1314" i="4" s="1"/>
  <c r="E1600" i="4" s="1"/>
  <c r="E1886" i="4" s="1"/>
  <c r="E2172" i="4" s="1"/>
  <c r="I170" i="4"/>
  <c r="J170" i="4"/>
  <c r="M170" i="4" s="1"/>
  <c r="A171" i="4"/>
  <c r="A457" i="4" s="1"/>
  <c r="A743" i="4" s="1"/>
  <c r="A1029" i="4" s="1"/>
  <c r="A1315" i="4" s="1"/>
  <c r="A1601" i="4" s="1"/>
  <c r="A1887" i="4" s="1"/>
  <c r="A2173" i="4" s="1"/>
  <c r="B171" i="4"/>
  <c r="B457" i="4" s="1"/>
  <c r="B743" i="4" s="1"/>
  <c r="B1029" i="4" s="1"/>
  <c r="B1315" i="4" s="1"/>
  <c r="B1601" i="4" s="1"/>
  <c r="B1887" i="4" s="1"/>
  <c r="B2173" i="4" s="1"/>
  <c r="C171" i="4"/>
  <c r="C457" i="4" s="1"/>
  <c r="C743" i="4" s="1"/>
  <c r="C1029" i="4" s="1"/>
  <c r="C1315" i="4" s="1"/>
  <c r="C1601" i="4" s="1"/>
  <c r="C1887" i="4" s="1"/>
  <c r="C2173" i="4" s="1"/>
  <c r="D171" i="4"/>
  <c r="D457" i="4" s="1"/>
  <c r="D743" i="4" s="1"/>
  <c r="D1029" i="4" s="1"/>
  <c r="D1315" i="4" s="1"/>
  <c r="D1601" i="4" s="1"/>
  <c r="D1887" i="4" s="1"/>
  <c r="D2173" i="4" s="1"/>
  <c r="E171" i="4"/>
  <c r="E457" i="4" s="1"/>
  <c r="E743" i="4" s="1"/>
  <c r="E1029" i="4" s="1"/>
  <c r="E1315" i="4" s="1"/>
  <c r="E1601" i="4" s="1"/>
  <c r="E1887" i="4" s="1"/>
  <c r="E2173" i="4" s="1"/>
  <c r="I171" i="4"/>
  <c r="J171" i="4"/>
  <c r="M171" i="4" s="1"/>
  <c r="A172" i="4"/>
  <c r="A458" i="4" s="1"/>
  <c r="A744" i="4" s="1"/>
  <c r="A1030" i="4" s="1"/>
  <c r="A1316" i="4" s="1"/>
  <c r="A1602" i="4" s="1"/>
  <c r="A1888" i="4" s="1"/>
  <c r="A2174" i="4" s="1"/>
  <c r="B172" i="4"/>
  <c r="B458" i="4" s="1"/>
  <c r="B744" i="4" s="1"/>
  <c r="B1030" i="4" s="1"/>
  <c r="B1316" i="4" s="1"/>
  <c r="B1602" i="4" s="1"/>
  <c r="B1888" i="4" s="1"/>
  <c r="B2174" i="4" s="1"/>
  <c r="C172" i="4"/>
  <c r="C458" i="4" s="1"/>
  <c r="C744" i="4" s="1"/>
  <c r="C1030" i="4" s="1"/>
  <c r="C1316" i="4" s="1"/>
  <c r="C1602" i="4" s="1"/>
  <c r="C1888" i="4" s="1"/>
  <c r="C2174" i="4" s="1"/>
  <c r="D172" i="4"/>
  <c r="D458" i="4" s="1"/>
  <c r="D744" i="4" s="1"/>
  <c r="D1030" i="4" s="1"/>
  <c r="D1316" i="4" s="1"/>
  <c r="D1602" i="4" s="1"/>
  <c r="D1888" i="4" s="1"/>
  <c r="D2174" i="4" s="1"/>
  <c r="E172" i="4"/>
  <c r="E458" i="4" s="1"/>
  <c r="E744" i="4" s="1"/>
  <c r="E1030" i="4" s="1"/>
  <c r="E1316" i="4" s="1"/>
  <c r="E1602" i="4" s="1"/>
  <c r="E1888" i="4" s="1"/>
  <c r="E2174" i="4" s="1"/>
  <c r="I172" i="4"/>
  <c r="J172" i="4"/>
  <c r="M172" i="4" s="1"/>
  <c r="A173" i="4"/>
  <c r="A459" i="4" s="1"/>
  <c r="A745" i="4" s="1"/>
  <c r="A1031" i="4" s="1"/>
  <c r="A1317" i="4" s="1"/>
  <c r="A1603" i="4" s="1"/>
  <c r="A1889" i="4" s="1"/>
  <c r="A2175" i="4" s="1"/>
  <c r="B173" i="4"/>
  <c r="B459" i="4" s="1"/>
  <c r="B745" i="4" s="1"/>
  <c r="B1031" i="4" s="1"/>
  <c r="B1317" i="4" s="1"/>
  <c r="B1603" i="4" s="1"/>
  <c r="B1889" i="4" s="1"/>
  <c r="B2175" i="4" s="1"/>
  <c r="C173" i="4"/>
  <c r="C459" i="4" s="1"/>
  <c r="C745" i="4" s="1"/>
  <c r="C1031" i="4" s="1"/>
  <c r="C1317" i="4" s="1"/>
  <c r="C1603" i="4" s="1"/>
  <c r="C1889" i="4" s="1"/>
  <c r="C2175" i="4" s="1"/>
  <c r="D173" i="4"/>
  <c r="D459" i="4" s="1"/>
  <c r="D745" i="4" s="1"/>
  <c r="D1031" i="4" s="1"/>
  <c r="D1317" i="4" s="1"/>
  <c r="D1603" i="4" s="1"/>
  <c r="D1889" i="4" s="1"/>
  <c r="D2175" i="4" s="1"/>
  <c r="E173" i="4"/>
  <c r="E459" i="4" s="1"/>
  <c r="E745" i="4" s="1"/>
  <c r="E1031" i="4" s="1"/>
  <c r="E1317" i="4" s="1"/>
  <c r="E1603" i="4" s="1"/>
  <c r="E1889" i="4" s="1"/>
  <c r="E2175" i="4" s="1"/>
  <c r="I173" i="4"/>
  <c r="J173" i="4"/>
  <c r="M173" i="4" s="1"/>
  <c r="A174" i="4"/>
  <c r="A460" i="4" s="1"/>
  <c r="A746" i="4" s="1"/>
  <c r="A1032" i="4" s="1"/>
  <c r="A1318" i="4" s="1"/>
  <c r="A1604" i="4" s="1"/>
  <c r="A1890" i="4" s="1"/>
  <c r="A2176" i="4" s="1"/>
  <c r="B174" i="4"/>
  <c r="B460" i="4" s="1"/>
  <c r="B746" i="4" s="1"/>
  <c r="B1032" i="4" s="1"/>
  <c r="B1318" i="4" s="1"/>
  <c r="B1604" i="4" s="1"/>
  <c r="B1890" i="4" s="1"/>
  <c r="B2176" i="4" s="1"/>
  <c r="C174" i="4"/>
  <c r="C460" i="4" s="1"/>
  <c r="C746" i="4" s="1"/>
  <c r="C1032" i="4" s="1"/>
  <c r="C1318" i="4" s="1"/>
  <c r="C1604" i="4" s="1"/>
  <c r="C1890" i="4" s="1"/>
  <c r="C2176" i="4" s="1"/>
  <c r="D174" i="4"/>
  <c r="D460" i="4" s="1"/>
  <c r="D746" i="4" s="1"/>
  <c r="D1032" i="4" s="1"/>
  <c r="D1318" i="4" s="1"/>
  <c r="D1604" i="4" s="1"/>
  <c r="D1890" i="4" s="1"/>
  <c r="D2176" i="4" s="1"/>
  <c r="E174" i="4"/>
  <c r="E460" i="4" s="1"/>
  <c r="E746" i="4" s="1"/>
  <c r="E1032" i="4" s="1"/>
  <c r="E1318" i="4" s="1"/>
  <c r="E1604" i="4" s="1"/>
  <c r="E1890" i="4" s="1"/>
  <c r="E2176" i="4" s="1"/>
  <c r="I174" i="4"/>
  <c r="J174" i="4"/>
  <c r="M174" i="4" s="1"/>
  <c r="A175" i="4"/>
  <c r="A461" i="4" s="1"/>
  <c r="A747" i="4" s="1"/>
  <c r="A1033" i="4" s="1"/>
  <c r="A1319" i="4" s="1"/>
  <c r="A1605" i="4" s="1"/>
  <c r="A1891" i="4" s="1"/>
  <c r="A2177" i="4" s="1"/>
  <c r="B175" i="4"/>
  <c r="B461" i="4" s="1"/>
  <c r="B747" i="4" s="1"/>
  <c r="B1033" i="4" s="1"/>
  <c r="B1319" i="4" s="1"/>
  <c r="B1605" i="4" s="1"/>
  <c r="B1891" i="4" s="1"/>
  <c r="B2177" i="4" s="1"/>
  <c r="C175" i="4"/>
  <c r="C461" i="4" s="1"/>
  <c r="C747" i="4" s="1"/>
  <c r="C1033" i="4" s="1"/>
  <c r="C1319" i="4" s="1"/>
  <c r="C1605" i="4" s="1"/>
  <c r="C1891" i="4" s="1"/>
  <c r="C2177" i="4" s="1"/>
  <c r="D175" i="4"/>
  <c r="D461" i="4" s="1"/>
  <c r="D747" i="4" s="1"/>
  <c r="D1033" i="4" s="1"/>
  <c r="D1319" i="4" s="1"/>
  <c r="D1605" i="4" s="1"/>
  <c r="D1891" i="4" s="1"/>
  <c r="D2177" i="4" s="1"/>
  <c r="E175" i="4"/>
  <c r="E461" i="4" s="1"/>
  <c r="E747" i="4" s="1"/>
  <c r="E1033" i="4" s="1"/>
  <c r="E1319" i="4" s="1"/>
  <c r="E1605" i="4" s="1"/>
  <c r="E1891" i="4" s="1"/>
  <c r="E2177" i="4" s="1"/>
  <c r="I175" i="4"/>
  <c r="J175" i="4"/>
  <c r="M175" i="4" s="1"/>
  <c r="A176" i="4"/>
  <c r="A462" i="4" s="1"/>
  <c r="A748" i="4" s="1"/>
  <c r="A1034" i="4" s="1"/>
  <c r="A1320" i="4" s="1"/>
  <c r="A1606" i="4" s="1"/>
  <c r="A1892" i="4" s="1"/>
  <c r="A2178" i="4" s="1"/>
  <c r="B176" i="4"/>
  <c r="B462" i="4" s="1"/>
  <c r="B748" i="4" s="1"/>
  <c r="B1034" i="4" s="1"/>
  <c r="B1320" i="4" s="1"/>
  <c r="B1606" i="4" s="1"/>
  <c r="B1892" i="4" s="1"/>
  <c r="B2178" i="4" s="1"/>
  <c r="C176" i="4"/>
  <c r="C462" i="4" s="1"/>
  <c r="C748" i="4" s="1"/>
  <c r="C1034" i="4" s="1"/>
  <c r="C1320" i="4" s="1"/>
  <c r="C1606" i="4" s="1"/>
  <c r="C1892" i="4" s="1"/>
  <c r="C2178" i="4" s="1"/>
  <c r="D176" i="4"/>
  <c r="D462" i="4" s="1"/>
  <c r="D748" i="4" s="1"/>
  <c r="D1034" i="4" s="1"/>
  <c r="D1320" i="4" s="1"/>
  <c r="D1606" i="4" s="1"/>
  <c r="D1892" i="4" s="1"/>
  <c r="D2178" i="4" s="1"/>
  <c r="E176" i="4"/>
  <c r="E462" i="4" s="1"/>
  <c r="E748" i="4" s="1"/>
  <c r="E1034" i="4" s="1"/>
  <c r="E1320" i="4" s="1"/>
  <c r="E1606" i="4" s="1"/>
  <c r="E1892" i="4" s="1"/>
  <c r="E2178" i="4" s="1"/>
  <c r="I176" i="4"/>
  <c r="J176" i="4"/>
  <c r="M176" i="4" s="1"/>
  <c r="A177" i="4"/>
  <c r="A463" i="4" s="1"/>
  <c r="A749" i="4" s="1"/>
  <c r="A1035" i="4" s="1"/>
  <c r="A1321" i="4" s="1"/>
  <c r="A1607" i="4" s="1"/>
  <c r="A1893" i="4" s="1"/>
  <c r="A2179" i="4" s="1"/>
  <c r="B177" i="4"/>
  <c r="B463" i="4" s="1"/>
  <c r="B749" i="4" s="1"/>
  <c r="B1035" i="4" s="1"/>
  <c r="B1321" i="4" s="1"/>
  <c r="B1607" i="4" s="1"/>
  <c r="B1893" i="4" s="1"/>
  <c r="B2179" i="4" s="1"/>
  <c r="C177" i="4"/>
  <c r="C463" i="4" s="1"/>
  <c r="C749" i="4" s="1"/>
  <c r="C1035" i="4" s="1"/>
  <c r="C1321" i="4" s="1"/>
  <c r="C1607" i="4" s="1"/>
  <c r="C1893" i="4" s="1"/>
  <c r="C2179" i="4" s="1"/>
  <c r="D177" i="4"/>
  <c r="D463" i="4" s="1"/>
  <c r="D749" i="4" s="1"/>
  <c r="D1035" i="4" s="1"/>
  <c r="D1321" i="4" s="1"/>
  <c r="D1607" i="4" s="1"/>
  <c r="D1893" i="4" s="1"/>
  <c r="D2179" i="4" s="1"/>
  <c r="E177" i="4"/>
  <c r="E463" i="4" s="1"/>
  <c r="E749" i="4" s="1"/>
  <c r="E1035" i="4" s="1"/>
  <c r="E1321" i="4" s="1"/>
  <c r="E1607" i="4" s="1"/>
  <c r="E1893" i="4" s="1"/>
  <c r="E2179" i="4" s="1"/>
  <c r="I177" i="4"/>
  <c r="J177" i="4"/>
  <c r="M177" i="4" s="1"/>
  <c r="A178" i="4"/>
  <c r="A464" i="4" s="1"/>
  <c r="A750" i="4" s="1"/>
  <c r="A1036" i="4" s="1"/>
  <c r="A1322" i="4" s="1"/>
  <c r="A1608" i="4" s="1"/>
  <c r="A1894" i="4" s="1"/>
  <c r="A2180" i="4" s="1"/>
  <c r="B178" i="4"/>
  <c r="B464" i="4" s="1"/>
  <c r="B750" i="4" s="1"/>
  <c r="B1036" i="4" s="1"/>
  <c r="B1322" i="4" s="1"/>
  <c r="B1608" i="4" s="1"/>
  <c r="B1894" i="4" s="1"/>
  <c r="B2180" i="4" s="1"/>
  <c r="C178" i="4"/>
  <c r="C464" i="4" s="1"/>
  <c r="C750" i="4" s="1"/>
  <c r="C1036" i="4" s="1"/>
  <c r="C1322" i="4" s="1"/>
  <c r="C1608" i="4" s="1"/>
  <c r="C1894" i="4" s="1"/>
  <c r="C2180" i="4" s="1"/>
  <c r="D178" i="4"/>
  <c r="D464" i="4" s="1"/>
  <c r="D750" i="4" s="1"/>
  <c r="D1036" i="4" s="1"/>
  <c r="D1322" i="4" s="1"/>
  <c r="D1608" i="4" s="1"/>
  <c r="D1894" i="4" s="1"/>
  <c r="D2180" i="4" s="1"/>
  <c r="E178" i="4"/>
  <c r="E464" i="4" s="1"/>
  <c r="E750" i="4" s="1"/>
  <c r="E1036" i="4" s="1"/>
  <c r="E1322" i="4" s="1"/>
  <c r="E1608" i="4" s="1"/>
  <c r="E1894" i="4" s="1"/>
  <c r="E2180" i="4" s="1"/>
  <c r="I178" i="4"/>
  <c r="J178" i="4"/>
  <c r="M178" i="4" s="1"/>
  <c r="A179" i="4"/>
  <c r="A465" i="4" s="1"/>
  <c r="A751" i="4" s="1"/>
  <c r="A1037" i="4" s="1"/>
  <c r="A1323" i="4" s="1"/>
  <c r="A1609" i="4" s="1"/>
  <c r="A1895" i="4" s="1"/>
  <c r="A2181" i="4" s="1"/>
  <c r="B179" i="4"/>
  <c r="B465" i="4" s="1"/>
  <c r="B751" i="4" s="1"/>
  <c r="B1037" i="4" s="1"/>
  <c r="B1323" i="4" s="1"/>
  <c r="B1609" i="4" s="1"/>
  <c r="B1895" i="4" s="1"/>
  <c r="B2181" i="4" s="1"/>
  <c r="C179" i="4"/>
  <c r="C465" i="4" s="1"/>
  <c r="C751" i="4" s="1"/>
  <c r="C1037" i="4" s="1"/>
  <c r="C1323" i="4" s="1"/>
  <c r="C1609" i="4" s="1"/>
  <c r="C1895" i="4" s="1"/>
  <c r="C2181" i="4" s="1"/>
  <c r="D179" i="4"/>
  <c r="D465" i="4" s="1"/>
  <c r="D751" i="4" s="1"/>
  <c r="D1037" i="4" s="1"/>
  <c r="D1323" i="4" s="1"/>
  <c r="D1609" i="4" s="1"/>
  <c r="D1895" i="4" s="1"/>
  <c r="D2181" i="4" s="1"/>
  <c r="E179" i="4"/>
  <c r="E465" i="4" s="1"/>
  <c r="E751" i="4" s="1"/>
  <c r="E1037" i="4" s="1"/>
  <c r="E1323" i="4" s="1"/>
  <c r="E1609" i="4" s="1"/>
  <c r="E1895" i="4" s="1"/>
  <c r="E2181" i="4" s="1"/>
  <c r="I179" i="4"/>
  <c r="J179" i="4"/>
  <c r="M179" i="4" s="1"/>
  <c r="A180" i="4"/>
  <c r="A466" i="4" s="1"/>
  <c r="A752" i="4" s="1"/>
  <c r="A1038" i="4" s="1"/>
  <c r="A1324" i="4" s="1"/>
  <c r="A1610" i="4" s="1"/>
  <c r="A1896" i="4" s="1"/>
  <c r="A2182" i="4" s="1"/>
  <c r="B180" i="4"/>
  <c r="B466" i="4" s="1"/>
  <c r="B752" i="4" s="1"/>
  <c r="B1038" i="4" s="1"/>
  <c r="B1324" i="4" s="1"/>
  <c r="B1610" i="4" s="1"/>
  <c r="B1896" i="4" s="1"/>
  <c r="B2182" i="4" s="1"/>
  <c r="C180" i="4"/>
  <c r="C466" i="4" s="1"/>
  <c r="C752" i="4" s="1"/>
  <c r="C1038" i="4" s="1"/>
  <c r="C1324" i="4" s="1"/>
  <c r="C1610" i="4" s="1"/>
  <c r="C1896" i="4" s="1"/>
  <c r="C2182" i="4" s="1"/>
  <c r="D180" i="4"/>
  <c r="D466" i="4" s="1"/>
  <c r="D752" i="4" s="1"/>
  <c r="D1038" i="4" s="1"/>
  <c r="D1324" i="4" s="1"/>
  <c r="D1610" i="4" s="1"/>
  <c r="D1896" i="4" s="1"/>
  <c r="D2182" i="4" s="1"/>
  <c r="E180" i="4"/>
  <c r="E466" i="4" s="1"/>
  <c r="E752" i="4" s="1"/>
  <c r="E1038" i="4" s="1"/>
  <c r="E1324" i="4" s="1"/>
  <c r="E1610" i="4" s="1"/>
  <c r="E1896" i="4" s="1"/>
  <c r="E2182" i="4" s="1"/>
  <c r="I180" i="4"/>
  <c r="J180" i="4"/>
  <c r="M180" i="4" s="1"/>
  <c r="A181" i="4"/>
  <c r="A467" i="4" s="1"/>
  <c r="A753" i="4" s="1"/>
  <c r="A1039" i="4" s="1"/>
  <c r="A1325" i="4" s="1"/>
  <c r="A1611" i="4" s="1"/>
  <c r="A1897" i="4" s="1"/>
  <c r="A2183" i="4" s="1"/>
  <c r="B181" i="4"/>
  <c r="B467" i="4" s="1"/>
  <c r="B753" i="4" s="1"/>
  <c r="B1039" i="4" s="1"/>
  <c r="B1325" i="4" s="1"/>
  <c r="B1611" i="4" s="1"/>
  <c r="B1897" i="4" s="1"/>
  <c r="B2183" i="4" s="1"/>
  <c r="C181" i="4"/>
  <c r="C467" i="4" s="1"/>
  <c r="C753" i="4" s="1"/>
  <c r="C1039" i="4" s="1"/>
  <c r="C1325" i="4" s="1"/>
  <c r="C1611" i="4" s="1"/>
  <c r="C1897" i="4" s="1"/>
  <c r="C2183" i="4" s="1"/>
  <c r="D181" i="4"/>
  <c r="D467" i="4" s="1"/>
  <c r="D753" i="4" s="1"/>
  <c r="D1039" i="4" s="1"/>
  <c r="D1325" i="4" s="1"/>
  <c r="D1611" i="4" s="1"/>
  <c r="D1897" i="4" s="1"/>
  <c r="D2183" i="4" s="1"/>
  <c r="E181" i="4"/>
  <c r="E467" i="4" s="1"/>
  <c r="E753" i="4" s="1"/>
  <c r="E1039" i="4" s="1"/>
  <c r="E1325" i="4" s="1"/>
  <c r="E1611" i="4" s="1"/>
  <c r="E1897" i="4" s="1"/>
  <c r="E2183" i="4" s="1"/>
  <c r="I181" i="4"/>
  <c r="J181" i="4"/>
  <c r="M181" i="4" s="1"/>
  <c r="A182" i="4"/>
  <c r="A468" i="4" s="1"/>
  <c r="A754" i="4" s="1"/>
  <c r="A1040" i="4" s="1"/>
  <c r="A1326" i="4" s="1"/>
  <c r="A1612" i="4" s="1"/>
  <c r="A1898" i="4" s="1"/>
  <c r="A2184" i="4" s="1"/>
  <c r="B182" i="4"/>
  <c r="B468" i="4" s="1"/>
  <c r="B754" i="4" s="1"/>
  <c r="B1040" i="4" s="1"/>
  <c r="B1326" i="4" s="1"/>
  <c r="B1612" i="4" s="1"/>
  <c r="B1898" i="4" s="1"/>
  <c r="B2184" i="4" s="1"/>
  <c r="C182" i="4"/>
  <c r="C468" i="4" s="1"/>
  <c r="C754" i="4" s="1"/>
  <c r="C1040" i="4" s="1"/>
  <c r="C1326" i="4" s="1"/>
  <c r="C1612" i="4" s="1"/>
  <c r="C1898" i="4" s="1"/>
  <c r="C2184" i="4" s="1"/>
  <c r="D182" i="4"/>
  <c r="D468" i="4" s="1"/>
  <c r="D754" i="4" s="1"/>
  <c r="D1040" i="4" s="1"/>
  <c r="D1326" i="4" s="1"/>
  <c r="D1612" i="4" s="1"/>
  <c r="D1898" i="4" s="1"/>
  <c r="D2184" i="4" s="1"/>
  <c r="E182" i="4"/>
  <c r="E468" i="4" s="1"/>
  <c r="E754" i="4" s="1"/>
  <c r="E1040" i="4" s="1"/>
  <c r="E1326" i="4" s="1"/>
  <c r="E1612" i="4" s="1"/>
  <c r="E1898" i="4" s="1"/>
  <c r="E2184" i="4" s="1"/>
  <c r="I182" i="4"/>
  <c r="J182" i="4"/>
  <c r="M182" i="4" s="1"/>
  <c r="A183" i="4"/>
  <c r="A469" i="4" s="1"/>
  <c r="A755" i="4" s="1"/>
  <c r="A1041" i="4" s="1"/>
  <c r="A1327" i="4" s="1"/>
  <c r="A1613" i="4" s="1"/>
  <c r="A1899" i="4" s="1"/>
  <c r="A2185" i="4" s="1"/>
  <c r="B183" i="4"/>
  <c r="B469" i="4" s="1"/>
  <c r="B755" i="4" s="1"/>
  <c r="B1041" i="4" s="1"/>
  <c r="B1327" i="4" s="1"/>
  <c r="B1613" i="4" s="1"/>
  <c r="B1899" i="4" s="1"/>
  <c r="B2185" i="4" s="1"/>
  <c r="C183" i="4"/>
  <c r="C469" i="4" s="1"/>
  <c r="C755" i="4" s="1"/>
  <c r="C1041" i="4" s="1"/>
  <c r="C1327" i="4" s="1"/>
  <c r="C1613" i="4" s="1"/>
  <c r="C1899" i="4" s="1"/>
  <c r="C2185" i="4" s="1"/>
  <c r="D183" i="4"/>
  <c r="D469" i="4" s="1"/>
  <c r="D755" i="4" s="1"/>
  <c r="D1041" i="4" s="1"/>
  <c r="D1327" i="4" s="1"/>
  <c r="D1613" i="4" s="1"/>
  <c r="D1899" i="4" s="1"/>
  <c r="D2185" i="4" s="1"/>
  <c r="E183" i="4"/>
  <c r="E469" i="4" s="1"/>
  <c r="E755" i="4" s="1"/>
  <c r="E1041" i="4" s="1"/>
  <c r="E1327" i="4" s="1"/>
  <c r="E1613" i="4" s="1"/>
  <c r="E1899" i="4" s="1"/>
  <c r="E2185" i="4" s="1"/>
  <c r="I183" i="4"/>
  <c r="J183" i="4"/>
  <c r="M183" i="4" s="1"/>
  <c r="A184" i="4"/>
  <c r="A470" i="4" s="1"/>
  <c r="A756" i="4" s="1"/>
  <c r="A1042" i="4" s="1"/>
  <c r="A1328" i="4" s="1"/>
  <c r="A1614" i="4" s="1"/>
  <c r="A1900" i="4" s="1"/>
  <c r="A2186" i="4" s="1"/>
  <c r="B184" i="4"/>
  <c r="B470" i="4" s="1"/>
  <c r="B756" i="4" s="1"/>
  <c r="B1042" i="4" s="1"/>
  <c r="B1328" i="4" s="1"/>
  <c r="B1614" i="4" s="1"/>
  <c r="B1900" i="4" s="1"/>
  <c r="B2186" i="4" s="1"/>
  <c r="C184" i="4"/>
  <c r="C470" i="4" s="1"/>
  <c r="C756" i="4" s="1"/>
  <c r="C1042" i="4" s="1"/>
  <c r="C1328" i="4" s="1"/>
  <c r="C1614" i="4" s="1"/>
  <c r="C1900" i="4" s="1"/>
  <c r="C2186" i="4" s="1"/>
  <c r="D184" i="4"/>
  <c r="D470" i="4" s="1"/>
  <c r="D756" i="4" s="1"/>
  <c r="D1042" i="4" s="1"/>
  <c r="D1328" i="4" s="1"/>
  <c r="D1614" i="4" s="1"/>
  <c r="D1900" i="4" s="1"/>
  <c r="D2186" i="4" s="1"/>
  <c r="E184" i="4"/>
  <c r="E470" i="4" s="1"/>
  <c r="E756" i="4" s="1"/>
  <c r="E1042" i="4" s="1"/>
  <c r="E1328" i="4" s="1"/>
  <c r="E1614" i="4" s="1"/>
  <c r="E1900" i="4" s="1"/>
  <c r="E2186" i="4" s="1"/>
  <c r="I184" i="4"/>
  <c r="J184" i="4"/>
  <c r="M184" i="4" s="1"/>
  <c r="A185" i="4"/>
  <c r="A471" i="4" s="1"/>
  <c r="A757" i="4" s="1"/>
  <c r="A1043" i="4" s="1"/>
  <c r="A1329" i="4" s="1"/>
  <c r="A1615" i="4" s="1"/>
  <c r="A1901" i="4" s="1"/>
  <c r="A2187" i="4" s="1"/>
  <c r="B185" i="4"/>
  <c r="B471" i="4" s="1"/>
  <c r="B757" i="4" s="1"/>
  <c r="B1043" i="4" s="1"/>
  <c r="B1329" i="4" s="1"/>
  <c r="B1615" i="4" s="1"/>
  <c r="B1901" i="4" s="1"/>
  <c r="B2187" i="4" s="1"/>
  <c r="C185" i="4"/>
  <c r="C471" i="4" s="1"/>
  <c r="C757" i="4" s="1"/>
  <c r="C1043" i="4" s="1"/>
  <c r="C1329" i="4" s="1"/>
  <c r="C1615" i="4" s="1"/>
  <c r="C1901" i="4" s="1"/>
  <c r="C2187" i="4" s="1"/>
  <c r="D185" i="4"/>
  <c r="D471" i="4" s="1"/>
  <c r="D757" i="4" s="1"/>
  <c r="D1043" i="4" s="1"/>
  <c r="D1329" i="4" s="1"/>
  <c r="D1615" i="4" s="1"/>
  <c r="D1901" i="4" s="1"/>
  <c r="D2187" i="4" s="1"/>
  <c r="E185" i="4"/>
  <c r="E471" i="4" s="1"/>
  <c r="E757" i="4" s="1"/>
  <c r="E1043" i="4" s="1"/>
  <c r="E1329" i="4" s="1"/>
  <c r="E1615" i="4" s="1"/>
  <c r="E1901" i="4" s="1"/>
  <c r="E2187" i="4" s="1"/>
  <c r="I185" i="4"/>
  <c r="J185" i="4"/>
  <c r="M185" i="4" s="1"/>
  <c r="A186" i="4"/>
  <c r="A472" i="4" s="1"/>
  <c r="A758" i="4" s="1"/>
  <c r="A1044" i="4" s="1"/>
  <c r="A1330" i="4" s="1"/>
  <c r="A1616" i="4" s="1"/>
  <c r="A1902" i="4" s="1"/>
  <c r="A2188" i="4" s="1"/>
  <c r="B186" i="4"/>
  <c r="B472" i="4" s="1"/>
  <c r="B758" i="4" s="1"/>
  <c r="B1044" i="4" s="1"/>
  <c r="B1330" i="4" s="1"/>
  <c r="B1616" i="4" s="1"/>
  <c r="B1902" i="4" s="1"/>
  <c r="B2188" i="4" s="1"/>
  <c r="C186" i="4"/>
  <c r="C472" i="4" s="1"/>
  <c r="C758" i="4" s="1"/>
  <c r="C1044" i="4" s="1"/>
  <c r="C1330" i="4" s="1"/>
  <c r="C1616" i="4" s="1"/>
  <c r="C1902" i="4" s="1"/>
  <c r="C2188" i="4" s="1"/>
  <c r="D186" i="4"/>
  <c r="D472" i="4" s="1"/>
  <c r="D758" i="4" s="1"/>
  <c r="D1044" i="4" s="1"/>
  <c r="D1330" i="4" s="1"/>
  <c r="D1616" i="4" s="1"/>
  <c r="D1902" i="4" s="1"/>
  <c r="D2188" i="4" s="1"/>
  <c r="E186" i="4"/>
  <c r="E472" i="4" s="1"/>
  <c r="E758" i="4" s="1"/>
  <c r="E1044" i="4" s="1"/>
  <c r="E1330" i="4" s="1"/>
  <c r="E1616" i="4" s="1"/>
  <c r="E1902" i="4" s="1"/>
  <c r="E2188" i="4" s="1"/>
  <c r="I186" i="4"/>
  <c r="J186" i="4"/>
  <c r="M186" i="4" s="1"/>
  <c r="A187" i="4"/>
  <c r="A473" i="4" s="1"/>
  <c r="A759" i="4" s="1"/>
  <c r="A1045" i="4" s="1"/>
  <c r="A1331" i="4" s="1"/>
  <c r="A1617" i="4" s="1"/>
  <c r="A1903" i="4" s="1"/>
  <c r="A2189" i="4" s="1"/>
  <c r="B187" i="4"/>
  <c r="B473" i="4" s="1"/>
  <c r="B759" i="4" s="1"/>
  <c r="B1045" i="4" s="1"/>
  <c r="B1331" i="4" s="1"/>
  <c r="B1617" i="4" s="1"/>
  <c r="B1903" i="4" s="1"/>
  <c r="B2189" i="4" s="1"/>
  <c r="C187" i="4"/>
  <c r="C473" i="4" s="1"/>
  <c r="C759" i="4" s="1"/>
  <c r="C1045" i="4" s="1"/>
  <c r="C1331" i="4" s="1"/>
  <c r="C1617" i="4" s="1"/>
  <c r="C1903" i="4" s="1"/>
  <c r="C2189" i="4" s="1"/>
  <c r="D187" i="4"/>
  <c r="D473" i="4" s="1"/>
  <c r="D759" i="4" s="1"/>
  <c r="D1045" i="4" s="1"/>
  <c r="D1331" i="4" s="1"/>
  <c r="D1617" i="4" s="1"/>
  <c r="D1903" i="4" s="1"/>
  <c r="D2189" i="4" s="1"/>
  <c r="E187" i="4"/>
  <c r="E473" i="4" s="1"/>
  <c r="E759" i="4" s="1"/>
  <c r="E1045" i="4" s="1"/>
  <c r="E1331" i="4" s="1"/>
  <c r="E1617" i="4" s="1"/>
  <c r="E1903" i="4" s="1"/>
  <c r="E2189" i="4" s="1"/>
  <c r="I187" i="4"/>
  <c r="J187" i="4"/>
  <c r="M187" i="4" s="1"/>
  <c r="A188" i="4"/>
  <c r="A474" i="4" s="1"/>
  <c r="A760" i="4" s="1"/>
  <c r="A1046" i="4" s="1"/>
  <c r="A1332" i="4" s="1"/>
  <c r="A1618" i="4" s="1"/>
  <c r="A1904" i="4" s="1"/>
  <c r="A2190" i="4" s="1"/>
  <c r="B188" i="4"/>
  <c r="B474" i="4" s="1"/>
  <c r="B760" i="4" s="1"/>
  <c r="B1046" i="4" s="1"/>
  <c r="B1332" i="4" s="1"/>
  <c r="B1618" i="4" s="1"/>
  <c r="B1904" i="4" s="1"/>
  <c r="B2190" i="4" s="1"/>
  <c r="C188" i="4"/>
  <c r="C474" i="4" s="1"/>
  <c r="C760" i="4" s="1"/>
  <c r="C1046" i="4" s="1"/>
  <c r="C1332" i="4" s="1"/>
  <c r="C1618" i="4" s="1"/>
  <c r="C1904" i="4" s="1"/>
  <c r="C2190" i="4" s="1"/>
  <c r="D188" i="4"/>
  <c r="D474" i="4" s="1"/>
  <c r="D760" i="4" s="1"/>
  <c r="D1046" i="4" s="1"/>
  <c r="D1332" i="4" s="1"/>
  <c r="D1618" i="4" s="1"/>
  <c r="D1904" i="4" s="1"/>
  <c r="D2190" i="4" s="1"/>
  <c r="E188" i="4"/>
  <c r="E474" i="4" s="1"/>
  <c r="E760" i="4" s="1"/>
  <c r="E1046" i="4" s="1"/>
  <c r="E1332" i="4" s="1"/>
  <c r="E1618" i="4" s="1"/>
  <c r="E1904" i="4" s="1"/>
  <c r="E2190" i="4" s="1"/>
  <c r="I188" i="4"/>
  <c r="J188" i="4"/>
  <c r="M188" i="4" s="1"/>
  <c r="A189" i="4"/>
  <c r="A475" i="4" s="1"/>
  <c r="A761" i="4" s="1"/>
  <c r="A1047" i="4" s="1"/>
  <c r="A1333" i="4" s="1"/>
  <c r="A1619" i="4" s="1"/>
  <c r="A1905" i="4" s="1"/>
  <c r="A2191" i="4" s="1"/>
  <c r="B189" i="4"/>
  <c r="B475" i="4" s="1"/>
  <c r="B761" i="4" s="1"/>
  <c r="B1047" i="4" s="1"/>
  <c r="B1333" i="4" s="1"/>
  <c r="B1619" i="4" s="1"/>
  <c r="B1905" i="4" s="1"/>
  <c r="B2191" i="4" s="1"/>
  <c r="C189" i="4"/>
  <c r="C475" i="4" s="1"/>
  <c r="C761" i="4" s="1"/>
  <c r="C1047" i="4" s="1"/>
  <c r="C1333" i="4" s="1"/>
  <c r="C1619" i="4" s="1"/>
  <c r="C1905" i="4" s="1"/>
  <c r="C2191" i="4" s="1"/>
  <c r="D189" i="4"/>
  <c r="D475" i="4" s="1"/>
  <c r="D761" i="4" s="1"/>
  <c r="D1047" i="4" s="1"/>
  <c r="D1333" i="4" s="1"/>
  <c r="D1619" i="4" s="1"/>
  <c r="D1905" i="4" s="1"/>
  <c r="D2191" i="4" s="1"/>
  <c r="E189" i="4"/>
  <c r="E475" i="4" s="1"/>
  <c r="E761" i="4" s="1"/>
  <c r="E1047" i="4" s="1"/>
  <c r="E1333" i="4" s="1"/>
  <c r="E1619" i="4" s="1"/>
  <c r="E1905" i="4" s="1"/>
  <c r="E2191" i="4" s="1"/>
  <c r="I189" i="4"/>
  <c r="J189" i="4"/>
  <c r="M189" i="4" s="1"/>
  <c r="A190" i="4"/>
  <c r="A476" i="4" s="1"/>
  <c r="A762" i="4" s="1"/>
  <c r="A1048" i="4" s="1"/>
  <c r="A1334" i="4" s="1"/>
  <c r="A1620" i="4" s="1"/>
  <c r="A1906" i="4" s="1"/>
  <c r="A2192" i="4" s="1"/>
  <c r="B190" i="4"/>
  <c r="B476" i="4" s="1"/>
  <c r="B762" i="4" s="1"/>
  <c r="B1048" i="4" s="1"/>
  <c r="B1334" i="4" s="1"/>
  <c r="B1620" i="4" s="1"/>
  <c r="B1906" i="4" s="1"/>
  <c r="B2192" i="4" s="1"/>
  <c r="C190" i="4"/>
  <c r="C476" i="4" s="1"/>
  <c r="C762" i="4" s="1"/>
  <c r="C1048" i="4" s="1"/>
  <c r="C1334" i="4" s="1"/>
  <c r="C1620" i="4" s="1"/>
  <c r="C1906" i="4" s="1"/>
  <c r="C2192" i="4" s="1"/>
  <c r="D190" i="4"/>
  <c r="D476" i="4" s="1"/>
  <c r="D762" i="4" s="1"/>
  <c r="D1048" i="4" s="1"/>
  <c r="D1334" i="4" s="1"/>
  <c r="D1620" i="4" s="1"/>
  <c r="D1906" i="4" s="1"/>
  <c r="D2192" i="4" s="1"/>
  <c r="E190" i="4"/>
  <c r="E476" i="4" s="1"/>
  <c r="E762" i="4" s="1"/>
  <c r="E1048" i="4" s="1"/>
  <c r="E1334" i="4" s="1"/>
  <c r="E1620" i="4" s="1"/>
  <c r="E1906" i="4" s="1"/>
  <c r="E2192" i="4" s="1"/>
  <c r="I190" i="4"/>
  <c r="J190" i="4"/>
  <c r="M190" i="4" s="1"/>
  <c r="A191" i="4"/>
  <c r="A477" i="4" s="1"/>
  <c r="A763" i="4" s="1"/>
  <c r="A1049" i="4" s="1"/>
  <c r="A1335" i="4" s="1"/>
  <c r="A1621" i="4" s="1"/>
  <c r="A1907" i="4" s="1"/>
  <c r="A2193" i="4" s="1"/>
  <c r="B191" i="4"/>
  <c r="B477" i="4" s="1"/>
  <c r="B763" i="4" s="1"/>
  <c r="B1049" i="4" s="1"/>
  <c r="B1335" i="4" s="1"/>
  <c r="B1621" i="4" s="1"/>
  <c r="B1907" i="4" s="1"/>
  <c r="B2193" i="4" s="1"/>
  <c r="C191" i="4"/>
  <c r="C477" i="4" s="1"/>
  <c r="C763" i="4" s="1"/>
  <c r="C1049" i="4" s="1"/>
  <c r="C1335" i="4" s="1"/>
  <c r="C1621" i="4" s="1"/>
  <c r="C1907" i="4" s="1"/>
  <c r="C2193" i="4" s="1"/>
  <c r="D191" i="4"/>
  <c r="D477" i="4" s="1"/>
  <c r="D763" i="4" s="1"/>
  <c r="D1049" i="4" s="1"/>
  <c r="D1335" i="4" s="1"/>
  <c r="D1621" i="4" s="1"/>
  <c r="D1907" i="4" s="1"/>
  <c r="D2193" i="4" s="1"/>
  <c r="E191" i="4"/>
  <c r="E477" i="4" s="1"/>
  <c r="E763" i="4" s="1"/>
  <c r="E1049" i="4" s="1"/>
  <c r="E1335" i="4" s="1"/>
  <c r="E1621" i="4" s="1"/>
  <c r="E1907" i="4" s="1"/>
  <c r="E2193" i="4" s="1"/>
  <c r="I191" i="4"/>
  <c r="J191" i="4"/>
  <c r="M191" i="4" s="1"/>
  <c r="M1435" i="4" l="1"/>
  <c r="O1154" i="4"/>
  <c r="P1154" i="4" s="1"/>
  <c r="O868" i="4"/>
  <c r="P868" i="4" s="1"/>
  <c r="G575" i="4"/>
  <c r="G861" i="4" s="1"/>
  <c r="G1147" i="4" s="1"/>
  <c r="G1433" i="4" s="1"/>
  <c r="G1719" i="4" s="1"/>
  <c r="G2005" i="4" s="1"/>
  <c r="G2291" i="4" s="1"/>
  <c r="G573" i="4"/>
  <c r="G859" i="4" s="1"/>
  <c r="G1145" i="4" s="1"/>
  <c r="G1431" i="4" s="1"/>
  <c r="G1717" i="4" s="1"/>
  <c r="G2003" i="4" s="1"/>
  <c r="G2289" i="4" s="1"/>
  <c r="F573" i="4"/>
  <c r="F859" i="4" s="1"/>
  <c r="F1145" i="4" s="1"/>
  <c r="F1431" i="4" s="1"/>
  <c r="F1717" i="4" s="1"/>
  <c r="F2003" i="4" s="1"/>
  <c r="F575" i="4"/>
  <c r="G576" i="4"/>
  <c r="G862" i="4" s="1"/>
  <c r="G1148" i="4" s="1"/>
  <c r="G574" i="4"/>
  <c r="G860" i="4" s="1"/>
  <c r="G1146" i="4" s="1"/>
  <c r="G1432" i="4" s="1"/>
  <c r="G1718" i="4" s="1"/>
  <c r="G2004" i="4" s="1"/>
  <c r="G2290" i="4" s="1"/>
  <c r="F576" i="4"/>
  <c r="F574" i="4"/>
  <c r="F502" i="4"/>
  <c r="F788" i="4" s="1"/>
  <c r="F1074" i="4" s="1"/>
  <c r="F1360" i="4" s="1"/>
  <c r="F1646" i="4" s="1"/>
  <c r="F1932" i="4" s="1"/>
  <c r="F2218" i="4" s="1"/>
  <c r="F500" i="4"/>
  <c r="F786" i="4" s="1"/>
  <c r="F1072" i="4" s="1"/>
  <c r="F1358" i="4" s="1"/>
  <c r="F1644" i="4" s="1"/>
  <c r="F1930" i="4" s="1"/>
  <c r="F2216" i="4" s="1"/>
  <c r="F498" i="4"/>
  <c r="F784" i="4" s="1"/>
  <c r="F1070" i="4" s="1"/>
  <c r="F1356" i="4" s="1"/>
  <c r="F1642" i="4" s="1"/>
  <c r="F1928" i="4" s="1"/>
  <c r="F2214" i="4" s="1"/>
  <c r="F496" i="4"/>
  <c r="F782" i="4" s="1"/>
  <c r="F1068" i="4" s="1"/>
  <c r="F1354" i="4" s="1"/>
  <c r="F1640" i="4" s="1"/>
  <c r="F1926" i="4" s="1"/>
  <c r="F2212" i="4" s="1"/>
  <c r="F494" i="4"/>
  <c r="F780" i="4" s="1"/>
  <c r="F1066" i="4" s="1"/>
  <c r="F1352" i="4" s="1"/>
  <c r="F1638" i="4" s="1"/>
  <c r="F1924" i="4" s="1"/>
  <c r="F2210" i="4" s="1"/>
  <c r="M863" i="4"/>
  <c r="O582" i="4"/>
  <c r="P582" i="4" s="1"/>
  <c r="G571" i="4"/>
  <c r="G857" i="4" s="1"/>
  <c r="G1143" i="4" s="1"/>
  <c r="G1429" i="4" s="1"/>
  <c r="G1715" i="4" s="1"/>
  <c r="G2001" i="4" s="1"/>
  <c r="G2287" i="4" s="1"/>
  <c r="F571" i="4"/>
  <c r="F857" i="4" s="1"/>
  <c r="F1143" i="4" s="1"/>
  <c r="G572" i="4"/>
  <c r="G858" i="4" s="1"/>
  <c r="G1144" i="4" s="1"/>
  <c r="G1430" i="4" s="1"/>
  <c r="G1716" i="4" s="1"/>
  <c r="G2002" i="4" s="1"/>
  <c r="G2288" i="4" s="1"/>
  <c r="G570" i="4"/>
  <c r="G856" i="4" s="1"/>
  <c r="G1142" i="4" s="1"/>
  <c r="G1428" i="4" s="1"/>
  <c r="G1714" i="4" s="1"/>
  <c r="G2000" i="4" s="1"/>
  <c r="G2286" i="4" s="1"/>
  <c r="F572" i="4"/>
  <c r="F570" i="4"/>
  <c r="F856" i="4" s="1"/>
  <c r="F1142" i="4" s="1"/>
  <c r="F1428" i="4" s="1"/>
  <c r="F1714" i="4" s="1"/>
  <c r="F2000" i="4" s="1"/>
  <c r="F2286" i="4" s="1"/>
  <c r="F568" i="4"/>
  <c r="F854" i="4" s="1"/>
  <c r="F1140" i="4" s="1"/>
  <c r="F1426" i="4" s="1"/>
  <c r="F1712" i="4" s="1"/>
  <c r="F1998" i="4" s="1"/>
  <c r="F2284" i="4" s="1"/>
  <c r="F566" i="4"/>
  <c r="F852" i="4" s="1"/>
  <c r="F1138" i="4" s="1"/>
  <c r="F1424" i="4" s="1"/>
  <c r="F1710" i="4" s="1"/>
  <c r="F1996" i="4" s="1"/>
  <c r="F2282" i="4" s="1"/>
  <c r="F564" i="4"/>
  <c r="F850" i="4" s="1"/>
  <c r="F1136" i="4" s="1"/>
  <c r="F1422" i="4" s="1"/>
  <c r="F1708" i="4" s="1"/>
  <c r="F1994" i="4" s="1"/>
  <c r="F2280" i="4" s="1"/>
  <c r="F562" i="4"/>
  <c r="F848" i="4" s="1"/>
  <c r="F1134" i="4" s="1"/>
  <c r="F1420" i="4" s="1"/>
  <c r="F1706" i="4" s="1"/>
  <c r="F1992" i="4" s="1"/>
  <c r="F2278" i="4" s="1"/>
  <c r="F560" i="4"/>
  <c r="F846" i="4" s="1"/>
  <c r="F1132" i="4" s="1"/>
  <c r="F1418" i="4" s="1"/>
  <c r="F1704" i="4" s="1"/>
  <c r="F1990" i="4" s="1"/>
  <c r="F2276" i="4" s="1"/>
  <c r="F558" i="4"/>
  <c r="F844" i="4" s="1"/>
  <c r="F1130" i="4" s="1"/>
  <c r="F1416" i="4" s="1"/>
  <c r="F1702" i="4" s="1"/>
  <c r="F1988" i="4" s="1"/>
  <c r="F2274" i="4" s="1"/>
  <c r="F556" i="4"/>
  <c r="F842" i="4" s="1"/>
  <c r="F1128" i="4" s="1"/>
  <c r="F1414" i="4" s="1"/>
  <c r="F1700" i="4" s="1"/>
  <c r="F1986" i="4" s="1"/>
  <c r="F2272" i="4" s="1"/>
  <c r="F554" i="4"/>
  <c r="F840" i="4" s="1"/>
  <c r="F1126" i="4" s="1"/>
  <c r="F1412" i="4" s="1"/>
  <c r="F1698" i="4" s="1"/>
  <c r="F1984" i="4" s="1"/>
  <c r="F2270" i="4" s="1"/>
  <c r="F552" i="4"/>
  <c r="F838" i="4" s="1"/>
  <c r="F1124" i="4" s="1"/>
  <c r="F1410" i="4" s="1"/>
  <c r="F1696" i="4" s="1"/>
  <c r="F1982" i="4" s="1"/>
  <c r="F2268" i="4" s="1"/>
  <c r="F550" i="4"/>
  <c r="F836" i="4" s="1"/>
  <c r="F1122" i="4" s="1"/>
  <c r="F1408" i="4" s="1"/>
  <c r="F1694" i="4" s="1"/>
  <c r="F1980" i="4" s="1"/>
  <c r="F2266" i="4" s="1"/>
  <c r="F548" i="4"/>
  <c r="F834" i="4" s="1"/>
  <c r="F1120" i="4" s="1"/>
  <c r="F1406" i="4" s="1"/>
  <c r="F1692" i="4" s="1"/>
  <c r="F1978" i="4" s="1"/>
  <c r="F2264" i="4" s="1"/>
  <c r="F546" i="4"/>
  <c r="F832" i="4" s="1"/>
  <c r="F1118" i="4" s="1"/>
  <c r="F1404" i="4" s="1"/>
  <c r="F1690" i="4" s="1"/>
  <c r="F1976" i="4" s="1"/>
  <c r="F2262" i="4" s="1"/>
  <c r="F544" i="4"/>
  <c r="F830" i="4" s="1"/>
  <c r="F1116" i="4" s="1"/>
  <c r="F1402" i="4" s="1"/>
  <c r="F1688" i="4" s="1"/>
  <c r="F1974" i="4" s="1"/>
  <c r="F2260" i="4" s="1"/>
  <c r="F542" i="4"/>
  <c r="F828" i="4" s="1"/>
  <c r="F1114" i="4" s="1"/>
  <c r="F1400" i="4" s="1"/>
  <c r="F1686" i="4" s="1"/>
  <c r="F1972" i="4" s="1"/>
  <c r="F2258" i="4" s="1"/>
  <c r="F540" i="4"/>
  <c r="F826" i="4" s="1"/>
  <c r="F1112" i="4" s="1"/>
  <c r="F1398" i="4" s="1"/>
  <c r="F1684" i="4" s="1"/>
  <c r="F1970" i="4" s="1"/>
  <c r="F2256" i="4" s="1"/>
  <c r="F538" i="4"/>
  <c r="F824" i="4" s="1"/>
  <c r="F1110" i="4" s="1"/>
  <c r="F1396" i="4" s="1"/>
  <c r="F1682" i="4" s="1"/>
  <c r="F1968" i="4" s="1"/>
  <c r="F2254" i="4" s="1"/>
  <c r="F536" i="4"/>
  <c r="F822" i="4" s="1"/>
  <c r="F1108" i="4" s="1"/>
  <c r="F1394" i="4" s="1"/>
  <c r="F1680" i="4" s="1"/>
  <c r="F1966" i="4" s="1"/>
  <c r="F2252" i="4" s="1"/>
  <c r="F534" i="4"/>
  <c r="F820" i="4" s="1"/>
  <c r="F1106" i="4" s="1"/>
  <c r="F1392" i="4" s="1"/>
  <c r="F1678" i="4" s="1"/>
  <c r="F1964" i="4" s="1"/>
  <c r="F2250" i="4" s="1"/>
  <c r="F532" i="4"/>
  <c r="F818" i="4" s="1"/>
  <c r="F1104" i="4" s="1"/>
  <c r="F1390" i="4" s="1"/>
  <c r="F1676" i="4" s="1"/>
  <c r="F1962" i="4" s="1"/>
  <c r="F2248" i="4" s="1"/>
  <c r="F530" i="4"/>
  <c r="F816" i="4" s="1"/>
  <c r="F1102" i="4" s="1"/>
  <c r="F1388" i="4" s="1"/>
  <c r="F1674" i="4" s="1"/>
  <c r="F1960" i="4" s="1"/>
  <c r="F2246" i="4" s="1"/>
  <c r="F528" i="4"/>
  <c r="F814" i="4" s="1"/>
  <c r="F1100" i="4" s="1"/>
  <c r="F1386" i="4" s="1"/>
  <c r="F1672" i="4" s="1"/>
  <c r="F1958" i="4" s="1"/>
  <c r="F2244" i="4" s="1"/>
  <c r="F526" i="4"/>
  <c r="F812" i="4" s="1"/>
  <c r="F1098" i="4" s="1"/>
  <c r="F1384" i="4" s="1"/>
  <c r="F1670" i="4" s="1"/>
  <c r="F1956" i="4" s="1"/>
  <c r="F2242" i="4" s="1"/>
  <c r="F524" i="4"/>
  <c r="F810" i="4" s="1"/>
  <c r="F1096" i="4" s="1"/>
  <c r="F1382" i="4" s="1"/>
  <c r="F1668" i="4" s="1"/>
  <c r="F1954" i="4" s="1"/>
  <c r="F2240" i="4" s="1"/>
  <c r="F522" i="4"/>
  <c r="F808" i="4" s="1"/>
  <c r="F1094" i="4" s="1"/>
  <c r="F1380" i="4" s="1"/>
  <c r="F1666" i="4" s="1"/>
  <c r="F1952" i="4" s="1"/>
  <c r="F2238" i="4" s="1"/>
  <c r="F520" i="4"/>
  <c r="F806" i="4" s="1"/>
  <c r="F1092" i="4" s="1"/>
  <c r="F1378" i="4" s="1"/>
  <c r="F1664" i="4" s="1"/>
  <c r="F1950" i="4" s="1"/>
  <c r="F2236" i="4" s="1"/>
  <c r="F518" i="4"/>
  <c r="F804" i="4" s="1"/>
  <c r="F1090" i="4" s="1"/>
  <c r="F1376" i="4" s="1"/>
  <c r="F1662" i="4" s="1"/>
  <c r="F1948" i="4" s="1"/>
  <c r="F2234" i="4" s="1"/>
  <c r="F516" i="4"/>
  <c r="F802" i="4" s="1"/>
  <c r="F1088" i="4" s="1"/>
  <c r="F1374" i="4" s="1"/>
  <c r="F1660" i="4" s="1"/>
  <c r="F1946" i="4" s="1"/>
  <c r="F2232" i="4" s="1"/>
  <c r="F514" i="4"/>
  <c r="F800" i="4" s="1"/>
  <c r="F1086" i="4" s="1"/>
  <c r="F1372" i="4" s="1"/>
  <c r="F1658" i="4" s="1"/>
  <c r="F1944" i="4" s="1"/>
  <c r="F2230" i="4" s="1"/>
  <c r="F512" i="4"/>
  <c r="F798" i="4" s="1"/>
  <c r="F1084" i="4" s="1"/>
  <c r="F1370" i="4" s="1"/>
  <c r="F1656" i="4" s="1"/>
  <c r="F1942" i="4" s="1"/>
  <c r="F2228" i="4" s="1"/>
  <c r="F510" i="4"/>
  <c r="F796" i="4" s="1"/>
  <c r="F1082" i="4" s="1"/>
  <c r="F1368" i="4" s="1"/>
  <c r="F1654" i="4" s="1"/>
  <c r="F1940" i="4" s="1"/>
  <c r="F2226" i="4" s="1"/>
  <c r="F508" i="4"/>
  <c r="F794" i="4" s="1"/>
  <c r="F1080" i="4" s="1"/>
  <c r="F1366" i="4" s="1"/>
  <c r="F1652" i="4" s="1"/>
  <c r="F1938" i="4" s="1"/>
  <c r="F2224" i="4" s="1"/>
  <c r="F506" i="4"/>
  <c r="F792" i="4" s="1"/>
  <c r="F1078" i="4" s="1"/>
  <c r="F1364" i="4" s="1"/>
  <c r="F1650" i="4" s="1"/>
  <c r="F1936" i="4" s="1"/>
  <c r="F2222" i="4" s="1"/>
  <c r="F504" i="4"/>
  <c r="F790" i="4" s="1"/>
  <c r="F1076" i="4" s="1"/>
  <c r="F1362" i="4" s="1"/>
  <c r="F1648" i="4" s="1"/>
  <c r="F1934" i="4" s="1"/>
  <c r="F2220" i="4" s="1"/>
  <c r="G477" i="4"/>
  <c r="G763" i="4" s="1"/>
  <c r="G1049" i="4" s="1"/>
  <c r="G1335" i="4" s="1"/>
  <c r="G1621" i="4" s="1"/>
  <c r="G1907" i="4" s="1"/>
  <c r="G2193" i="4" s="1"/>
  <c r="G475" i="4"/>
  <c r="G761" i="4" s="1"/>
  <c r="G1047" i="4" s="1"/>
  <c r="G1333" i="4" s="1"/>
  <c r="G1619" i="4" s="1"/>
  <c r="G1905" i="4" s="1"/>
  <c r="G2191" i="4" s="1"/>
  <c r="G473" i="4"/>
  <c r="G759" i="4" s="1"/>
  <c r="G1045" i="4" s="1"/>
  <c r="G1331" i="4" s="1"/>
  <c r="G1617" i="4" s="1"/>
  <c r="G1903" i="4" s="1"/>
  <c r="G2189" i="4" s="1"/>
  <c r="G471" i="4"/>
  <c r="G757" i="4" s="1"/>
  <c r="G1043" i="4" s="1"/>
  <c r="G1329" i="4" s="1"/>
  <c r="G1615" i="4" s="1"/>
  <c r="G1901" i="4" s="1"/>
  <c r="G2187" i="4" s="1"/>
  <c r="G469" i="4"/>
  <c r="G755" i="4" s="1"/>
  <c r="G1041" i="4" s="1"/>
  <c r="G1327" i="4" s="1"/>
  <c r="G1613" i="4" s="1"/>
  <c r="G1899" i="4" s="1"/>
  <c r="G2185" i="4" s="1"/>
  <c r="G467" i="4"/>
  <c r="G753" i="4" s="1"/>
  <c r="G1039" i="4" s="1"/>
  <c r="G1325" i="4" s="1"/>
  <c r="G1611" i="4" s="1"/>
  <c r="G1897" i="4" s="1"/>
  <c r="G2183" i="4" s="1"/>
  <c r="G465" i="4"/>
  <c r="G751" i="4" s="1"/>
  <c r="G1037" i="4" s="1"/>
  <c r="G1323" i="4" s="1"/>
  <c r="G1609" i="4" s="1"/>
  <c r="G1895" i="4" s="1"/>
  <c r="G2181" i="4" s="1"/>
  <c r="G463" i="4"/>
  <c r="G749" i="4" s="1"/>
  <c r="G1035" i="4" s="1"/>
  <c r="G1321" i="4" s="1"/>
  <c r="G1607" i="4" s="1"/>
  <c r="G1893" i="4" s="1"/>
  <c r="G2179" i="4" s="1"/>
  <c r="G461" i="4"/>
  <c r="G747" i="4" s="1"/>
  <c r="G1033" i="4" s="1"/>
  <c r="G1319" i="4" s="1"/>
  <c r="G1605" i="4" s="1"/>
  <c r="G1891" i="4" s="1"/>
  <c r="G2177" i="4" s="1"/>
  <c r="G459" i="4"/>
  <c r="G745" i="4" s="1"/>
  <c r="G1031" i="4" s="1"/>
  <c r="G1317" i="4" s="1"/>
  <c r="G1603" i="4" s="1"/>
  <c r="G1889" i="4" s="1"/>
  <c r="G2175" i="4" s="1"/>
  <c r="G457" i="4"/>
  <c r="G743" i="4" s="1"/>
  <c r="G1029" i="4" s="1"/>
  <c r="G1315" i="4" s="1"/>
  <c r="G1601" i="4" s="1"/>
  <c r="G1887" i="4" s="1"/>
  <c r="G2173" i="4" s="1"/>
  <c r="G455" i="4"/>
  <c r="G741" i="4" s="1"/>
  <c r="G1027" i="4" s="1"/>
  <c r="G1313" i="4" s="1"/>
  <c r="G1599" i="4" s="1"/>
  <c r="G1885" i="4" s="1"/>
  <c r="G2171" i="4" s="1"/>
  <c r="G453" i="4"/>
  <c r="G739" i="4" s="1"/>
  <c r="G1025" i="4" s="1"/>
  <c r="G1311" i="4" s="1"/>
  <c r="G1597" i="4" s="1"/>
  <c r="G1883" i="4" s="1"/>
  <c r="G2169" i="4" s="1"/>
  <c r="G451" i="4"/>
  <c r="G737" i="4" s="1"/>
  <c r="G1023" i="4" s="1"/>
  <c r="G1309" i="4" s="1"/>
  <c r="G1595" i="4" s="1"/>
  <c r="G1881" i="4" s="1"/>
  <c r="G2167" i="4" s="1"/>
  <c r="G449" i="4"/>
  <c r="G735" i="4" s="1"/>
  <c r="G1021" i="4" s="1"/>
  <c r="G1307" i="4" s="1"/>
  <c r="G1593" i="4" s="1"/>
  <c r="G1879" i="4" s="1"/>
  <c r="G2165" i="4" s="1"/>
  <c r="G447" i="4"/>
  <c r="G733" i="4" s="1"/>
  <c r="G1019" i="4" s="1"/>
  <c r="G1305" i="4" s="1"/>
  <c r="G1591" i="4" s="1"/>
  <c r="G1877" i="4" s="1"/>
  <c r="G2163" i="4" s="1"/>
  <c r="G445" i="4"/>
  <c r="G731" i="4" s="1"/>
  <c r="G1017" i="4" s="1"/>
  <c r="G1303" i="4" s="1"/>
  <c r="G1589" i="4" s="1"/>
  <c r="G1875" i="4" s="1"/>
  <c r="G2161" i="4" s="1"/>
  <c r="G569" i="4"/>
  <c r="G855" i="4" s="1"/>
  <c r="G1141" i="4" s="1"/>
  <c r="G1427" i="4" s="1"/>
  <c r="G1713" i="4" s="1"/>
  <c r="G1999" i="4" s="1"/>
  <c r="G2285" i="4" s="1"/>
  <c r="G567" i="4"/>
  <c r="G853" i="4" s="1"/>
  <c r="G1139" i="4" s="1"/>
  <c r="G1425" i="4" s="1"/>
  <c r="G1711" i="4" s="1"/>
  <c r="G1997" i="4" s="1"/>
  <c r="G2283" i="4" s="1"/>
  <c r="G565" i="4"/>
  <c r="G851" i="4" s="1"/>
  <c r="G1137" i="4" s="1"/>
  <c r="G1423" i="4" s="1"/>
  <c r="G1709" i="4" s="1"/>
  <c r="G1995" i="4" s="1"/>
  <c r="G2281" i="4" s="1"/>
  <c r="G563" i="4"/>
  <c r="G849" i="4" s="1"/>
  <c r="G1135" i="4" s="1"/>
  <c r="G1421" i="4" s="1"/>
  <c r="G1707" i="4" s="1"/>
  <c r="G1993" i="4" s="1"/>
  <c r="G2279" i="4" s="1"/>
  <c r="G561" i="4"/>
  <c r="G847" i="4" s="1"/>
  <c r="G1133" i="4" s="1"/>
  <c r="G1419" i="4" s="1"/>
  <c r="G1705" i="4" s="1"/>
  <c r="G1991" i="4" s="1"/>
  <c r="G2277" i="4" s="1"/>
  <c r="G559" i="4"/>
  <c r="G845" i="4" s="1"/>
  <c r="G1131" i="4" s="1"/>
  <c r="G1417" i="4" s="1"/>
  <c r="G1703" i="4" s="1"/>
  <c r="G1989" i="4" s="1"/>
  <c r="G2275" i="4" s="1"/>
  <c r="G557" i="4"/>
  <c r="G843" i="4" s="1"/>
  <c r="G1129" i="4" s="1"/>
  <c r="G1415" i="4" s="1"/>
  <c r="G1701" i="4" s="1"/>
  <c r="G1987" i="4" s="1"/>
  <c r="G2273" i="4" s="1"/>
  <c r="G555" i="4"/>
  <c r="G841" i="4" s="1"/>
  <c r="G1127" i="4" s="1"/>
  <c r="G1413" i="4" s="1"/>
  <c r="G1699" i="4" s="1"/>
  <c r="G1985" i="4" s="1"/>
  <c r="G2271" i="4" s="1"/>
  <c r="G553" i="4"/>
  <c r="G839" i="4" s="1"/>
  <c r="G1125" i="4" s="1"/>
  <c r="G1411" i="4" s="1"/>
  <c r="G1697" i="4" s="1"/>
  <c r="G1983" i="4" s="1"/>
  <c r="G2269" i="4" s="1"/>
  <c r="G551" i="4"/>
  <c r="G837" i="4" s="1"/>
  <c r="G1123" i="4" s="1"/>
  <c r="G1409" i="4" s="1"/>
  <c r="G1695" i="4" s="1"/>
  <c r="G1981" i="4" s="1"/>
  <c r="G2267" i="4" s="1"/>
  <c r="G549" i="4"/>
  <c r="G835" i="4" s="1"/>
  <c r="G1121" i="4" s="1"/>
  <c r="G1407" i="4" s="1"/>
  <c r="G1693" i="4" s="1"/>
  <c r="G1979" i="4" s="1"/>
  <c r="G2265" i="4" s="1"/>
  <c r="G547" i="4"/>
  <c r="G833" i="4" s="1"/>
  <c r="G1119" i="4" s="1"/>
  <c r="G1405" i="4" s="1"/>
  <c r="G1691" i="4" s="1"/>
  <c r="G1977" i="4" s="1"/>
  <c r="G2263" i="4" s="1"/>
  <c r="G545" i="4"/>
  <c r="G831" i="4" s="1"/>
  <c r="G1117" i="4" s="1"/>
  <c r="G1403" i="4" s="1"/>
  <c r="G1689" i="4" s="1"/>
  <c r="G1975" i="4" s="1"/>
  <c r="G2261" i="4" s="1"/>
  <c r="G543" i="4"/>
  <c r="G829" i="4" s="1"/>
  <c r="G1115" i="4" s="1"/>
  <c r="G1401" i="4" s="1"/>
  <c r="G1687" i="4" s="1"/>
  <c r="G1973" i="4" s="1"/>
  <c r="G2259" i="4" s="1"/>
  <c r="G541" i="4"/>
  <c r="G827" i="4" s="1"/>
  <c r="G1113" i="4" s="1"/>
  <c r="G1399" i="4" s="1"/>
  <c r="G1685" i="4" s="1"/>
  <c r="G1971" i="4" s="1"/>
  <c r="G2257" i="4" s="1"/>
  <c r="G539" i="4"/>
  <c r="G825" i="4" s="1"/>
  <c r="G1111" i="4" s="1"/>
  <c r="G1397" i="4" s="1"/>
  <c r="G1683" i="4" s="1"/>
  <c r="G1969" i="4" s="1"/>
  <c r="G2255" i="4" s="1"/>
  <c r="G537" i="4"/>
  <c r="G823" i="4" s="1"/>
  <c r="G1109" i="4" s="1"/>
  <c r="G1395" i="4" s="1"/>
  <c r="G1681" i="4" s="1"/>
  <c r="G1967" i="4" s="1"/>
  <c r="G2253" i="4" s="1"/>
  <c r="G535" i="4"/>
  <c r="G821" i="4" s="1"/>
  <c r="G1107" i="4" s="1"/>
  <c r="G1393" i="4" s="1"/>
  <c r="G1679" i="4" s="1"/>
  <c r="G1965" i="4" s="1"/>
  <c r="G2251" i="4" s="1"/>
  <c r="G533" i="4"/>
  <c r="G819" i="4" s="1"/>
  <c r="G1105" i="4" s="1"/>
  <c r="G1391" i="4" s="1"/>
  <c r="G1677" i="4" s="1"/>
  <c r="G1963" i="4" s="1"/>
  <c r="G2249" i="4" s="1"/>
  <c r="G531" i="4"/>
  <c r="G817" i="4" s="1"/>
  <c r="G1103" i="4" s="1"/>
  <c r="G1389" i="4" s="1"/>
  <c r="G1675" i="4" s="1"/>
  <c r="G1961" i="4" s="1"/>
  <c r="G2247" i="4" s="1"/>
  <c r="G529" i="4"/>
  <c r="G815" i="4" s="1"/>
  <c r="G1101" i="4" s="1"/>
  <c r="G1387" i="4" s="1"/>
  <c r="G1673" i="4" s="1"/>
  <c r="G1959" i="4" s="1"/>
  <c r="G2245" i="4" s="1"/>
  <c r="G527" i="4"/>
  <c r="G813" i="4" s="1"/>
  <c r="G1099" i="4" s="1"/>
  <c r="G1385" i="4" s="1"/>
  <c r="G1671" i="4" s="1"/>
  <c r="G1957" i="4" s="1"/>
  <c r="G2243" i="4" s="1"/>
  <c r="G525" i="4"/>
  <c r="G811" i="4" s="1"/>
  <c r="G1097" i="4" s="1"/>
  <c r="G1383" i="4" s="1"/>
  <c r="G1669" i="4" s="1"/>
  <c r="G1955" i="4" s="1"/>
  <c r="G2241" i="4" s="1"/>
  <c r="G523" i="4"/>
  <c r="G809" i="4" s="1"/>
  <c r="G1095" i="4" s="1"/>
  <c r="G1381" i="4" s="1"/>
  <c r="G1667" i="4" s="1"/>
  <c r="G1953" i="4" s="1"/>
  <c r="G2239" i="4" s="1"/>
  <c r="G521" i="4"/>
  <c r="G807" i="4" s="1"/>
  <c r="G1093" i="4" s="1"/>
  <c r="G1379" i="4" s="1"/>
  <c r="G1665" i="4" s="1"/>
  <c r="G1951" i="4" s="1"/>
  <c r="G2237" i="4" s="1"/>
  <c r="G519" i="4"/>
  <c r="G805" i="4" s="1"/>
  <c r="G1091" i="4" s="1"/>
  <c r="G1377" i="4" s="1"/>
  <c r="G1663" i="4" s="1"/>
  <c r="G1949" i="4" s="1"/>
  <c r="G2235" i="4" s="1"/>
  <c r="G517" i="4"/>
  <c r="G803" i="4" s="1"/>
  <c r="G1089" i="4" s="1"/>
  <c r="G1375" i="4" s="1"/>
  <c r="G1661" i="4" s="1"/>
  <c r="G1947" i="4" s="1"/>
  <c r="G2233" i="4" s="1"/>
  <c r="G515" i="4"/>
  <c r="G801" i="4" s="1"/>
  <c r="G1087" i="4" s="1"/>
  <c r="G1373" i="4" s="1"/>
  <c r="G1659" i="4" s="1"/>
  <c r="G1945" i="4" s="1"/>
  <c r="G2231" i="4" s="1"/>
  <c r="G513" i="4"/>
  <c r="G799" i="4" s="1"/>
  <c r="G1085" i="4" s="1"/>
  <c r="G1371" i="4" s="1"/>
  <c r="G1657" i="4" s="1"/>
  <c r="G1943" i="4" s="1"/>
  <c r="G2229" i="4" s="1"/>
  <c r="G511" i="4"/>
  <c r="G797" i="4" s="1"/>
  <c r="G1083" i="4" s="1"/>
  <c r="G1369" i="4" s="1"/>
  <c r="G1655" i="4" s="1"/>
  <c r="G1941" i="4" s="1"/>
  <c r="G2227" i="4" s="1"/>
  <c r="G509" i="4"/>
  <c r="G795" i="4" s="1"/>
  <c r="G1081" i="4" s="1"/>
  <c r="G1367" i="4" s="1"/>
  <c r="G1653" i="4" s="1"/>
  <c r="G1939" i="4" s="1"/>
  <c r="G2225" i="4" s="1"/>
  <c r="G507" i="4"/>
  <c r="G793" i="4" s="1"/>
  <c r="G1079" i="4" s="1"/>
  <c r="G1365" i="4" s="1"/>
  <c r="G1651" i="4" s="1"/>
  <c r="G1937" i="4" s="1"/>
  <c r="G2223" i="4" s="1"/>
  <c r="G505" i="4"/>
  <c r="G791" i="4" s="1"/>
  <c r="G1077" i="4" s="1"/>
  <c r="G1363" i="4" s="1"/>
  <c r="G1649" i="4" s="1"/>
  <c r="G1935" i="4" s="1"/>
  <c r="G2221" i="4" s="1"/>
  <c r="G503" i="4"/>
  <c r="G789" i="4" s="1"/>
  <c r="G1075" i="4" s="1"/>
  <c r="G1361" i="4" s="1"/>
  <c r="G1647" i="4" s="1"/>
  <c r="G1933" i="4" s="1"/>
  <c r="G2219" i="4" s="1"/>
  <c r="G501" i="4"/>
  <c r="G787" i="4" s="1"/>
  <c r="G1073" i="4" s="1"/>
  <c r="G1359" i="4" s="1"/>
  <c r="G1645" i="4" s="1"/>
  <c r="G1931" i="4" s="1"/>
  <c r="G2217" i="4" s="1"/>
  <c r="G499" i="4"/>
  <c r="G785" i="4" s="1"/>
  <c r="G1071" i="4" s="1"/>
  <c r="G1357" i="4" s="1"/>
  <c r="G1643" i="4" s="1"/>
  <c r="G1929" i="4" s="1"/>
  <c r="G2215" i="4" s="1"/>
  <c r="G497" i="4"/>
  <c r="G783" i="4" s="1"/>
  <c r="G1069" i="4" s="1"/>
  <c r="G1355" i="4" s="1"/>
  <c r="G1641" i="4" s="1"/>
  <c r="G1927" i="4" s="1"/>
  <c r="G2213" i="4" s="1"/>
  <c r="G495" i="4"/>
  <c r="G781" i="4" s="1"/>
  <c r="G1067" i="4" s="1"/>
  <c r="G1353" i="4" s="1"/>
  <c r="G1639" i="4" s="1"/>
  <c r="G1925" i="4" s="1"/>
  <c r="G2211" i="4" s="1"/>
  <c r="F569" i="4"/>
  <c r="F855" i="4" s="1"/>
  <c r="F1141" i="4" s="1"/>
  <c r="F1427" i="4" s="1"/>
  <c r="F1713" i="4" s="1"/>
  <c r="F567" i="4"/>
  <c r="F853" i="4" s="1"/>
  <c r="F1139" i="4" s="1"/>
  <c r="F565" i="4"/>
  <c r="F851" i="4" s="1"/>
  <c r="F1137" i="4" s="1"/>
  <c r="F1423" i="4" s="1"/>
  <c r="F1709" i="4" s="1"/>
  <c r="F1995" i="4" s="1"/>
  <c r="F563" i="4"/>
  <c r="F849" i="4" s="1"/>
  <c r="F1135" i="4" s="1"/>
  <c r="F561" i="4"/>
  <c r="F847" i="4" s="1"/>
  <c r="F1133" i="4" s="1"/>
  <c r="F559" i="4"/>
  <c r="F845" i="4" s="1"/>
  <c r="F1131" i="4" s="1"/>
  <c r="F1417" i="4" s="1"/>
  <c r="F1703" i="4" s="1"/>
  <c r="F557" i="4"/>
  <c r="F843" i="4" s="1"/>
  <c r="F1129" i="4" s="1"/>
  <c r="F1415" i="4" s="1"/>
  <c r="F1701" i="4" s="1"/>
  <c r="F555" i="4"/>
  <c r="F841" i="4" s="1"/>
  <c r="F1127" i="4" s="1"/>
  <c r="H267" i="4"/>
  <c r="N267" i="4" s="1"/>
  <c r="F553" i="4"/>
  <c r="F839" i="4" s="1"/>
  <c r="F1125" i="4" s="1"/>
  <c r="F1411" i="4" s="1"/>
  <c r="F1697" i="4" s="1"/>
  <c r="F1983" i="4" s="1"/>
  <c r="F551" i="4"/>
  <c r="F837" i="4" s="1"/>
  <c r="F1123" i="4" s="1"/>
  <c r="F1409" i="4" s="1"/>
  <c r="F1695" i="4" s="1"/>
  <c r="F1981" i="4" s="1"/>
  <c r="F549" i="4"/>
  <c r="F835" i="4" s="1"/>
  <c r="F1121" i="4" s="1"/>
  <c r="F1407" i="4" s="1"/>
  <c r="F1693" i="4" s="1"/>
  <c r="F547" i="4"/>
  <c r="F833" i="4" s="1"/>
  <c r="F1119" i="4" s="1"/>
  <c r="F1405" i="4" s="1"/>
  <c r="F1691" i="4" s="1"/>
  <c r="F545" i="4"/>
  <c r="F831" i="4" s="1"/>
  <c r="F1117" i="4" s="1"/>
  <c r="F1403" i="4" s="1"/>
  <c r="F1689" i="4" s="1"/>
  <c r="F543" i="4"/>
  <c r="F829" i="4" s="1"/>
  <c r="F1115" i="4" s="1"/>
  <c r="F541" i="4"/>
  <c r="F827" i="4" s="1"/>
  <c r="F1113" i="4" s="1"/>
  <c r="F1399" i="4" s="1"/>
  <c r="F1685" i="4" s="1"/>
  <c r="F1971" i="4" s="1"/>
  <c r="F539" i="4"/>
  <c r="F825" i="4" s="1"/>
  <c r="F1111" i="4" s="1"/>
  <c r="F1397" i="4" s="1"/>
  <c r="F1683" i="4" s="1"/>
  <c r="F1969" i="4" s="1"/>
  <c r="F537" i="4"/>
  <c r="F823" i="4" s="1"/>
  <c r="F1109" i="4" s="1"/>
  <c r="F1395" i="4" s="1"/>
  <c r="F1681" i="4" s="1"/>
  <c r="F535" i="4"/>
  <c r="F821" i="4" s="1"/>
  <c r="F1107" i="4" s="1"/>
  <c r="F1393" i="4" s="1"/>
  <c r="F1679" i="4" s="1"/>
  <c r="F533" i="4"/>
  <c r="F819" i="4" s="1"/>
  <c r="F1105" i="4" s="1"/>
  <c r="F1391" i="4" s="1"/>
  <c r="F1677" i="4" s="1"/>
  <c r="F531" i="4"/>
  <c r="F817" i="4" s="1"/>
  <c r="F1103" i="4" s="1"/>
  <c r="F529" i="4"/>
  <c r="F815" i="4" s="1"/>
  <c r="F1101" i="4" s="1"/>
  <c r="F1387" i="4" s="1"/>
  <c r="F1673" i="4" s="1"/>
  <c r="F1959" i="4" s="1"/>
  <c r="F527" i="4"/>
  <c r="F813" i="4" s="1"/>
  <c r="F1099" i="4" s="1"/>
  <c r="F1385" i="4" s="1"/>
  <c r="F1671" i="4" s="1"/>
  <c r="F1957" i="4" s="1"/>
  <c r="F525" i="4"/>
  <c r="F811" i="4" s="1"/>
  <c r="F1097" i="4" s="1"/>
  <c r="F1383" i="4" s="1"/>
  <c r="F1669" i="4" s="1"/>
  <c r="F523" i="4"/>
  <c r="F809" i="4" s="1"/>
  <c r="F1095" i="4" s="1"/>
  <c r="F1381" i="4" s="1"/>
  <c r="F1667" i="4" s="1"/>
  <c r="F521" i="4"/>
  <c r="F807" i="4" s="1"/>
  <c r="F1093" i="4" s="1"/>
  <c r="F1379" i="4" s="1"/>
  <c r="F1665" i="4" s="1"/>
  <c r="F519" i="4"/>
  <c r="F805" i="4" s="1"/>
  <c r="F1091" i="4" s="1"/>
  <c r="F517" i="4"/>
  <c r="F803" i="4" s="1"/>
  <c r="F1089" i="4" s="1"/>
  <c r="F1375" i="4" s="1"/>
  <c r="F1661" i="4" s="1"/>
  <c r="F1947" i="4" s="1"/>
  <c r="F515" i="4"/>
  <c r="F801" i="4" s="1"/>
  <c r="F1087" i="4" s="1"/>
  <c r="F1373" i="4" s="1"/>
  <c r="F1659" i="4" s="1"/>
  <c r="F1945" i="4" s="1"/>
  <c r="F513" i="4"/>
  <c r="F799" i="4" s="1"/>
  <c r="F1085" i="4" s="1"/>
  <c r="F1371" i="4" s="1"/>
  <c r="F1657" i="4" s="1"/>
  <c r="F511" i="4"/>
  <c r="F797" i="4" s="1"/>
  <c r="F1083" i="4" s="1"/>
  <c r="F1369" i="4" s="1"/>
  <c r="F1655" i="4" s="1"/>
  <c r="F509" i="4"/>
  <c r="F795" i="4" s="1"/>
  <c r="F1081" i="4" s="1"/>
  <c r="F1367" i="4" s="1"/>
  <c r="F1653" i="4" s="1"/>
  <c r="F507" i="4"/>
  <c r="F793" i="4" s="1"/>
  <c r="F1079" i="4" s="1"/>
  <c r="F505" i="4"/>
  <c r="F791" i="4" s="1"/>
  <c r="F1077" i="4" s="1"/>
  <c r="F1363" i="4" s="1"/>
  <c r="F1649" i="4" s="1"/>
  <c r="F1935" i="4" s="1"/>
  <c r="F503" i="4"/>
  <c r="F789" i="4" s="1"/>
  <c r="F1075" i="4" s="1"/>
  <c r="F1361" i="4" s="1"/>
  <c r="F1647" i="4" s="1"/>
  <c r="F1933" i="4" s="1"/>
  <c r="F501" i="4"/>
  <c r="F787" i="4" s="1"/>
  <c r="F1073" i="4" s="1"/>
  <c r="F1359" i="4" s="1"/>
  <c r="F1645" i="4" s="1"/>
  <c r="F499" i="4"/>
  <c r="F785" i="4" s="1"/>
  <c r="F1071" i="4" s="1"/>
  <c r="F1357" i="4" s="1"/>
  <c r="F1643" i="4" s="1"/>
  <c r="F497" i="4"/>
  <c r="F783" i="4" s="1"/>
  <c r="F1069" i="4" s="1"/>
  <c r="F1355" i="4" s="1"/>
  <c r="F1641" i="4" s="1"/>
  <c r="F495" i="4"/>
  <c r="F781" i="4" s="1"/>
  <c r="F1067" i="4" s="1"/>
  <c r="G443" i="4"/>
  <c r="G729" i="4" s="1"/>
  <c r="G1015" i="4" s="1"/>
  <c r="G1301" i="4" s="1"/>
  <c r="G1587" i="4" s="1"/>
  <c r="G1873" i="4" s="1"/>
  <c r="G2159" i="4" s="1"/>
  <c r="G441" i="4"/>
  <c r="G727" i="4" s="1"/>
  <c r="G1013" i="4" s="1"/>
  <c r="G1299" i="4" s="1"/>
  <c r="G1585" i="4" s="1"/>
  <c r="G1871" i="4" s="1"/>
  <c r="G2157" i="4" s="1"/>
  <c r="G439" i="4"/>
  <c r="G725" i="4" s="1"/>
  <c r="G1011" i="4" s="1"/>
  <c r="G1297" i="4" s="1"/>
  <c r="G1583" i="4" s="1"/>
  <c r="G1869" i="4" s="1"/>
  <c r="G2155" i="4" s="1"/>
  <c r="G437" i="4"/>
  <c r="G723" i="4" s="1"/>
  <c r="G1009" i="4" s="1"/>
  <c r="G1295" i="4" s="1"/>
  <c r="G1581" i="4" s="1"/>
  <c r="G1867" i="4" s="1"/>
  <c r="G2153" i="4" s="1"/>
  <c r="G435" i="4"/>
  <c r="G721" i="4" s="1"/>
  <c r="G1007" i="4" s="1"/>
  <c r="G1293" i="4" s="1"/>
  <c r="G1579" i="4" s="1"/>
  <c r="G1865" i="4" s="1"/>
  <c r="G2151" i="4" s="1"/>
  <c r="G433" i="4"/>
  <c r="G719" i="4" s="1"/>
  <c r="G1005" i="4" s="1"/>
  <c r="G1291" i="4" s="1"/>
  <c r="G1577" i="4" s="1"/>
  <c r="G1863" i="4" s="1"/>
  <c r="G2149" i="4" s="1"/>
  <c r="G431" i="4"/>
  <c r="G717" i="4" s="1"/>
  <c r="G1003" i="4" s="1"/>
  <c r="G1289" i="4" s="1"/>
  <c r="G1575" i="4" s="1"/>
  <c r="G1861" i="4" s="1"/>
  <c r="G2147" i="4" s="1"/>
  <c r="G429" i="4"/>
  <c r="G715" i="4" s="1"/>
  <c r="G1001" i="4" s="1"/>
  <c r="G1287" i="4" s="1"/>
  <c r="G1573" i="4" s="1"/>
  <c r="G1859" i="4" s="1"/>
  <c r="G2145" i="4" s="1"/>
  <c r="G427" i="4"/>
  <c r="G713" i="4" s="1"/>
  <c r="G999" i="4" s="1"/>
  <c r="G1285" i="4" s="1"/>
  <c r="G1571" i="4" s="1"/>
  <c r="G1857" i="4" s="1"/>
  <c r="G2143" i="4" s="1"/>
  <c r="G425" i="4"/>
  <c r="G711" i="4" s="1"/>
  <c r="G997" i="4" s="1"/>
  <c r="G1283" i="4" s="1"/>
  <c r="G1569" i="4" s="1"/>
  <c r="G1855" i="4" s="1"/>
  <c r="G2141" i="4" s="1"/>
  <c r="G423" i="4"/>
  <c r="G709" i="4" s="1"/>
  <c r="G995" i="4" s="1"/>
  <c r="G1281" i="4" s="1"/>
  <c r="G1567" i="4" s="1"/>
  <c r="G1853" i="4" s="1"/>
  <c r="G2139" i="4" s="1"/>
  <c r="G421" i="4"/>
  <c r="G707" i="4" s="1"/>
  <c r="G993" i="4" s="1"/>
  <c r="G1279" i="4" s="1"/>
  <c r="G1565" i="4" s="1"/>
  <c r="G1851" i="4" s="1"/>
  <c r="G2137" i="4" s="1"/>
  <c r="G419" i="4"/>
  <c r="G705" i="4" s="1"/>
  <c r="G991" i="4" s="1"/>
  <c r="G1277" i="4" s="1"/>
  <c r="G1563" i="4" s="1"/>
  <c r="G1849" i="4" s="1"/>
  <c r="G2135" i="4" s="1"/>
  <c r="G417" i="4"/>
  <c r="G703" i="4" s="1"/>
  <c r="G989" i="4" s="1"/>
  <c r="G1275" i="4" s="1"/>
  <c r="G1561" i="4" s="1"/>
  <c r="G1847" i="4" s="1"/>
  <c r="G2133" i="4" s="1"/>
  <c r="G415" i="4"/>
  <c r="G701" i="4" s="1"/>
  <c r="G987" i="4" s="1"/>
  <c r="G1273" i="4" s="1"/>
  <c r="G1559" i="4" s="1"/>
  <c r="G1845" i="4" s="1"/>
  <c r="G2131" i="4" s="1"/>
  <c r="G413" i="4"/>
  <c r="G699" i="4" s="1"/>
  <c r="G985" i="4" s="1"/>
  <c r="G1271" i="4" s="1"/>
  <c r="G1557" i="4" s="1"/>
  <c r="G1843" i="4" s="1"/>
  <c r="G2129" i="4" s="1"/>
  <c r="G411" i="4"/>
  <c r="G697" i="4" s="1"/>
  <c r="G983" i="4" s="1"/>
  <c r="G1269" i="4" s="1"/>
  <c r="G1555" i="4" s="1"/>
  <c r="G1841" i="4" s="1"/>
  <c r="G2127" i="4" s="1"/>
  <c r="G409" i="4"/>
  <c r="G695" i="4" s="1"/>
  <c r="G981" i="4" s="1"/>
  <c r="G1267" i="4" s="1"/>
  <c r="G1553" i="4" s="1"/>
  <c r="G1839" i="4" s="1"/>
  <c r="G2125" i="4" s="1"/>
  <c r="G407" i="4"/>
  <c r="G693" i="4" s="1"/>
  <c r="G979" i="4" s="1"/>
  <c r="G1265" i="4" s="1"/>
  <c r="G1551" i="4" s="1"/>
  <c r="G1837" i="4" s="1"/>
  <c r="G2123" i="4" s="1"/>
  <c r="G405" i="4"/>
  <c r="G691" i="4" s="1"/>
  <c r="G977" i="4" s="1"/>
  <c r="G1263" i="4" s="1"/>
  <c r="G1549" i="4" s="1"/>
  <c r="G1835" i="4" s="1"/>
  <c r="G2121" i="4" s="1"/>
  <c r="G403" i="4"/>
  <c r="G689" i="4" s="1"/>
  <c r="G975" i="4" s="1"/>
  <c r="G1261" i="4" s="1"/>
  <c r="G1547" i="4" s="1"/>
  <c r="G1833" i="4" s="1"/>
  <c r="G2119" i="4" s="1"/>
  <c r="G401" i="4"/>
  <c r="G687" i="4" s="1"/>
  <c r="G973" i="4" s="1"/>
  <c r="G1259" i="4" s="1"/>
  <c r="G1545" i="4" s="1"/>
  <c r="G1831" i="4" s="1"/>
  <c r="G2117" i="4" s="1"/>
  <c r="G399" i="4"/>
  <c r="G685" i="4" s="1"/>
  <c r="G971" i="4" s="1"/>
  <c r="G1257" i="4" s="1"/>
  <c r="G1543" i="4" s="1"/>
  <c r="G1829" i="4" s="1"/>
  <c r="G2115" i="4" s="1"/>
  <c r="G397" i="4"/>
  <c r="G683" i="4" s="1"/>
  <c r="G969" i="4" s="1"/>
  <c r="G1255" i="4" s="1"/>
  <c r="G1541" i="4" s="1"/>
  <c r="G1827" i="4" s="1"/>
  <c r="G2113" i="4" s="1"/>
  <c r="G395" i="4"/>
  <c r="G681" i="4" s="1"/>
  <c r="G967" i="4" s="1"/>
  <c r="G1253" i="4" s="1"/>
  <c r="G1539" i="4" s="1"/>
  <c r="G1825" i="4" s="1"/>
  <c r="G2111" i="4" s="1"/>
  <c r="G393" i="4"/>
  <c r="G679" i="4" s="1"/>
  <c r="G965" i="4" s="1"/>
  <c r="G1251" i="4" s="1"/>
  <c r="G1537" i="4" s="1"/>
  <c r="G1823" i="4" s="1"/>
  <c r="G2109" i="4" s="1"/>
  <c r="G391" i="4"/>
  <c r="G677" i="4" s="1"/>
  <c r="G963" i="4" s="1"/>
  <c r="G1249" i="4" s="1"/>
  <c r="G1535" i="4" s="1"/>
  <c r="G1821" i="4" s="1"/>
  <c r="G2107" i="4" s="1"/>
  <c r="G389" i="4"/>
  <c r="G675" i="4" s="1"/>
  <c r="G961" i="4" s="1"/>
  <c r="G1247" i="4" s="1"/>
  <c r="G1533" i="4" s="1"/>
  <c r="G1819" i="4" s="1"/>
  <c r="G2105" i="4" s="1"/>
  <c r="G387" i="4"/>
  <c r="G673" i="4" s="1"/>
  <c r="G959" i="4" s="1"/>
  <c r="G1245" i="4" s="1"/>
  <c r="G1531" i="4" s="1"/>
  <c r="G1817" i="4" s="1"/>
  <c r="G2103" i="4" s="1"/>
  <c r="G385" i="4"/>
  <c r="G671" i="4" s="1"/>
  <c r="G957" i="4" s="1"/>
  <c r="G1243" i="4" s="1"/>
  <c r="G1529" i="4" s="1"/>
  <c r="G1815" i="4" s="1"/>
  <c r="G2101" i="4" s="1"/>
  <c r="G383" i="4"/>
  <c r="G669" i="4" s="1"/>
  <c r="G955" i="4" s="1"/>
  <c r="G1241" i="4" s="1"/>
  <c r="G1527" i="4" s="1"/>
  <c r="G1813" i="4" s="1"/>
  <c r="G2099" i="4" s="1"/>
  <c r="G381" i="4"/>
  <c r="G667" i="4" s="1"/>
  <c r="G953" i="4" s="1"/>
  <c r="G1239" i="4" s="1"/>
  <c r="G1525" i="4" s="1"/>
  <c r="G1811" i="4" s="1"/>
  <c r="G2097" i="4" s="1"/>
  <c r="G379" i="4"/>
  <c r="G665" i="4" s="1"/>
  <c r="G951" i="4" s="1"/>
  <c r="G1237" i="4" s="1"/>
  <c r="G1523" i="4" s="1"/>
  <c r="G1809" i="4" s="1"/>
  <c r="G2095" i="4" s="1"/>
  <c r="G377" i="4"/>
  <c r="G663" i="4" s="1"/>
  <c r="G949" i="4" s="1"/>
  <c r="G1235" i="4" s="1"/>
  <c r="G1521" i="4" s="1"/>
  <c r="G1807" i="4" s="1"/>
  <c r="G2093" i="4" s="1"/>
  <c r="G375" i="4"/>
  <c r="G661" i="4" s="1"/>
  <c r="G947" i="4" s="1"/>
  <c r="G1233" i="4" s="1"/>
  <c r="G1519" i="4" s="1"/>
  <c r="G1805" i="4" s="1"/>
  <c r="G2091" i="4" s="1"/>
  <c r="G373" i="4"/>
  <c r="G659" i="4" s="1"/>
  <c r="G945" i="4" s="1"/>
  <c r="G1231" i="4" s="1"/>
  <c r="G1517" i="4" s="1"/>
  <c r="G1803" i="4" s="1"/>
  <c r="G2089" i="4" s="1"/>
  <c r="G371" i="4"/>
  <c r="G657" i="4" s="1"/>
  <c r="G943" i="4" s="1"/>
  <c r="G1229" i="4" s="1"/>
  <c r="G1515" i="4" s="1"/>
  <c r="G1801" i="4" s="1"/>
  <c r="G2087" i="4" s="1"/>
  <c r="G369" i="4"/>
  <c r="G655" i="4" s="1"/>
  <c r="G941" i="4" s="1"/>
  <c r="G1227" i="4" s="1"/>
  <c r="G1513" i="4" s="1"/>
  <c r="G1799" i="4" s="1"/>
  <c r="G2085" i="4" s="1"/>
  <c r="G367" i="4"/>
  <c r="G653" i="4" s="1"/>
  <c r="G939" i="4" s="1"/>
  <c r="G1225" i="4" s="1"/>
  <c r="G1511" i="4" s="1"/>
  <c r="G1797" i="4" s="1"/>
  <c r="G2083" i="4" s="1"/>
  <c r="G365" i="4"/>
  <c r="G651" i="4" s="1"/>
  <c r="G937" i="4" s="1"/>
  <c r="G1223" i="4" s="1"/>
  <c r="G1509" i="4" s="1"/>
  <c r="G1795" i="4" s="1"/>
  <c r="G2081" i="4" s="1"/>
  <c r="G363" i="4"/>
  <c r="G649" i="4" s="1"/>
  <c r="G935" i="4" s="1"/>
  <c r="G1221" i="4" s="1"/>
  <c r="G1507" i="4" s="1"/>
  <c r="G1793" i="4" s="1"/>
  <c r="G2079" i="4" s="1"/>
  <c r="G361" i="4"/>
  <c r="G647" i="4" s="1"/>
  <c r="G933" i="4" s="1"/>
  <c r="G1219" i="4" s="1"/>
  <c r="G1505" i="4" s="1"/>
  <c r="G1791" i="4" s="1"/>
  <c r="G2077" i="4" s="1"/>
  <c r="G359" i="4"/>
  <c r="G645" i="4" s="1"/>
  <c r="G931" i="4" s="1"/>
  <c r="G1217" i="4" s="1"/>
  <c r="G1503" i="4" s="1"/>
  <c r="G1789" i="4" s="1"/>
  <c r="G2075" i="4" s="1"/>
  <c r="G357" i="4"/>
  <c r="G643" i="4" s="1"/>
  <c r="G929" i="4" s="1"/>
  <c r="G1215" i="4" s="1"/>
  <c r="G1501" i="4" s="1"/>
  <c r="G1787" i="4" s="1"/>
  <c r="G2073" i="4" s="1"/>
  <c r="G355" i="4"/>
  <c r="G641" i="4" s="1"/>
  <c r="G927" i="4" s="1"/>
  <c r="G1213" i="4" s="1"/>
  <c r="G1499" i="4" s="1"/>
  <c r="G1785" i="4" s="1"/>
  <c r="G2071" i="4" s="1"/>
  <c r="G353" i="4"/>
  <c r="G639" i="4" s="1"/>
  <c r="G925" i="4" s="1"/>
  <c r="G1211" i="4" s="1"/>
  <c r="G1497" i="4" s="1"/>
  <c r="G1783" i="4" s="1"/>
  <c r="G2069" i="4" s="1"/>
  <c r="G351" i="4"/>
  <c r="G637" i="4" s="1"/>
  <c r="G923" i="4" s="1"/>
  <c r="G1209" i="4" s="1"/>
  <c r="G1495" i="4" s="1"/>
  <c r="G1781" i="4" s="1"/>
  <c r="G2067" i="4" s="1"/>
  <c r="G568" i="4"/>
  <c r="G854" i="4" s="1"/>
  <c r="G1140" i="4" s="1"/>
  <c r="G1426" i="4" s="1"/>
  <c r="G1712" i="4" s="1"/>
  <c r="G1998" i="4" s="1"/>
  <c r="G2284" i="4" s="1"/>
  <c r="G566" i="4"/>
  <c r="G564" i="4"/>
  <c r="G562" i="4"/>
  <c r="G560" i="4"/>
  <c r="G846" i="4" s="1"/>
  <c r="G1132" i="4" s="1"/>
  <c r="G1418" i="4" s="1"/>
  <c r="G1704" i="4" s="1"/>
  <c r="G1990" i="4" s="1"/>
  <c r="G2276" i="4" s="1"/>
  <c r="H2276" i="4" s="1"/>
  <c r="N2276" i="4" s="1"/>
  <c r="G558" i="4"/>
  <c r="G844" i="4" s="1"/>
  <c r="G1130" i="4" s="1"/>
  <c r="G1416" i="4" s="1"/>
  <c r="G1702" i="4" s="1"/>
  <c r="G1988" i="4" s="1"/>
  <c r="G2274" i="4" s="1"/>
  <c r="H2274" i="4" s="1"/>
  <c r="N2274" i="4" s="1"/>
  <c r="G556" i="4"/>
  <c r="G842" i="4" s="1"/>
  <c r="G1128" i="4" s="1"/>
  <c r="G1414" i="4" s="1"/>
  <c r="G1700" i="4" s="1"/>
  <c r="G1986" i="4" s="1"/>
  <c r="G2272" i="4" s="1"/>
  <c r="G554" i="4"/>
  <c r="G552" i="4"/>
  <c r="G550" i="4"/>
  <c r="G548" i="4"/>
  <c r="G834" i="4" s="1"/>
  <c r="G1120" i="4" s="1"/>
  <c r="G1406" i="4" s="1"/>
  <c r="G1692" i="4" s="1"/>
  <c r="G1978" i="4" s="1"/>
  <c r="G2264" i="4" s="1"/>
  <c r="H2264" i="4" s="1"/>
  <c r="N2264" i="4" s="1"/>
  <c r="G546" i="4"/>
  <c r="G832" i="4" s="1"/>
  <c r="G1118" i="4" s="1"/>
  <c r="G1404" i="4" s="1"/>
  <c r="G1690" i="4" s="1"/>
  <c r="G1976" i="4" s="1"/>
  <c r="G2262" i="4" s="1"/>
  <c r="H2262" i="4" s="1"/>
  <c r="N2262" i="4" s="1"/>
  <c r="G544" i="4"/>
  <c r="G830" i="4" s="1"/>
  <c r="G1116" i="4" s="1"/>
  <c r="G1402" i="4" s="1"/>
  <c r="G1688" i="4" s="1"/>
  <c r="G1974" i="4" s="1"/>
  <c r="G2260" i="4" s="1"/>
  <c r="G542" i="4"/>
  <c r="G540" i="4"/>
  <c r="G538" i="4"/>
  <c r="G536" i="4"/>
  <c r="G822" i="4" s="1"/>
  <c r="G1108" i="4" s="1"/>
  <c r="G1394" i="4" s="1"/>
  <c r="G1680" i="4" s="1"/>
  <c r="G1966" i="4" s="1"/>
  <c r="G2252" i="4" s="1"/>
  <c r="H2252" i="4" s="1"/>
  <c r="N2252" i="4" s="1"/>
  <c r="G534" i="4"/>
  <c r="G820" i="4" s="1"/>
  <c r="G1106" i="4" s="1"/>
  <c r="G1392" i="4" s="1"/>
  <c r="G1678" i="4" s="1"/>
  <c r="G1964" i="4" s="1"/>
  <c r="G2250" i="4" s="1"/>
  <c r="H2250" i="4" s="1"/>
  <c r="N2250" i="4" s="1"/>
  <c r="G532" i="4"/>
  <c r="G818" i="4" s="1"/>
  <c r="G1104" i="4" s="1"/>
  <c r="G1390" i="4" s="1"/>
  <c r="G1676" i="4" s="1"/>
  <c r="G1962" i="4" s="1"/>
  <c r="G2248" i="4" s="1"/>
  <c r="G530" i="4"/>
  <c r="G528" i="4"/>
  <c r="G526" i="4"/>
  <c r="G524" i="4"/>
  <c r="G810" i="4" s="1"/>
  <c r="G1096" i="4" s="1"/>
  <c r="G1382" i="4" s="1"/>
  <c r="G1668" i="4" s="1"/>
  <c r="G1954" i="4" s="1"/>
  <c r="G2240" i="4" s="1"/>
  <c r="H2240" i="4" s="1"/>
  <c r="N2240" i="4" s="1"/>
  <c r="G522" i="4"/>
  <c r="G808" i="4" s="1"/>
  <c r="G1094" i="4" s="1"/>
  <c r="G1380" i="4" s="1"/>
  <c r="G1666" i="4" s="1"/>
  <c r="G1952" i="4" s="1"/>
  <c r="G2238" i="4" s="1"/>
  <c r="H2238" i="4" s="1"/>
  <c r="N2238" i="4" s="1"/>
  <c r="G520" i="4"/>
  <c r="G806" i="4" s="1"/>
  <c r="G1092" i="4" s="1"/>
  <c r="G1378" i="4" s="1"/>
  <c r="G1664" i="4" s="1"/>
  <c r="G1950" i="4" s="1"/>
  <c r="G2236" i="4" s="1"/>
  <c r="G518" i="4"/>
  <c r="G516" i="4"/>
  <c r="G514" i="4"/>
  <c r="G512" i="4"/>
  <c r="G798" i="4" s="1"/>
  <c r="G1084" i="4" s="1"/>
  <c r="G1370" i="4" s="1"/>
  <c r="G1656" i="4" s="1"/>
  <c r="G1942" i="4" s="1"/>
  <c r="G2228" i="4" s="1"/>
  <c r="H2228" i="4" s="1"/>
  <c r="N2228" i="4" s="1"/>
  <c r="G510" i="4"/>
  <c r="G796" i="4" s="1"/>
  <c r="G1082" i="4" s="1"/>
  <c r="G1368" i="4" s="1"/>
  <c r="G1654" i="4" s="1"/>
  <c r="G1940" i="4" s="1"/>
  <c r="G2226" i="4" s="1"/>
  <c r="H2226" i="4" s="1"/>
  <c r="N2226" i="4" s="1"/>
  <c r="G508" i="4"/>
  <c r="G794" i="4" s="1"/>
  <c r="G1080" i="4" s="1"/>
  <c r="G1366" i="4" s="1"/>
  <c r="G1652" i="4" s="1"/>
  <c r="G1938" i="4" s="1"/>
  <c r="G2224" i="4" s="1"/>
  <c r="G506" i="4"/>
  <c r="G504" i="4"/>
  <c r="G502" i="4"/>
  <c r="G500" i="4"/>
  <c r="G498" i="4"/>
  <c r="G496" i="4"/>
  <c r="G494" i="4"/>
  <c r="G476" i="4"/>
  <c r="G762" i="4" s="1"/>
  <c r="G1048" i="4" s="1"/>
  <c r="G1334" i="4" s="1"/>
  <c r="G1620" i="4" s="1"/>
  <c r="G1906" i="4" s="1"/>
  <c r="G2192" i="4" s="1"/>
  <c r="G474" i="4"/>
  <c r="G760" i="4" s="1"/>
  <c r="G1046" i="4" s="1"/>
  <c r="G1332" i="4" s="1"/>
  <c r="G1618" i="4" s="1"/>
  <c r="G1904" i="4" s="1"/>
  <c r="G2190" i="4" s="1"/>
  <c r="G472" i="4"/>
  <c r="G758" i="4" s="1"/>
  <c r="G1044" i="4" s="1"/>
  <c r="G1330" i="4" s="1"/>
  <c r="G1616" i="4" s="1"/>
  <c r="G1902" i="4" s="1"/>
  <c r="G2188" i="4" s="1"/>
  <c r="G470" i="4"/>
  <c r="G756" i="4" s="1"/>
  <c r="G1042" i="4" s="1"/>
  <c r="G1328" i="4" s="1"/>
  <c r="G1614" i="4" s="1"/>
  <c r="G1900" i="4" s="1"/>
  <c r="G2186" i="4" s="1"/>
  <c r="G468" i="4"/>
  <c r="G754" i="4" s="1"/>
  <c r="G1040" i="4" s="1"/>
  <c r="G1326" i="4" s="1"/>
  <c r="G1612" i="4" s="1"/>
  <c r="G1898" i="4" s="1"/>
  <c r="G2184" i="4" s="1"/>
  <c r="G466" i="4"/>
  <c r="G752" i="4" s="1"/>
  <c r="G1038" i="4" s="1"/>
  <c r="G1324" i="4" s="1"/>
  <c r="G1610" i="4" s="1"/>
  <c r="G1896" i="4" s="1"/>
  <c r="G2182" i="4" s="1"/>
  <c r="G464" i="4"/>
  <c r="G750" i="4" s="1"/>
  <c r="G1036" i="4" s="1"/>
  <c r="G1322" i="4" s="1"/>
  <c r="G1608" i="4" s="1"/>
  <c r="G1894" i="4" s="1"/>
  <c r="G2180" i="4" s="1"/>
  <c r="G462" i="4"/>
  <c r="G748" i="4" s="1"/>
  <c r="G1034" i="4" s="1"/>
  <c r="G1320" i="4" s="1"/>
  <c r="G1606" i="4" s="1"/>
  <c r="G1892" i="4" s="1"/>
  <c r="G2178" i="4" s="1"/>
  <c r="G460" i="4"/>
  <c r="G746" i="4" s="1"/>
  <c r="G1032" i="4" s="1"/>
  <c r="G1318" i="4" s="1"/>
  <c r="G1604" i="4" s="1"/>
  <c r="G1890" i="4" s="1"/>
  <c r="G2176" i="4" s="1"/>
  <c r="G458" i="4"/>
  <c r="G744" i="4" s="1"/>
  <c r="G1030" i="4" s="1"/>
  <c r="G1316" i="4" s="1"/>
  <c r="G1602" i="4" s="1"/>
  <c r="G1888" i="4" s="1"/>
  <c r="G2174" i="4" s="1"/>
  <c r="G456" i="4"/>
  <c r="G742" i="4" s="1"/>
  <c r="G1028" i="4" s="1"/>
  <c r="G1314" i="4" s="1"/>
  <c r="G1600" i="4" s="1"/>
  <c r="G1886" i="4" s="1"/>
  <c r="G2172" i="4" s="1"/>
  <c r="G454" i="4"/>
  <c r="G740" i="4" s="1"/>
  <c r="G1026" i="4" s="1"/>
  <c r="G1312" i="4" s="1"/>
  <c r="G1598" i="4" s="1"/>
  <c r="G1884" i="4" s="1"/>
  <c r="G2170" i="4" s="1"/>
  <c r="G452" i="4"/>
  <c r="G738" i="4" s="1"/>
  <c r="G1024" i="4" s="1"/>
  <c r="G1310" i="4" s="1"/>
  <c r="G1596" i="4" s="1"/>
  <c r="G1882" i="4" s="1"/>
  <c r="G2168" i="4" s="1"/>
  <c r="G450" i="4"/>
  <c r="G736" i="4" s="1"/>
  <c r="G1022" i="4" s="1"/>
  <c r="G1308" i="4" s="1"/>
  <c r="G1594" i="4" s="1"/>
  <c r="G1880" i="4" s="1"/>
  <c r="G2166" i="4" s="1"/>
  <c r="G448" i="4"/>
  <c r="G734" i="4" s="1"/>
  <c r="G1020" i="4" s="1"/>
  <c r="G1306" i="4" s="1"/>
  <c r="G1592" i="4" s="1"/>
  <c r="G1878" i="4" s="1"/>
  <c r="G2164" i="4" s="1"/>
  <c r="G446" i="4"/>
  <c r="G732" i="4" s="1"/>
  <c r="G1018" i="4" s="1"/>
  <c r="G1304" i="4" s="1"/>
  <c r="G1590" i="4" s="1"/>
  <c r="G1876" i="4" s="1"/>
  <c r="G2162" i="4" s="1"/>
  <c r="G444" i="4"/>
  <c r="G730" i="4" s="1"/>
  <c r="G1016" i="4" s="1"/>
  <c r="G1302" i="4" s="1"/>
  <c r="G1588" i="4" s="1"/>
  <c r="G1874" i="4" s="1"/>
  <c r="G2160" i="4" s="1"/>
  <c r="G442" i="4"/>
  <c r="G728" i="4" s="1"/>
  <c r="G1014" i="4" s="1"/>
  <c r="G1300" i="4" s="1"/>
  <c r="G1586" i="4" s="1"/>
  <c r="G1872" i="4" s="1"/>
  <c r="G2158" i="4" s="1"/>
  <c r="G440" i="4"/>
  <c r="G726" i="4" s="1"/>
  <c r="G1012" i="4" s="1"/>
  <c r="G1298" i="4" s="1"/>
  <c r="G1584" i="4" s="1"/>
  <c r="G1870" i="4" s="1"/>
  <c r="G2156" i="4" s="1"/>
  <c r="G438" i="4"/>
  <c r="G724" i="4" s="1"/>
  <c r="G1010" i="4" s="1"/>
  <c r="G1296" i="4" s="1"/>
  <c r="G1582" i="4" s="1"/>
  <c r="G1868" i="4" s="1"/>
  <c r="G2154" i="4" s="1"/>
  <c r="G436" i="4"/>
  <c r="G722" i="4" s="1"/>
  <c r="G1008" i="4" s="1"/>
  <c r="G1294" i="4" s="1"/>
  <c r="G1580" i="4" s="1"/>
  <c r="G1866" i="4" s="1"/>
  <c r="G2152" i="4" s="1"/>
  <c r="G434" i="4"/>
  <c r="G720" i="4" s="1"/>
  <c r="G1006" i="4" s="1"/>
  <c r="G1292" i="4" s="1"/>
  <c r="G1578" i="4" s="1"/>
  <c r="G1864" i="4" s="1"/>
  <c r="G2150" i="4" s="1"/>
  <c r="G432" i="4"/>
  <c r="G718" i="4" s="1"/>
  <c r="G1004" i="4" s="1"/>
  <c r="G1290" i="4" s="1"/>
  <c r="G1576" i="4" s="1"/>
  <c r="G1862" i="4" s="1"/>
  <c r="G2148" i="4" s="1"/>
  <c r="G430" i="4"/>
  <c r="G716" i="4" s="1"/>
  <c r="G1002" i="4" s="1"/>
  <c r="G1288" i="4" s="1"/>
  <c r="G1574" i="4" s="1"/>
  <c r="G1860" i="4" s="1"/>
  <c r="G2146" i="4" s="1"/>
  <c r="G428" i="4"/>
  <c r="G714" i="4" s="1"/>
  <c r="G1000" i="4" s="1"/>
  <c r="G1286" i="4" s="1"/>
  <c r="G1572" i="4" s="1"/>
  <c r="G1858" i="4" s="1"/>
  <c r="G2144" i="4" s="1"/>
  <c r="G426" i="4"/>
  <c r="G712" i="4" s="1"/>
  <c r="G998" i="4" s="1"/>
  <c r="G1284" i="4" s="1"/>
  <c r="G1570" i="4" s="1"/>
  <c r="G1856" i="4" s="1"/>
  <c r="G2142" i="4" s="1"/>
  <c r="G424" i="4"/>
  <c r="G710" i="4" s="1"/>
  <c r="G996" i="4" s="1"/>
  <c r="G1282" i="4" s="1"/>
  <c r="G1568" i="4" s="1"/>
  <c r="G1854" i="4" s="1"/>
  <c r="G2140" i="4" s="1"/>
  <c r="G422" i="4"/>
  <c r="G708" i="4" s="1"/>
  <c r="G994" i="4" s="1"/>
  <c r="G1280" i="4" s="1"/>
  <c r="G1566" i="4" s="1"/>
  <c r="G1852" i="4" s="1"/>
  <c r="G2138" i="4" s="1"/>
  <c r="G420" i="4"/>
  <c r="G706" i="4" s="1"/>
  <c r="G992" i="4" s="1"/>
  <c r="G1278" i="4" s="1"/>
  <c r="G1564" i="4" s="1"/>
  <c r="G1850" i="4" s="1"/>
  <c r="G2136" i="4" s="1"/>
  <c r="G418" i="4"/>
  <c r="G704" i="4" s="1"/>
  <c r="G990" i="4" s="1"/>
  <c r="G1276" i="4" s="1"/>
  <c r="G1562" i="4" s="1"/>
  <c r="G1848" i="4" s="1"/>
  <c r="G2134" i="4" s="1"/>
  <c r="G416" i="4"/>
  <c r="G702" i="4" s="1"/>
  <c r="G988" i="4" s="1"/>
  <c r="G1274" i="4" s="1"/>
  <c r="G1560" i="4" s="1"/>
  <c r="G1846" i="4" s="1"/>
  <c r="G2132" i="4" s="1"/>
  <c r="G414" i="4"/>
  <c r="G700" i="4" s="1"/>
  <c r="G986" i="4" s="1"/>
  <c r="G1272" i="4" s="1"/>
  <c r="G1558" i="4" s="1"/>
  <c r="G1844" i="4" s="1"/>
  <c r="G2130" i="4" s="1"/>
  <c r="G412" i="4"/>
  <c r="G698" i="4" s="1"/>
  <c r="G984" i="4" s="1"/>
  <c r="G1270" i="4" s="1"/>
  <c r="G1556" i="4" s="1"/>
  <c r="G1842" i="4" s="1"/>
  <c r="G2128" i="4" s="1"/>
  <c r="G410" i="4"/>
  <c r="G696" i="4" s="1"/>
  <c r="G982" i="4" s="1"/>
  <c r="G1268" i="4" s="1"/>
  <c r="G1554" i="4" s="1"/>
  <c r="G1840" i="4" s="1"/>
  <c r="G2126" i="4" s="1"/>
  <c r="G408" i="4"/>
  <c r="G694" i="4" s="1"/>
  <c r="G980" i="4" s="1"/>
  <c r="G1266" i="4" s="1"/>
  <c r="G1552" i="4" s="1"/>
  <c r="G1838" i="4" s="1"/>
  <c r="G2124" i="4" s="1"/>
  <c r="G406" i="4"/>
  <c r="G692" i="4" s="1"/>
  <c r="G978" i="4" s="1"/>
  <c r="G1264" i="4" s="1"/>
  <c r="G1550" i="4" s="1"/>
  <c r="G1836" i="4" s="1"/>
  <c r="G2122" i="4" s="1"/>
  <c r="G404" i="4"/>
  <c r="G690" i="4" s="1"/>
  <c r="G976" i="4" s="1"/>
  <c r="G1262" i="4" s="1"/>
  <c r="G1548" i="4" s="1"/>
  <c r="G1834" i="4" s="1"/>
  <c r="G2120" i="4" s="1"/>
  <c r="G402" i="4"/>
  <c r="G688" i="4" s="1"/>
  <c r="G974" i="4" s="1"/>
  <c r="G1260" i="4" s="1"/>
  <c r="G1546" i="4" s="1"/>
  <c r="G1832" i="4" s="1"/>
  <c r="G2118" i="4" s="1"/>
  <c r="G400" i="4"/>
  <c r="G686" i="4" s="1"/>
  <c r="G972" i="4" s="1"/>
  <c r="G1258" i="4" s="1"/>
  <c r="G1544" i="4" s="1"/>
  <c r="G1830" i="4" s="1"/>
  <c r="G2116" i="4" s="1"/>
  <c r="G398" i="4"/>
  <c r="G684" i="4" s="1"/>
  <c r="G970" i="4" s="1"/>
  <c r="G1256" i="4" s="1"/>
  <c r="G1542" i="4" s="1"/>
  <c r="G1828" i="4" s="1"/>
  <c r="G2114" i="4" s="1"/>
  <c r="G396" i="4"/>
  <c r="G682" i="4" s="1"/>
  <c r="G968" i="4" s="1"/>
  <c r="G1254" i="4" s="1"/>
  <c r="G1540" i="4" s="1"/>
  <c r="G1826" i="4" s="1"/>
  <c r="G2112" i="4" s="1"/>
  <c r="G394" i="4"/>
  <c r="G680" i="4" s="1"/>
  <c r="G966" i="4" s="1"/>
  <c r="G1252" i="4" s="1"/>
  <c r="G1538" i="4" s="1"/>
  <c r="G1824" i="4" s="1"/>
  <c r="G2110" i="4" s="1"/>
  <c r="G392" i="4"/>
  <c r="G678" i="4" s="1"/>
  <c r="G964" i="4" s="1"/>
  <c r="G1250" i="4" s="1"/>
  <c r="G1536" i="4" s="1"/>
  <c r="G1822" i="4" s="1"/>
  <c r="G2108" i="4" s="1"/>
  <c r="G390" i="4"/>
  <c r="G676" i="4" s="1"/>
  <c r="G962" i="4" s="1"/>
  <c r="G1248" i="4" s="1"/>
  <c r="G1534" i="4" s="1"/>
  <c r="G1820" i="4" s="1"/>
  <c r="G2106" i="4" s="1"/>
  <c r="G388" i="4"/>
  <c r="G674" i="4" s="1"/>
  <c r="G960" i="4" s="1"/>
  <c r="G1246" i="4" s="1"/>
  <c r="G1532" i="4" s="1"/>
  <c r="G1818" i="4" s="1"/>
  <c r="G2104" i="4" s="1"/>
  <c r="G386" i="4"/>
  <c r="G672" i="4" s="1"/>
  <c r="G958" i="4" s="1"/>
  <c r="G1244" i="4" s="1"/>
  <c r="G1530" i="4" s="1"/>
  <c r="G1816" i="4" s="1"/>
  <c r="G2102" i="4" s="1"/>
  <c r="G384" i="4"/>
  <c r="G670" i="4" s="1"/>
  <c r="G956" i="4" s="1"/>
  <c r="G1242" i="4" s="1"/>
  <c r="G1528" i="4" s="1"/>
  <c r="G1814" i="4" s="1"/>
  <c r="G2100" i="4" s="1"/>
  <c r="G382" i="4"/>
  <c r="G668" i="4" s="1"/>
  <c r="G954" i="4" s="1"/>
  <c r="G1240" i="4" s="1"/>
  <c r="G1526" i="4" s="1"/>
  <c r="G1812" i="4" s="1"/>
  <c r="G2098" i="4" s="1"/>
  <c r="G380" i="4"/>
  <c r="G666" i="4" s="1"/>
  <c r="G952" i="4" s="1"/>
  <c r="G1238" i="4" s="1"/>
  <c r="G1524" i="4" s="1"/>
  <c r="G1810" i="4" s="1"/>
  <c r="G2096" i="4" s="1"/>
  <c r="G378" i="4"/>
  <c r="G664" i="4" s="1"/>
  <c r="G950" i="4" s="1"/>
  <c r="G1236" i="4" s="1"/>
  <c r="G1522" i="4" s="1"/>
  <c r="G1808" i="4" s="1"/>
  <c r="G2094" i="4" s="1"/>
  <c r="G376" i="4"/>
  <c r="G662" i="4" s="1"/>
  <c r="G948" i="4" s="1"/>
  <c r="G1234" i="4" s="1"/>
  <c r="G1520" i="4" s="1"/>
  <c r="G1806" i="4" s="1"/>
  <c r="G2092" i="4" s="1"/>
  <c r="G374" i="4"/>
  <c r="G660" i="4" s="1"/>
  <c r="G946" i="4" s="1"/>
  <c r="G1232" i="4" s="1"/>
  <c r="G1518" i="4" s="1"/>
  <c r="G1804" i="4" s="1"/>
  <c r="G2090" i="4" s="1"/>
  <c r="G372" i="4"/>
  <c r="G658" i="4" s="1"/>
  <c r="G944" i="4" s="1"/>
  <c r="G1230" i="4" s="1"/>
  <c r="G1516" i="4" s="1"/>
  <c r="G1802" i="4" s="1"/>
  <c r="G2088" i="4" s="1"/>
  <c r="G370" i="4"/>
  <c r="G656" i="4" s="1"/>
  <c r="G942" i="4" s="1"/>
  <c r="G1228" i="4" s="1"/>
  <c r="G1514" i="4" s="1"/>
  <c r="G1800" i="4" s="1"/>
  <c r="G2086" i="4" s="1"/>
  <c r="G368" i="4"/>
  <c r="G654" i="4" s="1"/>
  <c r="G940" i="4" s="1"/>
  <c r="G1226" i="4" s="1"/>
  <c r="G1512" i="4" s="1"/>
  <c r="G1798" i="4" s="1"/>
  <c r="G2084" i="4" s="1"/>
  <c r="G366" i="4"/>
  <c r="G652" i="4" s="1"/>
  <c r="G938" i="4" s="1"/>
  <c r="G1224" i="4" s="1"/>
  <c r="G1510" i="4" s="1"/>
  <c r="G1796" i="4" s="1"/>
  <c r="G2082" i="4" s="1"/>
  <c r="G364" i="4"/>
  <c r="G650" i="4" s="1"/>
  <c r="G936" i="4" s="1"/>
  <c r="G1222" i="4" s="1"/>
  <c r="G1508" i="4" s="1"/>
  <c r="G1794" i="4" s="1"/>
  <c r="G2080" i="4" s="1"/>
  <c r="G362" i="4"/>
  <c r="G648" i="4" s="1"/>
  <c r="G934" i="4" s="1"/>
  <c r="G1220" i="4" s="1"/>
  <c r="G1506" i="4" s="1"/>
  <c r="G1792" i="4" s="1"/>
  <c r="G2078" i="4" s="1"/>
  <c r="G360" i="4"/>
  <c r="G646" i="4" s="1"/>
  <c r="G932" i="4" s="1"/>
  <c r="G1218" i="4" s="1"/>
  <c r="G1504" i="4" s="1"/>
  <c r="G1790" i="4" s="1"/>
  <c r="G2076" i="4" s="1"/>
  <c r="G358" i="4"/>
  <c r="G644" i="4" s="1"/>
  <c r="G930" i="4" s="1"/>
  <c r="G1216" i="4" s="1"/>
  <c r="G1502" i="4" s="1"/>
  <c r="G1788" i="4" s="1"/>
  <c r="G2074" i="4" s="1"/>
  <c r="G356" i="4"/>
  <c r="G642" i="4" s="1"/>
  <c r="G928" i="4" s="1"/>
  <c r="G1214" i="4" s="1"/>
  <c r="G1500" i="4" s="1"/>
  <c r="G1786" i="4" s="1"/>
  <c r="G2072" i="4" s="1"/>
  <c r="G354" i="4"/>
  <c r="G640" i="4" s="1"/>
  <c r="G926" i="4" s="1"/>
  <c r="G1212" i="4" s="1"/>
  <c r="G1498" i="4" s="1"/>
  <c r="G1784" i="4" s="1"/>
  <c r="G2070" i="4" s="1"/>
  <c r="G352" i="4"/>
  <c r="G638" i="4" s="1"/>
  <c r="G924" i="4" s="1"/>
  <c r="G1210" i="4" s="1"/>
  <c r="G1496" i="4" s="1"/>
  <c r="G1782" i="4" s="1"/>
  <c r="G2068" i="4" s="1"/>
  <c r="G478" i="4"/>
  <c r="G764" i="4" s="1"/>
  <c r="G1050" i="4" s="1"/>
  <c r="G1336" i="4" s="1"/>
  <c r="G1622" i="4" s="1"/>
  <c r="G1908" i="4" s="1"/>
  <c r="G2194" i="4" s="1"/>
  <c r="F476" i="4"/>
  <c r="F762" i="4" s="1"/>
  <c r="F1048" i="4" s="1"/>
  <c r="F1334" i="4" s="1"/>
  <c r="F1620" i="4" s="1"/>
  <c r="F474" i="4"/>
  <c r="F760" i="4" s="1"/>
  <c r="F1046" i="4" s="1"/>
  <c r="F472" i="4"/>
  <c r="F758" i="4" s="1"/>
  <c r="F1044" i="4" s="1"/>
  <c r="F470" i="4"/>
  <c r="F756" i="4" s="1"/>
  <c r="F1042" i="4" s="1"/>
  <c r="F468" i="4"/>
  <c r="F754" i="4" s="1"/>
  <c r="F1040" i="4" s="1"/>
  <c r="F1326" i="4" s="1"/>
  <c r="F1612" i="4" s="1"/>
  <c r="F466" i="4"/>
  <c r="F752" i="4" s="1"/>
  <c r="F1038" i="4" s="1"/>
  <c r="F1324" i="4" s="1"/>
  <c r="F1610" i="4" s="1"/>
  <c r="F1896" i="4" s="1"/>
  <c r="F2182" i="4" s="1"/>
  <c r="F464" i="4"/>
  <c r="F750" i="4" s="1"/>
  <c r="F1036" i="4" s="1"/>
  <c r="F1322" i="4" s="1"/>
  <c r="F1608" i="4" s="1"/>
  <c r="F462" i="4"/>
  <c r="F748" i="4" s="1"/>
  <c r="F1034" i="4" s="1"/>
  <c r="F460" i="4"/>
  <c r="F746" i="4" s="1"/>
  <c r="F1032" i="4" s="1"/>
  <c r="F458" i="4"/>
  <c r="F744" i="4" s="1"/>
  <c r="F1030" i="4" s="1"/>
  <c r="F456" i="4"/>
  <c r="F742" i="4" s="1"/>
  <c r="F1028" i="4" s="1"/>
  <c r="F1314" i="4" s="1"/>
  <c r="F1600" i="4" s="1"/>
  <c r="F454" i="4"/>
  <c r="F740" i="4" s="1"/>
  <c r="F1026" i="4" s="1"/>
  <c r="F1312" i="4" s="1"/>
  <c r="F1598" i="4" s="1"/>
  <c r="F1884" i="4" s="1"/>
  <c r="F2170" i="4" s="1"/>
  <c r="F452" i="4"/>
  <c r="F738" i="4" s="1"/>
  <c r="F1024" i="4" s="1"/>
  <c r="F1310" i="4" s="1"/>
  <c r="F1596" i="4" s="1"/>
  <c r="F450" i="4"/>
  <c r="F736" i="4" s="1"/>
  <c r="F1022" i="4" s="1"/>
  <c r="F448" i="4"/>
  <c r="F734" i="4" s="1"/>
  <c r="F1020" i="4" s="1"/>
  <c r="F446" i="4"/>
  <c r="F732" i="4" s="1"/>
  <c r="F1018" i="4" s="1"/>
  <c r="F444" i="4"/>
  <c r="F730" i="4" s="1"/>
  <c r="F1016" i="4" s="1"/>
  <c r="F1302" i="4" s="1"/>
  <c r="F1588" i="4" s="1"/>
  <c r="F442" i="4"/>
  <c r="F728" i="4" s="1"/>
  <c r="F1014" i="4" s="1"/>
  <c r="F1300" i="4" s="1"/>
  <c r="F1586" i="4" s="1"/>
  <c r="F1872" i="4" s="1"/>
  <c r="F2158" i="4" s="1"/>
  <c r="F440" i="4"/>
  <c r="F726" i="4" s="1"/>
  <c r="F1012" i="4" s="1"/>
  <c r="F1298" i="4" s="1"/>
  <c r="F1584" i="4" s="1"/>
  <c r="F438" i="4"/>
  <c r="F724" i="4" s="1"/>
  <c r="F1010" i="4" s="1"/>
  <c r="F436" i="4"/>
  <c r="F722" i="4" s="1"/>
  <c r="F1008" i="4" s="1"/>
  <c r="F434" i="4"/>
  <c r="F720" i="4" s="1"/>
  <c r="F1006" i="4" s="1"/>
  <c r="F432" i="4"/>
  <c r="F718" i="4" s="1"/>
  <c r="F1004" i="4" s="1"/>
  <c r="F1290" i="4" s="1"/>
  <c r="F1576" i="4" s="1"/>
  <c r="F430" i="4"/>
  <c r="F716" i="4" s="1"/>
  <c r="F1002" i="4" s="1"/>
  <c r="F1288" i="4" s="1"/>
  <c r="F1574" i="4" s="1"/>
  <c r="F1860" i="4" s="1"/>
  <c r="F2146" i="4" s="1"/>
  <c r="F428" i="4"/>
  <c r="F714" i="4" s="1"/>
  <c r="F1000" i="4" s="1"/>
  <c r="F1286" i="4" s="1"/>
  <c r="F1572" i="4" s="1"/>
  <c r="F426" i="4"/>
  <c r="F712" i="4" s="1"/>
  <c r="F998" i="4" s="1"/>
  <c r="F424" i="4"/>
  <c r="F710" i="4" s="1"/>
  <c r="F996" i="4" s="1"/>
  <c r="F422" i="4"/>
  <c r="F708" i="4" s="1"/>
  <c r="F994" i="4" s="1"/>
  <c r="F420" i="4"/>
  <c r="F706" i="4" s="1"/>
  <c r="F992" i="4" s="1"/>
  <c r="F1278" i="4" s="1"/>
  <c r="F1564" i="4" s="1"/>
  <c r="F418" i="4"/>
  <c r="F704" i="4" s="1"/>
  <c r="F990" i="4" s="1"/>
  <c r="F1276" i="4" s="1"/>
  <c r="F1562" i="4" s="1"/>
  <c r="F1848" i="4" s="1"/>
  <c r="F2134" i="4" s="1"/>
  <c r="F416" i="4"/>
  <c r="F702" i="4" s="1"/>
  <c r="F988" i="4" s="1"/>
  <c r="F1274" i="4" s="1"/>
  <c r="F1560" i="4" s="1"/>
  <c r="F414" i="4"/>
  <c r="F700" i="4" s="1"/>
  <c r="F986" i="4" s="1"/>
  <c r="F412" i="4"/>
  <c r="F698" i="4" s="1"/>
  <c r="F984" i="4" s="1"/>
  <c r="F410" i="4"/>
  <c r="F696" i="4" s="1"/>
  <c r="F982" i="4" s="1"/>
  <c r="F408" i="4"/>
  <c r="F694" i="4" s="1"/>
  <c r="F980" i="4" s="1"/>
  <c r="F1266" i="4" s="1"/>
  <c r="F1552" i="4" s="1"/>
  <c r="F406" i="4"/>
  <c r="F692" i="4" s="1"/>
  <c r="F978" i="4" s="1"/>
  <c r="F1264" i="4" s="1"/>
  <c r="F1550" i="4" s="1"/>
  <c r="F1836" i="4" s="1"/>
  <c r="F2122" i="4" s="1"/>
  <c r="F404" i="4"/>
  <c r="F690" i="4" s="1"/>
  <c r="F976" i="4" s="1"/>
  <c r="F1262" i="4" s="1"/>
  <c r="F1548" i="4" s="1"/>
  <c r="F402" i="4"/>
  <c r="F688" i="4" s="1"/>
  <c r="F974" i="4" s="1"/>
  <c r="F400" i="4"/>
  <c r="F686" i="4" s="1"/>
  <c r="F972" i="4" s="1"/>
  <c r="F398" i="4"/>
  <c r="F684" i="4" s="1"/>
  <c r="F970" i="4" s="1"/>
  <c r="F396" i="4"/>
  <c r="F682" i="4" s="1"/>
  <c r="F968" i="4" s="1"/>
  <c r="F1254" i="4" s="1"/>
  <c r="F1540" i="4" s="1"/>
  <c r="F394" i="4"/>
  <c r="F680" i="4" s="1"/>
  <c r="F966" i="4" s="1"/>
  <c r="F1252" i="4" s="1"/>
  <c r="F1538" i="4" s="1"/>
  <c r="F1824" i="4" s="1"/>
  <c r="F2110" i="4" s="1"/>
  <c r="F392" i="4"/>
  <c r="F678" i="4" s="1"/>
  <c r="F964" i="4" s="1"/>
  <c r="F1250" i="4" s="1"/>
  <c r="F1536" i="4" s="1"/>
  <c r="F390" i="4"/>
  <c r="F676" i="4" s="1"/>
  <c r="F962" i="4" s="1"/>
  <c r="F388" i="4"/>
  <c r="F674" i="4" s="1"/>
  <c r="F960" i="4" s="1"/>
  <c r="F386" i="4"/>
  <c r="F672" i="4" s="1"/>
  <c r="F958" i="4" s="1"/>
  <c r="F384" i="4"/>
  <c r="F670" i="4" s="1"/>
  <c r="F956" i="4" s="1"/>
  <c r="F1242" i="4" s="1"/>
  <c r="F1528" i="4" s="1"/>
  <c r="F382" i="4"/>
  <c r="F668" i="4" s="1"/>
  <c r="F954" i="4" s="1"/>
  <c r="F1240" i="4" s="1"/>
  <c r="F1526" i="4" s="1"/>
  <c r="F1812" i="4" s="1"/>
  <c r="F2098" i="4" s="1"/>
  <c r="F380" i="4"/>
  <c r="F666" i="4" s="1"/>
  <c r="F952" i="4" s="1"/>
  <c r="F1238" i="4" s="1"/>
  <c r="F1524" i="4" s="1"/>
  <c r="F378" i="4"/>
  <c r="F664" i="4" s="1"/>
  <c r="F950" i="4" s="1"/>
  <c r="F376" i="4"/>
  <c r="F662" i="4" s="1"/>
  <c r="F948" i="4" s="1"/>
  <c r="F374" i="4"/>
  <c r="F660" i="4" s="1"/>
  <c r="F946" i="4" s="1"/>
  <c r="F372" i="4"/>
  <c r="F658" i="4" s="1"/>
  <c r="F944" i="4" s="1"/>
  <c r="F1230" i="4" s="1"/>
  <c r="F1516" i="4" s="1"/>
  <c r="F370" i="4"/>
  <c r="F656" i="4" s="1"/>
  <c r="F942" i="4" s="1"/>
  <c r="F1228" i="4" s="1"/>
  <c r="F1514" i="4" s="1"/>
  <c r="F1800" i="4" s="1"/>
  <c r="F2086" i="4" s="1"/>
  <c r="F368" i="4"/>
  <c r="F654" i="4" s="1"/>
  <c r="F940" i="4" s="1"/>
  <c r="F1226" i="4" s="1"/>
  <c r="F1512" i="4" s="1"/>
  <c r="F366" i="4"/>
  <c r="F652" i="4" s="1"/>
  <c r="F938" i="4" s="1"/>
  <c r="F364" i="4"/>
  <c r="F650" i="4" s="1"/>
  <c r="F936" i="4" s="1"/>
  <c r="F362" i="4"/>
  <c r="F648" i="4" s="1"/>
  <c r="F934" i="4" s="1"/>
  <c r="F360" i="4"/>
  <c r="F646" i="4" s="1"/>
  <c r="F932" i="4" s="1"/>
  <c r="F1218" i="4" s="1"/>
  <c r="F1504" i="4" s="1"/>
  <c r="F358" i="4"/>
  <c r="F644" i="4" s="1"/>
  <c r="F930" i="4" s="1"/>
  <c r="F1216" i="4" s="1"/>
  <c r="F1502" i="4" s="1"/>
  <c r="F1788" i="4" s="1"/>
  <c r="F2074" i="4" s="1"/>
  <c r="F356" i="4"/>
  <c r="F642" i="4" s="1"/>
  <c r="F928" i="4" s="1"/>
  <c r="F1214" i="4" s="1"/>
  <c r="F1500" i="4" s="1"/>
  <c r="F354" i="4"/>
  <c r="F640" i="4" s="1"/>
  <c r="F926" i="4" s="1"/>
  <c r="F352" i="4"/>
  <c r="F638" i="4" s="1"/>
  <c r="F924" i="4" s="1"/>
  <c r="F478" i="4"/>
  <c r="F764" i="4" s="1"/>
  <c r="F1050" i="4" s="1"/>
  <c r="F477" i="4"/>
  <c r="F763" i="4" s="1"/>
  <c r="F1049" i="4" s="1"/>
  <c r="F1335" i="4" s="1"/>
  <c r="F475" i="4"/>
  <c r="F761" i="4" s="1"/>
  <c r="F1047" i="4" s="1"/>
  <c r="F1333" i="4" s="1"/>
  <c r="F1619" i="4" s="1"/>
  <c r="F1905" i="4" s="1"/>
  <c r="F473" i="4"/>
  <c r="F759" i="4" s="1"/>
  <c r="F1045" i="4" s="1"/>
  <c r="F471" i="4"/>
  <c r="F757" i="4" s="1"/>
  <c r="F1043" i="4" s="1"/>
  <c r="F469" i="4"/>
  <c r="F755" i="4" s="1"/>
  <c r="F1041" i="4" s="1"/>
  <c r="F467" i="4"/>
  <c r="F753" i="4" s="1"/>
  <c r="F1039" i="4" s="1"/>
  <c r="F1325" i="4" s="1"/>
  <c r="F1611" i="4" s="1"/>
  <c r="F465" i="4"/>
  <c r="F751" i="4" s="1"/>
  <c r="F1037" i="4" s="1"/>
  <c r="F1323" i="4" s="1"/>
  <c r="F463" i="4"/>
  <c r="F749" i="4" s="1"/>
  <c r="F1035" i="4" s="1"/>
  <c r="F1321" i="4" s="1"/>
  <c r="F1607" i="4" s="1"/>
  <c r="F1893" i="4" s="1"/>
  <c r="F461" i="4"/>
  <c r="F747" i="4" s="1"/>
  <c r="F1033" i="4" s="1"/>
  <c r="F459" i="4"/>
  <c r="F745" i="4" s="1"/>
  <c r="F1031" i="4" s="1"/>
  <c r="F457" i="4"/>
  <c r="F743" i="4" s="1"/>
  <c r="F1029" i="4" s="1"/>
  <c r="F455" i="4"/>
  <c r="F741" i="4" s="1"/>
  <c r="F1027" i="4" s="1"/>
  <c r="F1313" i="4" s="1"/>
  <c r="F1599" i="4" s="1"/>
  <c r="F453" i="4"/>
  <c r="F739" i="4" s="1"/>
  <c r="F1025" i="4" s="1"/>
  <c r="F1311" i="4" s="1"/>
  <c r="F451" i="4"/>
  <c r="F737" i="4" s="1"/>
  <c r="F1023" i="4" s="1"/>
  <c r="F1309" i="4" s="1"/>
  <c r="F1595" i="4" s="1"/>
  <c r="F1881" i="4" s="1"/>
  <c r="F449" i="4"/>
  <c r="F735" i="4" s="1"/>
  <c r="F1021" i="4" s="1"/>
  <c r="F447" i="4"/>
  <c r="F733" i="4" s="1"/>
  <c r="F1019" i="4" s="1"/>
  <c r="F445" i="4"/>
  <c r="F731" i="4" s="1"/>
  <c r="F1017" i="4" s="1"/>
  <c r="F443" i="4"/>
  <c r="F729" i="4" s="1"/>
  <c r="F1015" i="4" s="1"/>
  <c r="F1301" i="4" s="1"/>
  <c r="F1587" i="4" s="1"/>
  <c r="F441" i="4"/>
  <c r="F727" i="4" s="1"/>
  <c r="F1013" i="4" s="1"/>
  <c r="F1299" i="4" s="1"/>
  <c r="F1585" i="4" s="1"/>
  <c r="F439" i="4"/>
  <c r="F725" i="4" s="1"/>
  <c r="F1011" i="4" s="1"/>
  <c r="F437" i="4"/>
  <c r="F723" i="4" s="1"/>
  <c r="F1009" i="4" s="1"/>
  <c r="F1295" i="4" s="1"/>
  <c r="F1581" i="4" s="1"/>
  <c r="F1867" i="4" s="1"/>
  <c r="F435" i="4"/>
  <c r="F721" i="4" s="1"/>
  <c r="F1007" i="4" s="1"/>
  <c r="F433" i="4"/>
  <c r="F719" i="4" s="1"/>
  <c r="F1005" i="4" s="1"/>
  <c r="F431" i="4"/>
  <c r="F717" i="4" s="1"/>
  <c r="F1003" i="4" s="1"/>
  <c r="F1289" i="4" s="1"/>
  <c r="F1575" i="4" s="1"/>
  <c r="F429" i="4"/>
  <c r="F715" i="4" s="1"/>
  <c r="F1001" i="4" s="1"/>
  <c r="F1287" i="4" s="1"/>
  <c r="F1573" i="4" s="1"/>
  <c r="F427" i="4"/>
  <c r="F713" i="4" s="1"/>
  <c r="F999" i="4" s="1"/>
  <c r="F425" i="4"/>
  <c r="F711" i="4" s="1"/>
  <c r="F997" i="4" s="1"/>
  <c r="F1283" i="4" s="1"/>
  <c r="F1569" i="4" s="1"/>
  <c r="F1855" i="4" s="1"/>
  <c r="F423" i="4"/>
  <c r="F709" i="4" s="1"/>
  <c r="F995" i="4" s="1"/>
  <c r="F421" i="4"/>
  <c r="F707" i="4" s="1"/>
  <c r="F993" i="4" s="1"/>
  <c r="F419" i="4"/>
  <c r="F705" i="4" s="1"/>
  <c r="F991" i="4" s="1"/>
  <c r="F1277" i="4" s="1"/>
  <c r="F1563" i="4" s="1"/>
  <c r="F417" i="4"/>
  <c r="F703" i="4" s="1"/>
  <c r="F989" i="4" s="1"/>
  <c r="F1275" i="4" s="1"/>
  <c r="F1561" i="4" s="1"/>
  <c r="F415" i="4"/>
  <c r="F701" i="4" s="1"/>
  <c r="F987" i="4" s="1"/>
  <c r="F413" i="4"/>
  <c r="F699" i="4" s="1"/>
  <c r="F985" i="4" s="1"/>
  <c r="F1271" i="4" s="1"/>
  <c r="F1557" i="4" s="1"/>
  <c r="F1843" i="4" s="1"/>
  <c r="F411" i="4"/>
  <c r="F697" i="4" s="1"/>
  <c r="F983" i="4" s="1"/>
  <c r="F409" i="4"/>
  <c r="F695" i="4" s="1"/>
  <c r="F981" i="4" s="1"/>
  <c r="F407" i="4"/>
  <c r="F693" i="4" s="1"/>
  <c r="F979" i="4" s="1"/>
  <c r="F1265" i="4" s="1"/>
  <c r="F1551" i="4" s="1"/>
  <c r="F405" i="4"/>
  <c r="F691" i="4" s="1"/>
  <c r="F977" i="4" s="1"/>
  <c r="F1263" i="4" s="1"/>
  <c r="F1549" i="4" s="1"/>
  <c r="F403" i="4"/>
  <c r="F689" i="4" s="1"/>
  <c r="F975" i="4" s="1"/>
  <c r="F401" i="4"/>
  <c r="F687" i="4" s="1"/>
  <c r="F973" i="4" s="1"/>
  <c r="F1259" i="4" s="1"/>
  <c r="F1545" i="4" s="1"/>
  <c r="F1831" i="4" s="1"/>
  <c r="F399" i="4"/>
  <c r="F685" i="4" s="1"/>
  <c r="F971" i="4" s="1"/>
  <c r="F397" i="4"/>
  <c r="F683" i="4" s="1"/>
  <c r="F969" i="4" s="1"/>
  <c r="F395" i="4"/>
  <c r="F681" i="4" s="1"/>
  <c r="F967" i="4" s="1"/>
  <c r="F1253" i="4" s="1"/>
  <c r="F1539" i="4" s="1"/>
  <c r="F393" i="4"/>
  <c r="F679" i="4" s="1"/>
  <c r="F965" i="4" s="1"/>
  <c r="F1251" i="4" s="1"/>
  <c r="F1537" i="4" s="1"/>
  <c r="F391" i="4"/>
  <c r="F677" i="4" s="1"/>
  <c r="F963" i="4" s="1"/>
  <c r="F389" i="4"/>
  <c r="F675" i="4" s="1"/>
  <c r="F961" i="4" s="1"/>
  <c r="F1247" i="4" s="1"/>
  <c r="F1533" i="4" s="1"/>
  <c r="F1819" i="4" s="1"/>
  <c r="F387" i="4"/>
  <c r="F673" i="4" s="1"/>
  <c r="F959" i="4" s="1"/>
  <c r="F385" i="4"/>
  <c r="F671" i="4" s="1"/>
  <c r="F957" i="4" s="1"/>
  <c r="F383" i="4"/>
  <c r="F669" i="4" s="1"/>
  <c r="F955" i="4" s="1"/>
  <c r="F1241" i="4" s="1"/>
  <c r="F1527" i="4" s="1"/>
  <c r="F381" i="4"/>
  <c r="F667" i="4" s="1"/>
  <c r="F953" i="4" s="1"/>
  <c r="F1239" i="4" s="1"/>
  <c r="F1525" i="4" s="1"/>
  <c r="F379" i="4"/>
  <c r="F665" i="4" s="1"/>
  <c r="F951" i="4" s="1"/>
  <c r="F377" i="4"/>
  <c r="F663" i="4" s="1"/>
  <c r="F949" i="4" s="1"/>
  <c r="F1235" i="4" s="1"/>
  <c r="F1521" i="4" s="1"/>
  <c r="F1807" i="4" s="1"/>
  <c r="F375" i="4"/>
  <c r="F661" i="4" s="1"/>
  <c r="F947" i="4" s="1"/>
  <c r="F373" i="4"/>
  <c r="F659" i="4" s="1"/>
  <c r="F945" i="4" s="1"/>
  <c r="F371" i="4"/>
  <c r="F657" i="4" s="1"/>
  <c r="F943" i="4" s="1"/>
  <c r="F1229" i="4" s="1"/>
  <c r="F1515" i="4" s="1"/>
  <c r="F369" i="4"/>
  <c r="F655" i="4" s="1"/>
  <c r="F941" i="4" s="1"/>
  <c r="F1227" i="4" s="1"/>
  <c r="F1513" i="4" s="1"/>
  <c r="F367" i="4"/>
  <c r="F653" i="4" s="1"/>
  <c r="F939" i="4" s="1"/>
  <c r="F365" i="4"/>
  <c r="F651" i="4" s="1"/>
  <c r="F937" i="4" s="1"/>
  <c r="F1223" i="4" s="1"/>
  <c r="F1509" i="4" s="1"/>
  <c r="F1795" i="4" s="1"/>
  <c r="F363" i="4"/>
  <c r="F649" i="4" s="1"/>
  <c r="F935" i="4" s="1"/>
  <c r="F361" i="4"/>
  <c r="F647" i="4" s="1"/>
  <c r="F933" i="4" s="1"/>
  <c r="F359" i="4"/>
  <c r="F645" i="4" s="1"/>
  <c r="F931" i="4" s="1"/>
  <c r="F1217" i="4" s="1"/>
  <c r="F1503" i="4" s="1"/>
  <c r="F357" i="4"/>
  <c r="F643" i="4" s="1"/>
  <c r="F929" i="4" s="1"/>
  <c r="F1215" i="4" s="1"/>
  <c r="F1501" i="4" s="1"/>
  <c r="F355" i="4"/>
  <c r="F641" i="4" s="1"/>
  <c r="F927" i="4" s="1"/>
  <c r="F353" i="4"/>
  <c r="F639" i="4" s="1"/>
  <c r="F925" i="4" s="1"/>
  <c r="F1211" i="4" s="1"/>
  <c r="F1497" i="4" s="1"/>
  <c r="F1783" i="4" s="1"/>
  <c r="F351" i="4"/>
  <c r="F637" i="4" s="1"/>
  <c r="F923" i="4" s="1"/>
  <c r="H250" i="4"/>
  <c r="N250" i="4" s="1"/>
  <c r="H232" i="4"/>
  <c r="N232" i="4" s="1"/>
  <c r="H216" i="4"/>
  <c r="N216" i="4" s="1"/>
  <c r="H214" i="4"/>
  <c r="N214" i="4" s="1"/>
  <c r="H266" i="4"/>
  <c r="N266" i="4" s="1"/>
  <c r="H252" i="4"/>
  <c r="N252" i="4" s="1"/>
  <c r="H234" i="4"/>
  <c r="N234" i="4" s="1"/>
  <c r="H224" i="4"/>
  <c r="N224" i="4" s="1"/>
  <c r="H212" i="4"/>
  <c r="N212" i="4" s="1"/>
  <c r="H210" i="4"/>
  <c r="N210" i="4" s="1"/>
  <c r="H208" i="4"/>
  <c r="N208" i="4" s="1"/>
  <c r="H285" i="4"/>
  <c r="N285" i="4" s="1"/>
  <c r="H279" i="4"/>
  <c r="N279" i="4" s="1"/>
  <c r="H273" i="4"/>
  <c r="N273" i="4" s="1"/>
  <c r="H271" i="4"/>
  <c r="N271" i="4" s="1"/>
  <c r="H261" i="4"/>
  <c r="N261" i="4" s="1"/>
  <c r="H223" i="4"/>
  <c r="N223" i="4" s="1"/>
  <c r="H221" i="4"/>
  <c r="N221" i="4" s="1"/>
  <c r="H215" i="4"/>
  <c r="N215" i="4" s="1"/>
  <c r="H268" i="4"/>
  <c r="N268" i="4" s="1"/>
  <c r="H213" i="4"/>
  <c r="N213" i="4" s="1"/>
  <c r="H211" i="4"/>
  <c r="N211" i="4" s="1"/>
  <c r="H290" i="4"/>
  <c r="N290" i="4" s="1"/>
  <c r="H288" i="4"/>
  <c r="N288" i="4" s="1"/>
  <c r="H284" i="4"/>
  <c r="N284" i="4" s="1"/>
  <c r="H278" i="4"/>
  <c r="N278" i="4" s="1"/>
  <c r="H280" i="4"/>
  <c r="N280" i="4" s="1"/>
  <c r="H259" i="4"/>
  <c r="N259" i="4" s="1"/>
  <c r="H243" i="4"/>
  <c r="N243" i="4" s="1"/>
  <c r="H241" i="4"/>
  <c r="N241" i="4" s="1"/>
  <c r="H225" i="4"/>
  <c r="N225" i="4" s="1"/>
  <c r="H209" i="4"/>
  <c r="N209" i="4" s="1"/>
  <c r="H276" i="4"/>
  <c r="N276" i="4" s="1"/>
  <c r="H287" i="4"/>
  <c r="N287" i="4" s="1"/>
  <c r="H274" i="4"/>
  <c r="N274" i="4" s="1"/>
  <c r="H283" i="4"/>
  <c r="N283" i="4" s="1"/>
  <c r="H272" i="4"/>
  <c r="N272" i="4" s="1"/>
  <c r="H286" i="4"/>
  <c r="N286" i="4" s="1"/>
  <c r="H275" i="4"/>
  <c r="N275" i="4" s="1"/>
  <c r="H264" i="4"/>
  <c r="N264" i="4" s="1"/>
  <c r="H262" i="4"/>
  <c r="N262" i="4" s="1"/>
  <c r="H255" i="4"/>
  <c r="N255" i="4" s="1"/>
  <c r="H253" i="4"/>
  <c r="N253" i="4" s="1"/>
  <c r="H246" i="4"/>
  <c r="N246" i="4" s="1"/>
  <c r="H244" i="4"/>
  <c r="N244" i="4" s="1"/>
  <c r="H237" i="4"/>
  <c r="N237" i="4" s="1"/>
  <c r="H235" i="4"/>
  <c r="N235" i="4" s="1"/>
  <c r="H228" i="4"/>
  <c r="N228" i="4" s="1"/>
  <c r="H226" i="4"/>
  <c r="N226" i="4" s="1"/>
  <c r="H219" i="4"/>
  <c r="N219" i="4" s="1"/>
  <c r="H217" i="4"/>
  <c r="N217" i="4" s="1"/>
  <c r="H289" i="4"/>
  <c r="N289" i="4" s="1"/>
  <c r="H282" i="4"/>
  <c r="N282" i="4" s="1"/>
  <c r="H277" i="4"/>
  <c r="N277" i="4" s="1"/>
  <c r="H270" i="4"/>
  <c r="N270" i="4" s="1"/>
  <c r="H265" i="4"/>
  <c r="N265" i="4" s="1"/>
  <c r="H258" i="4"/>
  <c r="N258" i="4" s="1"/>
  <c r="H256" i="4"/>
  <c r="N256" i="4" s="1"/>
  <c r="H249" i="4"/>
  <c r="N249" i="4" s="1"/>
  <c r="H247" i="4"/>
  <c r="N247" i="4" s="1"/>
  <c r="H240" i="4"/>
  <c r="N240" i="4" s="1"/>
  <c r="H238" i="4"/>
  <c r="N238" i="4" s="1"/>
  <c r="H231" i="4"/>
  <c r="N231" i="4" s="1"/>
  <c r="H229" i="4"/>
  <c r="N229" i="4" s="1"/>
  <c r="H222" i="4"/>
  <c r="N222" i="4" s="1"/>
  <c r="H220" i="4"/>
  <c r="N220" i="4" s="1"/>
  <c r="H227" i="4"/>
  <c r="N227" i="4" s="1"/>
  <c r="H218" i="4"/>
  <c r="N218" i="4" s="1"/>
  <c r="H281" i="4"/>
  <c r="N281" i="4" s="1"/>
  <c r="H269" i="4"/>
  <c r="N269" i="4" s="1"/>
  <c r="H263" i="4"/>
  <c r="N263" i="4" s="1"/>
  <c r="H260" i="4"/>
  <c r="N260" i="4" s="1"/>
  <c r="H257" i="4"/>
  <c r="N257" i="4" s="1"/>
  <c r="H254" i="4"/>
  <c r="N254" i="4" s="1"/>
  <c r="H251" i="4"/>
  <c r="N251" i="4" s="1"/>
  <c r="H248" i="4"/>
  <c r="N248" i="4" s="1"/>
  <c r="H245" i="4"/>
  <c r="N245" i="4" s="1"/>
  <c r="H242" i="4"/>
  <c r="N242" i="4" s="1"/>
  <c r="H239" i="4"/>
  <c r="N239" i="4" s="1"/>
  <c r="H236" i="4"/>
  <c r="N236" i="4" s="1"/>
  <c r="H233" i="4"/>
  <c r="N233" i="4" s="1"/>
  <c r="H230" i="4"/>
  <c r="N230" i="4" s="1"/>
  <c r="H185" i="4"/>
  <c r="N185" i="4" s="1"/>
  <c r="H177" i="4"/>
  <c r="N177" i="4" s="1"/>
  <c r="H175" i="4"/>
  <c r="N175" i="4" s="1"/>
  <c r="H171" i="4"/>
  <c r="N171" i="4" s="1"/>
  <c r="H169" i="4"/>
  <c r="N169" i="4" s="1"/>
  <c r="H167" i="4"/>
  <c r="N167" i="4" s="1"/>
  <c r="H139" i="4"/>
  <c r="N139" i="4" s="1"/>
  <c r="H125" i="4"/>
  <c r="N125" i="4" s="1"/>
  <c r="H121" i="4"/>
  <c r="N121" i="4" s="1"/>
  <c r="H119" i="4"/>
  <c r="N119" i="4" s="1"/>
  <c r="H115" i="4"/>
  <c r="N115" i="4" s="1"/>
  <c r="H109" i="4"/>
  <c r="N109" i="4" s="1"/>
  <c r="H107" i="4"/>
  <c r="N107" i="4" s="1"/>
  <c r="H85" i="4"/>
  <c r="N85" i="4" s="1"/>
  <c r="H71" i="4"/>
  <c r="N71" i="4" s="1"/>
  <c r="H67" i="4"/>
  <c r="N67" i="4" s="1"/>
  <c r="H65" i="4"/>
  <c r="N65" i="4" s="1"/>
  <c r="H84" i="4"/>
  <c r="N84" i="4" s="1"/>
  <c r="H66" i="4"/>
  <c r="N66" i="4" s="1"/>
  <c r="H186" i="4"/>
  <c r="N186" i="4" s="1"/>
  <c r="H156" i="4"/>
  <c r="N156" i="4" s="1"/>
  <c r="H120" i="4"/>
  <c r="N120" i="4" s="1"/>
  <c r="H127" i="4"/>
  <c r="N127" i="4" s="1"/>
  <c r="H106" i="4"/>
  <c r="N106" i="4" s="1"/>
  <c r="H94" i="4"/>
  <c r="N94" i="4" s="1"/>
  <c r="H178" i="4"/>
  <c r="N178" i="4" s="1"/>
  <c r="H146" i="4"/>
  <c r="H132" i="4"/>
  <c r="N132" i="4" s="1"/>
  <c r="H128" i="4"/>
  <c r="N128" i="4" s="1"/>
  <c r="H180" i="4"/>
  <c r="N180" i="4" s="1"/>
  <c r="H166" i="4"/>
  <c r="N166" i="4" s="1"/>
  <c r="H163" i="4"/>
  <c r="N163" i="4" s="1"/>
  <c r="H143" i="4"/>
  <c r="N143" i="4" s="1"/>
  <c r="H76" i="4"/>
  <c r="N76" i="4" s="1"/>
  <c r="H137" i="4"/>
  <c r="N137" i="4" s="1"/>
  <c r="H133" i="4"/>
  <c r="N133" i="4" s="1"/>
  <c r="H97" i="4"/>
  <c r="N97" i="4" s="1"/>
  <c r="H89" i="4"/>
  <c r="N89" i="4" s="1"/>
  <c r="H192" i="4"/>
  <c r="N192" i="4" s="1"/>
  <c r="H79" i="4"/>
  <c r="N79" i="4" s="1"/>
  <c r="H159" i="4"/>
  <c r="N159" i="4" s="1"/>
  <c r="H157" i="4"/>
  <c r="N157" i="4" s="1"/>
  <c r="H155" i="4"/>
  <c r="N155" i="4" s="1"/>
  <c r="H153" i="4"/>
  <c r="N153" i="4" s="1"/>
  <c r="H151" i="4"/>
  <c r="N151" i="4" s="1"/>
  <c r="H149" i="4"/>
  <c r="N149" i="4" s="1"/>
  <c r="H122" i="4"/>
  <c r="N122" i="4" s="1"/>
  <c r="H114" i="4"/>
  <c r="N114" i="4" s="1"/>
  <c r="H112" i="4"/>
  <c r="N112" i="4" s="1"/>
  <c r="H110" i="4"/>
  <c r="N110" i="4" s="1"/>
  <c r="H102" i="4"/>
  <c r="N102" i="4" s="1"/>
  <c r="H100" i="4"/>
  <c r="N100" i="4" s="1"/>
  <c r="H98" i="4"/>
  <c r="N98" i="4" s="1"/>
  <c r="H96" i="4"/>
  <c r="N96" i="4" s="1"/>
  <c r="H90" i="4"/>
  <c r="N90" i="4" s="1"/>
  <c r="H88" i="4"/>
  <c r="N88" i="4" s="1"/>
  <c r="H86" i="4"/>
  <c r="N86" i="4" s="1"/>
  <c r="H182" i="4"/>
  <c r="N182" i="4" s="1"/>
  <c r="H174" i="4"/>
  <c r="N174" i="4" s="1"/>
  <c r="H170" i="4"/>
  <c r="N170" i="4" s="1"/>
  <c r="H80" i="4"/>
  <c r="N80" i="4" s="1"/>
  <c r="H78" i="4"/>
  <c r="N78" i="4" s="1"/>
  <c r="H72" i="4"/>
  <c r="N72" i="4" s="1"/>
  <c r="H70" i="4"/>
  <c r="N70" i="4" s="1"/>
  <c r="H152" i="4"/>
  <c r="N152" i="4" s="1"/>
  <c r="H131" i="4"/>
  <c r="N131" i="4" s="1"/>
  <c r="H129" i="4"/>
  <c r="N129" i="4" s="1"/>
  <c r="H160" i="4"/>
  <c r="N160" i="4" s="1"/>
  <c r="H148" i="4"/>
  <c r="N148" i="4" s="1"/>
  <c r="H144" i="4"/>
  <c r="N144" i="4" s="1"/>
  <c r="H140" i="4"/>
  <c r="N140" i="4" s="1"/>
  <c r="H113" i="4"/>
  <c r="N113" i="4" s="1"/>
  <c r="H103" i="4"/>
  <c r="N103" i="4" s="1"/>
  <c r="H101" i="4"/>
  <c r="N101" i="4" s="1"/>
  <c r="H93" i="4"/>
  <c r="N93" i="4" s="1"/>
  <c r="H91" i="4"/>
  <c r="N91" i="4" s="1"/>
  <c r="H87" i="4"/>
  <c r="N87" i="4" s="1"/>
  <c r="H189" i="4"/>
  <c r="N189" i="4" s="1"/>
  <c r="H187" i="4"/>
  <c r="N187" i="4" s="1"/>
  <c r="H183" i="4"/>
  <c r="N183" i="4" s="1"/>
  <c r="H165" i="4"/>
  <c r="N165" i="4" s="1"/>
  <c r="H138" i="4"/>
  <c r="N138" i="4" s="1"/>
  <c r="H136" i="4"/>
  <c r="N136" i="4" s="1"/>
  <c r="H134" i="4"/>
  <c r="N134" i="4" s="1"/>
  <c r="H126" i="4"/>
  <c r="N126" i="4" s="1"/>
  <c r="H83" i="4"/>
  <c r="N83" i="4" s="1"/>
  <c r="H81" i="4"/>
  <c r="N81" i="4" s="1"/>
  <c r="H75" i="4"/>
  <c r="N75" i="4" s="1"/>
  <c r="H73" i="4"/>
  <c r="N73" i="4" s="1"/>
  <c r="H191" i="4"/>
  <c r="N191" i="4" s="1"/>
  <c r="H172" i="4"/>
  <c r="N172" i="4" s="1"/>
  <c r="H154" i="4"/>
  <c r="N154" i="4" s="1"/>
  <c r="H118" i="4"/>
  <c r="N118" i="4" s="1"/>
  <c r="H116" i="4"/>
  <c r="N116" i="4" s="1"/>
  <c r="H104" i="4"/>
  <c r="N104" i="4" s="1"/>
  <c r="H92" i="4"/>
  <c r="N92" i="4" s="1"/>
  <c r="H68" i="4"/>
  <c r="N68" i="4" s="1"/>
  <c r="H181" i="4"/>
  <c r="N181" i="4" s="1"/>
  <c r="H184" i="4"/>
  <c r="N184" i="4" s="1"/>
  <c r="H179" i="4"/>
  <c r="N179" i="4" s="1"/>
  <c r="H168" i="4"/>
  <c r="N168" i="4" s="1"/>
  <c r="H161" i="4"/>
  <c r="N161" i="4" s="1"/>
  <c r="H150" i="4"/>
  <c r="N150" i="4" s="1"/>
  <c r="H130" i="4"/>
  <c r="N130" i="4" s="1"/>
  <c r="H111" i="4"/>
  <c r="N111" i="4" s="1"/>
  <c r="H95" i="4"/>
  <c r="N95" i="4" s="1"/>
  <c r="H82" i="4"/>
  <c r="N82" i="4" s="1"/>
  <c r="H77" i="4"/>
  <c r="N77" i="4" s="1"/>
  <c r="H74" i="4"/>
  <c r="N74" i="4" s="1"/>
  <c r="H164" i="4"/>
  <c r="N164" i="4" s="1"/>
  <c r="N146" i="4"/>
  <c r="H142" i="4"/>
  <c r="N142" i="4" s="1"/>
  <c r="H190" i="4"/>
  <c r="N190" i="4" s="1"/>
  <c r="H173" i="4"/>
  <c r="N173" i="4" s="1"/>
  <c r="H162" i="4"/>
  <c r="N162" i="4" s="1"/>
  <c r="H124" i="4"/>
  <c r="N124" i="4" s="1"/>
  <c r="H69" i="4"/>
  <c r="N69" i="4" s="1"/>
  <c r="H188" i="4"/>
  <c r="N188" i="4" s="1"/>
  <c r="H176" i="4"/>
  <c r="N176" i="4" s="1"/>
  <c r="H158" i="4"/>
  <c r="N158" i="4" s="1"/>
  <c r="H145" i="4"/>
  <c r="N145" i="4" s="1"/>
  <c r="H108" i="4"/>
  <c r="N108" i="4" s="1"/>
  <c r="H147" i="4"/>
  <c r="N147" i="4" s="1"/>
  <c r="H135" i="4"/>
  <c r="N135" i="4" s="1"/>
  <c r="H117" i="4"/>
  <c r="N117" i="4" s="1"/>
  <c r="H99" i="4"/>
  <c r="N99" i="4" s="1"/>
  <c r="H141" i="4"/>
  <c r="N141" i="4" s="1"/>
  <c r="H123" i="4"/>
  <c r="N123" i="4" s="1"/>
  <c r="H105" i="4"/>
  <c r="N105" i="4" s="1"/>
  <c r="H2074" i="4" l="1"/>
  <c r="N2074" i="4" s="1"/>
  <c r="H2086" i="4"/>
  <c r="N2086" i="4" s="1"/>
  <c r="H2098" i="4"/>
  <c r="N2098" i="4" s="1"/>
  <c r="H2110" i="4"/>
  <c r="N2110" i="4" s="1"/>
  <c r="H2122" i="4"/>
  <c r="N2122" i="4" s="1"/>
  <c r="H2134" i="4"/>
  <c r="N2134" i="4" s="1"/>
  <c r="H2146" i="4"/>
  <c r="N2146" i="4" s="1"/>
  <c r="H2158" i="4"/>
  <c r="N2158" i="4" s="1"/>
  <c r="H2170" i="4"/>
  <c r="N2170" i="4" s="1"/>
  <c r="H2182" i="4"/>
  <c r="N2182" i="4" s="1"/>
  <c r="H2286" i="4"/>
  <c r="N2286" i="4" s="1"/>
  <c r="H1933" i="4"/>
  <c r="N1933" i="4" s="1"/>
  <c r="F2219" i="4"/>
  <c r="H2219" i="4" s="1"/>
  <c r="N2219" i="4" s="1"/>
  <c r="H1945" i="4"/>
  <c r="N1945" i="4" s="1"/>
  <c r="F2231" i="4"/>
  <c r="H2231" i="4" s="1"/>
  <c r="N2231" i="4" s="1"/>
  <c r="H1957" i="4"/>
  <c r="N1957" i="4" s="1"/>
  <c r="F2243" i="4"/>
  <c r="H2243" i="4" s="1"/>
  <c r="N2243" i="4" s="1"/>
  <c r="H1969" i="4"/>
  <c r="N1969" i="4" s="1"/>
  <c r="F2255" i="4"/>
  <c r="H2255" i="4" s="1"/>
  <c r="N2255" i="4" s="1"/>
  <c r="H1981" i="4"/>
  <c r="N1981" i="4" s="1"/>
  <c r="F2267" i="4"/>
  <c r="H2267" i="4" s="1"/>
  <c r="N2267" i="4" s="1"/>
  <c r="H1935" i="4"/>
  <c r="N1935" i="4" s="1"/>
  <c r="F2221" i="4"/>
  <c r="H2221" i="4" s="1"/>
  <c r="N2221" i="4" s="1"/>
  <c r="H1947" i="4"/>
  <c r="N1947" i="4" s="1"/>
  <c r="F2233" i="4"/>
  <c r="H2233" i="4" s="1"/>
  <c r="N2233" i="4" s="1"/>
  <c r="H1959" i="4"/>
  <c r="N1959" i="4" s="1"/>
  <c r="F2245" i="4"/>
  <c r="H2245" i="4" s="1"/>
  <c r="N2245" i="4" s="1"/>
  <c r="H1971" i="4"/>
  <c r="N1971" i="4" s="1"/>
  <c r="F2257" i="4"/>
  <c r="H2257" i="4" s="1"/>
  <c r="N2257" i="4" s="1"/>
  <c r="H1983" i="4"/>
  <c r="N1983" i="4" s="1"/>
  <c r="F2269" i="4"/>
  <c r="H2269" i="4" s="1"/>
  <c r="N2269" i="4" s="1"/>
  <c r="H1783" i="4"/>
  <c r="N1783" i="4" s="1"/>
  <c r="F2069" i="4"/>
  <c r="H2069" i="4" s="1"/>
  <c r="N2069" i="4" s="1"/>
  <c r="H1795" i="4"/>
  <c r="N1795" i="4" s="1"/>
  <c r="F2081" i="4"/>
  <c r="H2081" i="4" s="1"/>
  <c r="N2081" i="4" s="1"/>
  <c r="H1807" i="4"/>
  <c r="N1807" i="4" s="1"/>
  <c r="F2093" i="4"/>
  <c r="H2093" i="4" s="1"/>
  <c r="N2093" i="4" s="1"/>
  <c r="H1819" i="4"/>
  <c r="N1819" i="4" s="1"/>
  <c r="F2105" i="4"/>
  <c r="H2105" i="4" s="1"/>
  <c r="N2105" i="4" s="1"/>
  <c r="H1831" i="4"/>
  <c r="N1831" i="4" s="1"/>
  <c r="F2117" i="4"/>
  <c r="H2117" i="4" s="1"/>
  <c r="N2117" i="4" s="1"/>
  <c r="H1843" i="4"/>
  <c r="N1843" i="4" s="1"/>
  <c r="F2129" i="4"/>
  <c r="H2129" i="4" s="1"/>
  <c r="N2129" i="4" s="1"/>
  <c r="H1855" i="4"/>
  <c r="N1855" i="4" s="1"/>
  <c r="F2141" i="4"/>
  <c r="H2141" i="4" s="1"/>
  <c r="N2141" i="4" s="1"/>
  <c r="H1867" i="4"/>
  <c r="N1867" i="4" s="1"/>
  <c r="F2153" i="4"/>
  <c r="H2153" i="4" s="1"/>
  <c r="N2153" i="4" s="1"/>
  <c r="H1995" i="4"/>
  <c r="N1995" i="4" s="1"/>
  <c r="F2281" i="4"/>
  <c r="H2281" i="4" s="1"/>
  <c r="N2281" i="4" s="1"/>
  <c r="H2224" i="4"/>
  <c r="N2224" i="4" s="1"/>
  <c r="H2236" i="4"/>
  <c r="N2236" i="4" s="1"/>
  <c r="H2248" i="4"/>
  <c r="N2248" i="4" s="1"/>
  <c r="H2260" i="4"/>
  <c r="N2260" i="4" s="1"/>
  <c r="H2272" i="4"/>
  <c r="N2272" i="4" s="1"/>
  <c r="H2284" i="4"/>
  <c r="N2284" i="4" s="1"/>
  <c r="H1881" i="4"/>
  <c r="N1881" i="4" s="1"/>
  <c r="F2167" i="4"/>
  <c r="H2167" i="4" s="1"/>
  <c r="N2167" i="4" s="1"/>
  <c r="H1893" i="4"/>
  <c r="N1893" i="4" s="1"/>
  <c r="F2179" i="4"/>
  <c r="H2179" i="4" s="1"/>
  <c r="N2179" i="4" s="1"/>
  <c r="H1905" i="4"/>
  <c r="N1905" i="4" s="1"/>
  <c r="F2191" i="4"/>
  <c r="H2191" i="4" s="1"/>
  <c r="N2191" i="4" s="1"/>
  <c r="H2003" i="4"/>
  <c r="N2003" i="4" s="1"/>
  <c r="F2289" i="4"/>
  <c r="H2289" i="4" s="1"/>
  <c r="N2289" i="4" s="1"/>
  <c r="H1501" i="4"/>
  <c r="N1501" i="4" s="1"/>
  <c r="F1787" i="4"/>
  <c r="H1513" i="4"/>
  <c r="N1513" i="4" s="1"/>
  <c r="F1799" i="4"/>
  <c r="H1525" i="4"/>
  <c r="N1525" i="4" s="1"/>
  <c r="F1811" i="4"/>
  <c r="H1537" i="4"/>
  <c r="N1537" i="4" s="1"/>
  <c r="F1823" i="4"/>
  <c r="H1549" i="4"/>
  <c r="N1549" i="4" s="1"/>
  <c r="F1835" i="4"/>
  <c r="H1561" i="4"/>
  <c r="N1561" i="4" s="1"/>
  <c r="F1847" i="4"/>
  <c r="H1573" i="4"/>
  <c r="N1573" i="4" s="1"/>
  <c r="F1859" i="4"/>
  <c r="H1585" i="4"/>
  <c r="N1585" i="4" s="1"/>
  <c r="F1871" i="4"/>
  <c r="H1504" i="4"/>
  <c r="N1504" i="4" s="1"/>
  <c r="F1790" i="4"/>
  <c r="H1516" i="4"/>
  <c r="N1516" i="4" s="1"/>
  <c r="F1802" i="4"/>
  <c r="H1528" i="4"/>
  <c r="N1528" i="4" s="1"/>
  <c r="F1814" i="4"/>
  <c r="H1540" i="4"/>
  <c r="N1540" i="4" s="1"/>
  <c r="F1826" i="4"/>
  <c r="H1552" i="4"/>
  <c r="N1552" i="4" s="1"/>
  <c r="F1838" i="4"/>
  <c r="H1564" i="4"/>
  <c r="N1564" i="4" s="1"/>
  <c r="F1850" i="4"/>
  <c r="H1576" i="4"/>
  <c r="N1576" i="4" s="1"/>
  <c r="F1862" i="4"/>
  <c r="H1588" i="4"/>
  <c r="N1588" i="4" s="1"/>
  <c r="F1874" i="4"/>
  <c r="H1600" i="4"/>
  <c r="N1600" i="4" s="1"/>
  <c r="F1886" i="4"/>
  <c r="H1612" i="4"/>
  <c r="N1612" i="4" s="1"/>
  <c r="F1898" i="4"/>
  <c r="H1643" i="4"/>
  <c r="N1643" i="4" s="1"/>
  <c r="F1929" i="4"/>
  <c r="H1655" i="4"/>
  <c r="N1655" i="4" s="1"/>
  <c r="F1941" i="4"/>
  <c r="H1667" i="4"/>
  <c r="N1667" i="4" s="1"/>
  <c r="F1953" i="4"/>
  <c r="H1679" i="4"/>
  <c r="N1679" i="4" s="1"/>
  <c r="F1965" i="4"/>
  <c r="H1691" i="4"/>
  <c r="N1691" i="4" s="1"/>
  <c r="F1977" i="4"/>
  <c r="H1701" i="4"/>
  <c r="N1701" i="4" s="1"/>
  <c r="F1987" i="4"/>
  <c r="H1713" i="4"/>
  <c r="N1713" i="4" s="1"/>
  <c r="F1999" i="4"/>
  <c r="H1942" i="4"/>
  <c r="N1942" i="4" s="1"/>
  <c r="H1954" i="4"/>
  <c r="N1954" i="4" s="1"/>
  <c r="H1966" i="4"/>
  <c r="N1966" i="4" s="1"/>
  <c r="H1978" i="4"/>
  <c r="N1978" i="4" s="1"/>
  <c r="H1990" i="4"/>
  <c r="N1990" i="4" s="1"/>
  <c r="H1503" i="4"/>
  <c r="N1503" i="4" s="1"/>
  <c r="F1789" i="4"/>
  <c r="H1515" i="4"/>
  <c r="N1515" i="4" s="1"/>
  <c r="F1801" i="4"/>
  <c r="H1527" i="4"/>
  <c r="N1527" i="4" s="1"/>
  <c r="F1813" i="4"/>
  <c r="H1539" i="4"/>
  <c r="N1539" i="4" s="1"/>
  <c r="F1825" i="4"/>
  <c r="H1551" i="4"/>
  <c r="N1551" i="4" s="1"/>
  <c r="F1837" i="4"/>
  <c r="H1563" i="4"/>
  <c r="N1563" i="4" s="1"/>
  <c r="F1849" i="4"/>
  <c r="H1575" i="4"/>
  <c r="N1575" i="4" s="1"/>
  <c r="F1861" i="4"/>
  <c r="H1587" i="4"/>
  <c r="N1587" i="4" s="1"/>
  <c r="F1873" i="4"/>
  <c r="H1599" i="4"/>
  <c r="N1599" i="4" s="1"/>
  <c r="F1885" i="4"/>
  <c r="H1611" i="4"/>
  <c r="N1611" i="4" s="1"/>
  <c r="F1897" i="4"/>
  <c r="H1645" i="4"/>
  <c r="N1645" i="4" s="1"/>
  <c r="F1931" i="4"/>
  <c r="H1657" i="4"/>
  <c r="N1657" i="4" s="1"/>
  <c r="F1943" i="4"/>
  <c r="H1669" i="4"/>
  <c r="N1669" i="4" s="1"/>
  <c r="F1955" i="4"/>
  <c r="H1681" i="4"/>
  <c r="N1681" i="4" s="1"/>
  <c r="F1967" i="4"/>
  <c r="H1693" i="4"/>
  <c r="N1693" i="4" s="1"/>
  <c r="F1979" i="4"/>
  <c r="H1703" i="4"/>
  <c r="N1703" i="4" s="1"/>
  <c r="F1989" i="4"/>
  <c r="H1500" i="4"/>
  <c r="N1500" i="4" s="1"/>
  <c r="F1786" i="4"/>
  <c r="H1512" i="4"/>
  <c r="N1512" i="4" s="1"/>
  <c r="F1798" i="4"/>
  <c r="H1524" i="4"/>
  <c r="N1524" i="4" s="1"/>
  <c r="F1810" i="4"/>
  <c r="H1536" i="4"/>
  <c r="N1536" i="4" s="1"/>
  <c r="F1822" i="4"/>
  <c r="H1548" i="4"/>
  <c r="N1548" i="4" s="1"/>
  <c r="F1834" i="4"/>
  <c r="H1560" i="4"/>
  <c r="N1560" i="4" s="1"/>
  <c r="F1846" i="4"/>
  <c r="H1572" i="4"/>
  <c r="N1572" i="4" s="1"/>
  <c r="F1858" i="4"/>
  <c r="H1584" i="4"/>
  <c r="N1584" i="4" s="1"/>
  <c r="F1870" i="4"/>
  <c r="H1596" i="4"/>
  <c r="N1596" i="4" s="1"/>
  <c r="F1882" i="4"/>
  <c r="H1608" i="4"/>
  <c r="N1608" i="4" s="1"/>
  <c r="F1894" i="4"/>
  <c r="H1620" i="4"/>
  <c r="N1620" i="4" s="1"/>
  <c r="F1906" i="4"/>
  <c r="H1938" i="4"/>
  <c r="N1938" i="4" s="1"/>
  <c r="H1950" i="4"/>
  <c r="N1950" i="4" s="1"/>
  <c r="H1962" i="4"/>
  <c r="N1962" i="4" s="1"/>
  <c r="H1974" i="4"/>
  <c r="N1974" i="4" s="1"/>
  <c r="H1986" i="4"/>
  <c r="N1986" i="4" s="1"/>
  <c r="H1998" i="4"/>
  <c r="N1998" i="4" s="1"/>
  <c r="H1788" i="4"/>
  <c r="N1788" i="4" s="1"/>
  <c r="H1800" i="4"/>
  <c r="N1800" i="4" s="1"/>
  <c r="H1812" i="4"/>
  <c r="N1812" i="4" s="1"/>
  <c r="H1824" i="4"/>
  <c r="N1824" i="4" s="1"/>
  <c r="H1836" i="4"/>
  <c r="N1836" i="4" s="1"/>
  <c r="H1848" i="4"/>
  <c r="N1848" i="4" s="1"/>
  <c r="H1860" i="4"/>
  <c r="N1860" i="4" s="1"/>
  <c r="H1872" i="4"/>
  <c r="N1872" i="4" s="1"/>
  <c r="H1884" i="4"/>
  <c r="N1884" i="4" s="1"/>
  <c r="H1896" i="4"/>
  <c r="N1896" i="4" s="1"/>
  <c r="H1641" i="4"/>
  <c r="N1641" i="4" s="1"/>
  <c r="F1927" i="4"/>
  <c r="H1653" i="4"/>
  <c r="N1653" i="4" s="1"/>
  <c r="F1939" i="4"/>
  <c r="H1665" i="4"/>
  <c r="N1665" i="4" s="1"/>
  <c r="F1951" i="4"/>
  <c r="H1677" i="4"/>
  <c r="N1677" i="4" s="1"/>
  <c r="F1963" i="4"/>
  <c r="H1689" i="4"/>
  <c r="N1689" i="4" s="1"/>
  <c r="F1975" i="4"/>
  <c r="H1940" i="4"/>
  <c r="N1940" i="4" s="1"/>
  <c r="H1952" i="4"/>
  <c r="N1952" i="4" s="1"/>
  <c r="H1964" i="4"/>
  <c r="N1964" i="4" s="1"/>
  <c r="H1976" i="4"/>
  <c r="N1976" i="4" s="1"/>
  <c r="H1988" i="4"/>
  <c r="N1988" i="4" s="1"/>
  <c r="H2000" i="4"/>
  <c r="N2000" i="4" s="1"/>
  <c r="H1311" i="4"/>
  <c r="N1311" i="4" s="1"/>
  <c r="F1597" i="4"/>
  <c r="H1656" i="4"/>
  <c r="N1656" i="4" s="1"/>
  <c r="H1668" i="4"/>
  <c r="N1668" i="4" s="1"/>
  <c r="H1680" i="4"/>
  <c r="N1680" i="4" s="1"/>
  <c r="H1692" i="4"/>
  <c r="N1692" i="4" s="1"/>
  <c r="H1704" i="4"/>
  <c r="N1704" i="4" s="1"/>
  <c r="H1647" i="4"/>
  <c r="N1647" i="4" s="1"/>
  <c r="H1659" i="4"/>
  <c r="N1659" i="4" s="1"/>
  <c r="H1671" i="4"/>
  <c r="N1671" i="4" s="1"/>
  <c r="H1683" i="4"/>
  <c r="N1683" i="4" s="1"/>
  <c r="H1695" i="4"/>
  <c r="N1695" i="4" s="1"/>
  <c r="H1649" i="4"/>
  <c r="N1649" i="4" s="1"/>
  <c r="H1661" i="4"/>
  <c r="N1661" i="4" s="1"/>
  <c r="H1673" i="4"/>
  <c r="N1673" i="4" s="1"/>
  <c r="H1685" i="4"/>
  <c r="N1685" i="4" s="1"/>
  <c r="H1697" i="4"/>
  <c r="N1697" i="4" s="1"/>
  <c r="H1335" i="4"/>
  <c r="N1335" i="4" s="1"/>
  <c r="F1621" i="4"/>
  <c r="H1497" i="4"/>
  <c r="N1497" i="4" s="1"/>
  <c r="H1509" i="4"/>
  <c r="N1509" i="4" s="1"/>
  <c r="H1521" i="4"/>
  <c r="N1521" i="4" s="1"/>
  <c r="H1533" i="4"/>
  <c r="N1533" i="4" s="1"/>
  <c r="H1545" i="4"/>
  <c r="N1545" i="4" s="1"/>
  <c r="H1557" i="4"/>
  <c r="N1557" i="4" s="1"/>
  <c r="H1569" i="4"/>
  <c r="N1569" i="4" s="1"/>
  <c r="H1581" i="4"/>
  <c r="N1581" i="4" s="1"/>
  <c r="H1709" i="4"/>
  <c r="N1709" i="4" s="1"/>
  <c r="H1652" i="4"/>
  <c r="N1652" i="4" s="1"/>
  <c r="H1664" i="4"/>
  <c r="N1664" i="4" s="1"/>
  <c r="H1676" i="4"/>
  <c r="N1676" i="4" s="1"/>
  <c r="H1688" i="4"/>
  <c r="N1688" i="4" s="1"/>
  <c r="H1700" i="4"/>
  <c r="N1700" i="4" s="1"/>
  <c r="H1712" i="4"/>
  <c r="N1712" i="4" s="1"/>
  <c r="H1323" i="4"/>
  <c r="N1323" i="4" s="1"/>
  <c r="F1609" i="4"/>
  <c r="H1595" i="4"/>
  <c r="N1595" i="4" s="1"/>
  <c r="H1607" i="4"/>
  <c r="N1607" i="4" s="1"/>
  <c r="H1619" i="4"/>
  <c r="N1619" i="4" s="1"/>
  <c r="H1502" i="4"/>
  <c r="N1502" i="4" s="1"/>
  <c r="H1514" i="4"/>
  <c r="N1514" i="4" s="1"/>
  <c r="H1526" i="4"/>
  <c r="N1526" i="4" s="1"/>
  <c r="H1538" i="4"/>
  <c r="N1538" i="4" s="1"/>
  <c r="H1550" i="4"/>
  <c r="N1550" i="4" s="1"/>
  <c r="H1562" i="4"/>
  <c r="N1562" i="4" s="1"/>
  <c r="H1574" i="4"/>
  <c r="N1574" i="4" s="1"/>
  <c r="H1586" i="4"/>
  <c r="N1586" i="4" s="1"/>
  <c r="H1598" i="4"/>
  <c r="N1598" i="4" s="1"/>
  <c r="H1610" i="4"/>
  <c r="N1610" i="4" s="1"/>
  <c r="H1654" i="4"/>
  <c r="N1654" i="4" s="1"/>
  <c r="H1666" i="4"/>
  <c r="N1666" i="4" s="1"/>
  <c r="H1678" i="4"/>
  <c r="N1678" i="4" s="1"/>
  <c r="H1690" i="4"/>
  <c r="N1690" i="4" s="1"/>
  <c r="H1702" i="4"/>
  <c r="N1702" i="4" s="1"/>
  <c r="H1714" i="4"/>
  <c r="N1714" i="4" s="1"/>
  <c r="H1717" i="4"/>
  <c r="N1717" i="4" s="1"/>
  <c r="H1214" i="4"/>
  <c r="N1214" i="4" s="1"/>
  <c r="H1238" i="4"/>
  <c r="N1238" i="4" s="1"/>
  <c r="H1262" i="4"/>
  <c r="N1262" i="4" s="1"/>
  <c r="H1274" i="4"/>
  <c r="N1274" i="4" s="1"/>
  <c r="H1298" i="4"/>
  <c r="N1298" i="4" s="1"/>
  <c r="H1310" i="4"/>
  <c r="N1310" i="4" s="1"/>
  <c r="H1215" i="4"/>
  <c r="N1215" i="4" s="1"/>
  <c r="H1227" i="4"/>
  <c r="N1227" i="4" s="1"/>
  <c r="H1239" i="4"/>
  <c r="N1239" i="4" s="1"/>
  <c r="H1251" i="4"/>
  <c r="N1251" i="4" s="1"/>
  <c r="H1263" i="4"/>
  <c r="N1263" i="4" s="1"/>
  <c r="H1275" i="4"/>
  <c r="N1275" i="4" s="1"/>
  <c r="H1287" i="4"/>
  <c r="N1287" i="4" s="1"/>
  <c r="H1299" i="4"/>
  <c r="N1299" i="4" s="1"/>
  <c r="H1226" i="4"/>
  <c r="N1226" i="4" s="1"/>
  <c r="H1250" i="4"/>
  <c r="N1250" i="4" s="1"/>
  <c r="H1286" i="4"/>
  <c r="N1286" i="4" s="1"/>
  <c r="H1322" i="4"/>
  <c r="N1322" i="4" s="1"/>
  <c r="H1415" i="4"/>
  <c r="N1415" i="4" s="1"/>
  <c r="H1427" i="4"/>
  <c r="N1427" i="4" s="1"/>
  <c r="H1355" i="4"/>
  <c r="N1355" i="4" s="1"/>
  <c r="H1367" i="4"/>
  <c r="N1367" i="4" s="1"/>
  <c r="H1379" i="4"/>
  <c r="N1379" i="4" s="1"/>
  <c r="H1391" i="4"/>
  <c r="N1391" i="4" s="1"/>
  <c r="H1403" i="4"/>
  <c r="N1403" i="4" s="1"/>
  <c r="H1313" i="4"/>
  <c r="N1313" i="4" s="1"/>
  <c r="H1325" i="4"/>
  <c r="N1325" i="4" s="1"/>
  <c r="H1334" i="4"/>
  <c r="N1334" i="4" s="1"/>
  <c r="H1363" i="4"/>
  <c r="N1363" i="4" s="1"/>
  <c r="H1375" i="4"/>
  <c r="N1375" i="4" s="1"/>
  <c r="H1387" i="4"/>
  <c r="N1387" i="4" s="1"/>
  <c r="H1399" i="4"/>
  <c r="N1399" i="4" s="1"/>
  <c r="H1411" i="4"/>
  <c r="N1411" i="4" s="1"/>
  <c r="H1211" i="4"/>
  <c r="N1211" i="4" s="1"/>
  <c r="H1223" i="4"/>
  <c r="N1223" i="4" s="1"/>
  <c r="H1235" i="4"/>
  <c r="N1235" i="4" s="1"/>
  <c r="H1247" i="4"/>
  <c r="N1247" i="4" s="1"/>
  <c r="H1259" i="4"/>
  <c r="N1259" i="4" s="1"/>
  <c r="H1271" i="4"/>
  <c r="N1271" i="4" s="1"/>
  <c r="H1283" i="4"/>
  <c r="N1283" i="4" s="1"/>
  <c r="H1295" i="4"/>
  <c r="N1295" i="4" s="1"/>
  <c r="H1423" i="4"/>
  <c r="N1423" i="4" s="1"/>
  <c r="H1309" i="4"/>
  <c r="N1309" i="4" s="1"/>
  <c r="H1321" i="4"/>
  <c r="N1321" i="4" s="1"/>
  <c r="H1333" i="4"/>
  <c r="N1333" i="4" s="1"/>
  <c r="H1216" i="4"/>
  <c r="N1216" i="4" s="1"/>
  <c r="H1228" i="4"/>
  <c r="N1228" i="4" s="1"/>
  <c r="H1240" i="4"/>
  <c r="N1240" i="4" s="1"/>
  <c r="H1252" i="4"/>
  <c r="N1252" i="4" s="1"/>
  <c r="H1264" i="4"/>
  <c r="N1264" i="4" s="1"/>
  <c r="H1276" i="4"/>
  <c r="N1276" i="4" s="1"/>
  <c r="H1288" i="4"/>
  <c r="N1288" i="4" s="1"/>
  <c r="H1300" i="4"/>
  <c r="N1300" i="4" s="1"/>
  <c r="H1312" i="4"/>
  <c r="N1312" i="4" s="1"/>
  <c r="H1324" i="4"/>
  <c r="N1324" i="4" s="1"/>
  <c r="H1428" i="4"/>
  <c r="N1428" i="4" s="1"/>
  <c r="H939" i="4"/>
  <c r="N939" i="4" s="1"/>
  <c r="F1225" i="4"/>
  <c r="H987" i="4"/>
  <c r="N987" i="4" s="1"/>
  <c r="F1273" i="4"/>
  <c r="H1242" i="4"/>
  <c r="N1242" i="4" s="1"/>
  <c r="H1278" i="4"/>
  <c r="N1278" i="4" s="1"/>
  <c r="H1302" i="4"/>
  <c r="N1302" i="4" s="1"/>
  <c r="H1381" i="4"/>
  <c r="N1381" i="4" s="1"/>
  <c r="H1370" i="4"/>
  <c r="N1370" i="4" s="1"/>
  <c r="H1406" i="4"/>
  <c r="N1406" i="4" s="1"/>
  <c r="H1217" i="4"/>
  <c r="N1217" i="4" s="1"/>
  <c r="H1229" i="4"/>
  <c r="N1229" i="4" s="1"/>
  <c r="H1241" i="4"/>
  <c r="N1241" i="4" s="1"/>
  <c r="H1253" i="4"/>
  <c r="N1253" i="4" s="1"/>
  <c r="H1265" i="4"/>
  <c r="N1265" i="4" s="1"/>
  <c r="H1277" i="4"/>
  <c r="N1277" i="4" s="1"/>
  <c r="H1289" i="4"/>
  <c r="N1289" i="4" s="1"/>
  <c r="H1301" i="4"/>
  <c r="N1301" i="4" s="1"/>
  <c r="H1050" i="4"/>
  <c r="N1050" i="4" s="1"/>
  <c r="F1336" i="4"/>
  <c r="H934" i="4"/>
  <c r="N934" i="4" s="1"/>
  <c r="F1220" i="4"/>
  <c r="H946" i="4"/>
  <c r="N946" i="4" s="1"/>
  <c r="F1232" i="4"/>
  <c r="H958" i="4"/>
  <c r="N958" i="4" s="1"/>
  <c r="F1244" i="4"/>
  <c r="H970" i="4"/>
  <c r="N970" i="4" s="1"/>
  <c r="F1256" i="4"/>
  <c r="H982" i="4"/>
  <c r="N982" i="4" s="1"/>
  <c r="F1268" i="4"/>
  <c r="H994" i="4"/>
  <c r="N994" i="4" s="1"/>
  <c r="F1280" i="4"/>
  <c r="H1006" i="4"/>
  <c r="N1006" i="4" s="1"/>
  <c r="F1292" i="4"/>
  <c r="H1018" i="4"/>
  <c r="N1018" i="4" s="1"/>
  <c r="F1304" i="4"/>
  <c r="H1030" i="4"/>
  <c r="N1030" i="4" s="1"/>
  <c r="F1316" i="4"/>
  <c r="H1042" i="4"/>
  <c r="N1042" i="4" s="1"/>
  <c r="F1328" i="4"/>
  <c r="H1359" i="4"/>
  <c r="N1359" i="4" s="1"/>
  <c r="H1371" i="4"/>
  <c r="N1371" i="4" s="1"/>
  <c r="H1383" i="4"/>
  <c r="N1383" i="4" s="1"/>
  <c r="H1395" i="4"/>
  <c r="N1395" i="4" s="1"/>
  <c r="H1407" i="4"/>
  <c r="N1407" i="4" s="1"/>
  <c r="H1417" i="4"/>
  <c r="N1417" i="4" s="1"/>
  <c r="H951" i="4"/>
  <c r="N951" i="4" s="1"/>
  <c r="F1237" i="4"/>
  <c r="H999" i="4"/>
  <c r="N999" i="4" s="1"/>
  <c r="F1285" i="4"/>
  <c r="H1218" i="4"/>
  <c r="N1218" i="4" s="1"/>
  <c r="H1254" i="4"/>
  <c r="N1254" i="4" s="1"/>
  <c r="H1290" i="4"/>
  <c r="N1290" i="4" s="1"/>
  <c r="H1326" i="4"/>
  <c r="N1326" i="4" s="1"/>
  <c r="H1357" i="4"/>
  <c r="N1357" i="4" s="1"/>
  <c r="H1393" i="4"/>
  <c r="N1393" i="4" s="1"/>
  <c r="H1405" i="4"/>
  <c r="N1405" i="4" s="1"/>
  <c r="H1394" i="4"/>
  <c r="N1394" i="4" s="1"/>
  <c r="H933" i="4"/>
  <c r="N933" i="4" s="1"/>
  <c r="F1219" i="4"/>
  <c r="H945" i="4"/>
  <c r="N945" i="4" s="1"/>
  <c r="F1231" i="4"/>
  <c r="H957" i="4"/>
  <c r="N957" i="4" s="1"/>
  <c r="F1243" i="4"/>
  <c r="H969" i="4"/>
  <c r="N969" i="4" s="1"/>
  <c r="F1255" i="4"/>
  <c r="H981" i="4"/>
  <c r="N981" i="4" s="1"/>
  <c r="F1267" i="4"/>
  <c r="H993" i="4"/>
  <c r="N993" i="4" s="1"/>
  <c r="F1279" i="4"/>
  <c r="H1005" i="4"/>
  <c r="N1005" i="4" s="1"/>
  <c r="F1291" i="4"/>
  <c r="H1017" i="4"/>
  <c r="N1017" i="4" s="1"/>
  <c r="F1303" i="4"/>
  <c r="H1029" i="4"/>
  <c r="N1029" i="4" s="1"/>
  <c r="F1315" i="4"/>
  <c r="H1041" i="4"/>
  <c r="N1041" i="4" s="1"/>
  <c r="F1327" i="4"/>
  <c r="H924" i="4"/>
  <c r="N924" i="4" s="1"/>
  <c r="F1210" i="4"/>
  <c r="H936" i="4"/>
  <c r="N936" i="4" s="1"/>
  <c r="F1222" i="4"/>
  <c r="H948" i="4"/>
  <c r="N948" i="4" s="1"/>
  <c r="F1234" i="4"/>
  <c r="H960" i="4"/>
  <c r="N960" i="4" s="1"/>
  <c r="F1246" i="4"/>
  <c r="H972" i="4"/>
  <c r="N972" i="4" s="1"/>
  <c r="F1258" i="4"/>
  <c r="H984" i="4"/>
  <c r="N984" i="4" s="1"/>
  <c r="F1270" i="4"/>
  <c r="H996" i="4"/>
  <c r="N996" i="4" s="1"/>
  <c r="F1282" i="4"/>
  <c r="H1008" i="4"/>
  <c r="N1008" i="4" s="1"/>
  <c r="F1294" i="4"/>
  <c r="H1020" i="4"/>
  <c r="N1020" i="4" s="1"/>
  <c r="F1306" i="4"/>
  <c r="H1032" i="4"/>
  <c r="N1032" i="4" s="1"/>
  <c r="F1318" i="4"/>
  <c r="H1044" i="4"/>
  <c r="N1044" i="4" s="1"/>
  <c r="F1330" i="4"/>
  <c r="H1361" i="4"/>
  <c r="N1361" i="4" s="1"/>
  <c r="H1373" i="4"/>
  <c r="N1373" i="4" s="1"/>
  <c r="H1385" i="4"/>
  <c r="N1385" i="4" s="1"/>
  <c r="H1397" i="4"/>
  <c r="N1397" i="4" s="1"/>
  <c r="H1409" i="4"/>
  <c r="N1409" i="4" s="1"/>
  <c r="H1133" i="4"/>
  <c r="N1133" i="4" s="1"/>
  <c r="F1419" i="4"/>
  <c r="H923" i="4"/>
  <c r="N923" i="4" s="1"/>
  <c r="F1209" i="4"/>
  <c r="H935" i="4"/>
  <c r="N935" i="4" s="1"/>
  <c r="F1221" i="4"/>
  <c r="H947" i="4"/>
  <c r="N947" i="4" s="1"/>
  <c r="F1233" i="4"/>
  <c r="H959" i="4"/>
  <c r="N959" i="4" s="1"/>
  <c r="F1245" i="4"/>
  <c r="H971" i="4"/>
  <c r="N971" i="4" s="1"/>
  <c r="F1257" i="4"/>
  <c r="H983" i="4"/>
  <c r="N983" i="4" s="1"/>
  <c r="F1269" i="4"/>
  <c r="H995" i="4"/>
  <c r="N995" i="4" s="1"/>
  <c r="F1281" i="4"/>
  <c r="H1007" i="4"/>
  <c r="N1007" i="4" s="1"/>
  <c r="F1293" i="4"/>
  <c r="H1019" i="4"/>
  <c r="N1019" i="4" s="1"/>
  <c r="F1305" i="4"/>
  <c r="H1031" i="4"/>
  <c r="N1031" i="4" s="1"/>
  <c r="F1317" i="4"/>
  <c r="H1043" i="4"/>
  <c r="N1043" i="4" s="1"/>
  <c r="F1329" i="4"/>
  <c r="H926" i="4"/>
  <c r="N926" i="4" s="1"/>
  <c r="F1212" i="4"/>
  <c r="H938" i="4"/>
  <c r="N938" i="4" s="1"/>
  <c r="F1224" i="4"/>
  <c r="H950" i="4"/>
  <c r="N950" i="4" s="1"/>
  <c r="F1236" i="4"/>
  <c r="H962" i="4"/>
  <c r="N962" i="4" s="1"/>
  <c r="F1248" i="4"/>
  <c r="H974" i="4"/>
  <c r="N974" i="4" s="1"/>
  <c r="F1260" i="4"/>
  <c r="H986" i="4"/>
  <c r="N986" i="4" s="1"/>
  <c r="F1272" i="4"/>
  <c r="H998" i="4"/>
  <c r="N998" i="4" s="1"/>
  <c r="F1284" i="4"/>
  <c r="H1010" i="4"/>
  <c r="N1010" i="4" s="1"/>
  <c r="F1296" i="4"/>
  <c r="H1022" i="4"/>
  <c r="N1022" i="4" s="1"/>
  <c r="F1308" i="4"/>
  <c r="H1034" i="4"/>
  <c r="N1034" i="4" s="1"/>
  <c r="F1320" i="4"/>
  <c r="H1046" i="4"/>
  <c r="N1046" i="4" s="1"/>
  <c r="F1332" i="4"/>
  <c r="H1135" i="4"/>
  <c r="N1135" i="4" s="1"/>
  <c r="F1421" i="4"/>
  <c r="H1143" i="4"/>
  <c r="N1143" i="4" s="1"/>
  <c r="F1429" i="4"/>
  <c r="H1021" i="4"/>
  <c r="N1021" i="4" s="1"/>
  <c r="F1307" i="4"/>
  <c r="H1033" i="4"/>
  <c r="N1033" i="4" s="1"/>
  <c r="F1319" i="4"/>
  <c r="H1045" i="4"/>
  <c r="N1045" i="4" s="1"/>
  <c r="F1331" i="4"/>
  <c r="H1067" i="4"/>
  <c r="N1067" i="4" s="1"/>
  <c r="F1353" i="4"/>
  <c r="H1079" i="4"/>
  <c r="N1079" i="4" s="1"/>
  <c r="F1365" i="4"/>
  <c r="H1091" i="4"/>
  <c r="N1091" i="4" s="1"/>
  <c r="F1377" i="4"/>
  <c r="H1103" i="4"/>
  <c r="N1103" i="4" s="1"/>
  <c r="F1389" i="4"/>
  <c r="H1115" i="4"/>
  <c r="N1115" i="4" s="1"/>
  <c r="F1401" i="4"/>
  <c r="H1366" i="4"/>
  <c r="N1366" i="4" s="1"/>
  <c r="H1378" i="4"/>
  <c r="N1378" i="4" s="1"/>
  <c r="H1390" i="4"/>
  <c r="N1390" i="4" s="1"/>
  <c r="H1402" i="4"/>
  <c r="N1402" i="4" s="1"/>
  <c r="H1414" i="4"/>
  <c r="N1414" i="4" s="1"/>
  <c r="H1426" i="4"/>
  <c r="N1426" i="4" s="1"/>
  <c r="H975" i="4"/>
  <c r="N975" i="4" s="1"/>
  <c r="F1261" i="4"/>
  <c r="H1127" i="4"/>
  <c r="N1127" i="4" s="1"/>
  <c r="F1413" i="4"/>
  <c r="H1139" i="4"/>
  <c r="N1139" i="4" s="1"/>
  <c r="F1425" i="4"/>
  <c r="H1368" i="4"/>
  <c r="N1368" i="4" s="1"/>
  <c r="H1380" i="4"/>
  <c r="N1380" i="4" s="1"/>
  <c r="H1392" i="4"/>
  <c r="N1392" i="4" s="1"/>
  <c r="H1404" i="4"/>
  <c r="N1404" i="4" s="1"/>
  <c r="H1416" i="4"/>
  <c r="N1416" i="4" s="1"/>
  <c r="H1431" i="4"/>
  <c r="N1431" i="4" s="1"/>
  <c r="H927" i="4"/>
  <c r="N927" i="4" s="1"/>
  <c r="F1213" i="4"/>
  <c r="H963" i="4"/>
  <c r="N963" i="4" s="1"/>
  <c r="F1249" i="4"/>
  <c r="H1011" i="4"/>
  <c r="N1011" i="4" s="1"/>
  <c r="F1297" i="4"/>
  <c r="H1230" i="4"/>
  <c r="N1230" i="4" s="1"/>
  <c r="H1266" i="4"/>
  <c r="N1266" i="4" s="1"/>
  <c r="H1314" i="4"/>
  <c r="N1314" i="4" s="1"/>
  <c r="H1369" i="4"/>
  <c r="N1369" i="4" s="1"/>
  <c r="H1382" i="4"/>
  <c r="N1382" i="4" s="1"/>
  <c r="H1418" i="4"/>
  <c r="N1418" i="4" s="1"/>
  <c r="H925" i="4"/>
  <c r="N925" i="4" s="1"/>
  <c r="H949" i="4"/>
  <c r="N949" i="4" s="1"/>
  <c r="H973" i="4"/>
  <c r="N973" i="4" s="1"/>
  <c r="H997" i="4"/>
  <c r="N997" i="4" s="1"/>
  <c r="H940" i="4"/>
  <c r="N940" i="4" s="1"/>
  <c r="H964" i="4"/>
  <c r="N964" i="4" s="1"/>
  <c r="H988" i="4"/>
  <c r="N988" i="4" s="1"/>
  <c r="H1012" i="4"/>
  <c r="N1012" i="4" s="1"/>
  <c r="H1024" i="4"/>
  <c r="N1024" i="4" s="1"/>
  <c r="H1048" i="4"/>
  <c r="N1048" i="4" s="1"/>
  <c r="H1023" i="4"/>
  <c r="N1023" i="4" s="1"/>
  <c r="H1035" i="4"/>
  <c r="N1035" i="4" s="1"/>
  <c r="H1047" i="4"/>
  <c r="N1047" i="4" s="1"/>
  <c r="H1069" i="4"/>
  <c r="N1069" i="4" s="1"/>
  <c r="H1081" i="4"/>
  <c r="N1081" i="4" s="1"/>
  <c r="H1093" i="4"/>
  <c r="N1093" i="4" s="1"/>
  <c r="H1105" i="4"/>
  <c r="N1105" i="4" s="1"/>
  <c r="H1117" i="4"/>
  <c r="N1117" i="4" s="1"/>
  <c r="H1142" i="4"/>
  <c r="N1142" i="4" s="1"/>
  <c r="H1145" i="4"/>
  <c r="N1145" i="4" s="1"/>
  <c r="H931" i="4"/>
  <c r="N931" i="4" s="1"/>
  <c r="H943" i="4"/>
  <c r="N943" i="4" s="1"/>
  <c r="H955" i="4"/>
  <c r="N955" i="4" s="1"/>
  <c r="H967" i="4"/>
  <c r="N967" i="4" s="1"/>
  <c r="H979" i="4"/>
  <c r="N979" i="4" s="1"/>
  <c r="H991" i="4"/>
  <c r="N991" i="4" s="1"/>
  <c r="H1003" i="4"/>
  <c r="N1003" i="4" s="1"/>
  <c r="H1015" i="4"/>
  <c r="N1015" i="4" s="1"/>
  <c r="H1027" i="4"/>
  <c r="N1027" i="4" s="1"/>
  <c r="H1039" i="4"/>
  <c r="N1039" i="4" s="1"/>
  <c r="H1073" i="4"/>
  <c r="N1073" i="4" s="1"/>
  <c r="H1085" i="4"/>
  <c r="N1085" i="4" s="1"/>
  <c r="H1097" i="4"/>
  <c r="N1097" i="4" s="1"/>
  <c r="H1109" i="4"/>
  <c r="N1109" i="4" s="1"/>
  <c r="H1121" i="4"/>
  <c r="N1121" i="4" s="1"/>
  <c r="H1077" i="4"/>
  <c r="N1077" i="4" s="1"/>
  <c r="H1089" i="4"/>
  <c r="N1089" i="4" s="1"/>
  <c r="H1101" i="4"/>
  <c r="N1101" i="4" s="1"/>
  <c r="H1113" i="4"/>
  <c r="N1113" i="4" s="1"/>
  <c r="H1125" i="4"/>
  <c r="N1125" i="4" s="1"/>
  <c r="H937" i="4"/>
  <c r="N937" i="4" s="1"/>
  <c r="H961" i="4"/>
  <c r="N961" i="4" s="1"/>
  <c r="H985" i="4"/>
  <c r="N985" i="4" s="1"/>
  <c r="H1009" i="4"/>
  <c r="N1009" i="4" s="1"/>
  <c r="H928" i="4"/>
  <c r="N928" i="4" s="1"/>
  <c r="H952" i="4"/>
  <c r="N952" i="4" s="1"/>
  <c r="H976" i="4"/>
  <c r="N976" i="4" s="1"/>
  <c r="H1000" i="4"/>
  <c r="N1000" i="4" s="1"/>
  <c r="H1036" i="4"/>
  <c r="N1036" i="4" s="1"/>
  <c r="H1137" i="4"/>
  <c r="N1137" i="4" s="1"/>
  <c r="H930" i="4"/>
  <c r="N930" i="4" s="1"/>
  <c r="H942" i="4"/>
  <c r="N942" i="4" s="1"/>
  <c r="H954" i="4"/>
  <c r="N954" i="4" s="1"/>
  <c r="H966" i="4"/>
  <c r="N966" i="4" s="1"/>
  <c r="H978" i="4"/>
  <c r="N978" i="4" s="1"/>
  <c r="H990" i="4"/>
  <c r="N990" i="4" s="1"/>
  <c r="H1002" i="4"/>
  <c r="N1002" i="4" s="1"/>
  <c r="H1014" i="4"/>
  <c r="N1014" i="4" s="1"/>
  <c r="H1026" i="4"/>
  <c r="N1026" i="4" s="1"/>
  <c r="H1038" i="4"/>
  <c r="N1038" i="4" s="1"/>
  <c r="H1082" i="4"/>
  <c r="N1082" i="4" s="1"/>
  <c r="H1094" i="4"/>
  <c r="N1094" i="4" s="1"/>
  <c r="H1106" i="4"/>
  <c r="N1106" i="4" s="1"/>
  <c r="H1118" i="4"/>
  <c r="N1118" i="4" s="1"/>
  <c r="H1130" i="4"/>
  <c r="N1130" i="4" s="1"/>
  <c r="H929" i="4"/>
  <c r="N929" i="4" s="1"/>
  <c r="H941" i="4"/>
  <c r="N941" i="4" s="1"/>
  <c r="H953" i="4"/>
  <c r="N953" i="4" s="1"/>
  <c r="H965" i="4"/>
  <c r="N965" i="4" s="1"/>
  <c r="H977" i="4"/>
  <c r="N977" i="4" s="1"/>
  <c r="H989" i="4"/>
  <c r="N989" i="4" s="1"/>
  <c r="H1001" i="4"/>
  <c r="N1001" i="4" s="1"/>
  <c r="H1013" i="4"/>
  <c r="N1013" i="4" s="1"/>
  <c r="H1025" i="4"/>
  <c r="N1025" i="4" s="1"/>
  <c r="H1037" i="4"/>
  <c r="N1037" i="4" s="1"/>
  <c r="H1049" i="4"/>
  <c r="N1049" i="4" s="1"/>
  <c r="H932" i="4"/>
  <c r="N932" i="4" s="1"/>
  <c r="H944" i="4"/>
  <c r="N944" i="4" s="1"/>
  <c r="H956" i="4"/>
  <c r="N956" i="4" s="1"/>
  <c r="H968" i="4"/>
  <c r="N968" i="4" s="1"/>
  <c r="H980" i="4"/>
  <c r="N980" i="4" s="1"/>
  <c r="H992" i="4"/>
  <c r="N992" i="4" s="1"/>
  <c r="H1004" i="4"/>
  <c r="N1004" i="4" s="1"/>
  <c r="H1016" i="4"/>
  <c r="N1016" i="4" s="1"/>
  <c r="H1028" i="4"/>
  <c r="N1028" i="4" s="1"/>
  <c r="H1040" i="4"/>
  <c r="N1040" i="4" s="1"/>
  <c r="H1071" i="4"/>
  <c r="N1071" i="4" s="1"/>
  <c r="H1083" i="4"/>
  <c r="N1083" i="4" s="1"/>
  <c r="H1095" i="4"/>
  <c r="N1095" i="4" s="1"/>
  <c r="H1107" i="4"/>
  <c r="N1107" i="4" s="1"/>
  <c r="H1119" i="4"/>
  <c r="N1119" i="4" s="1"/>
  <c r="H1129" i="4"/>
  <c r="N1129" i="4" s="1"/>
  <c r="H1141" i="4"/>
  <c r="N1141" i="4" s="1"/>
  <c r="H1084" i="4"/>
  <c r="N1084" i="4" s="1"/>
  <c r="H1096" i="4"/>
  <c r="N1096" i="4" s="1"/>
  <c r="H1108" i="4"/>
  <c r="N1108" i="4" s="1"/>
  <c r="H1120" i="4"/>
  <c r="N1120" i="4" s="1"/>
  <c r="H1132" i="4"/>
  <c r="N1132" i="4" s="1"/>
  <c r="H1131" i="4"/>
  <c r="N1131" i="4" s="1"/>
  <c r="H1075" i="4"/>
  <c r="N1075" i="4" s="1"/>
  <c r="H1087" i="4"/>
  <c r="N1087" i="4" s="1"/>
  <c r="H1099" i="4"/>
  <c r="N1099" i="4" s="1"/>
  <c r="H1111" i="4"/>
  <c r="N1111" i="4" s="1"/>
  <c r="H1123" i="4"/>
  <c r="N1123" i="4" s="1"/>
  <c r="H1080" i="4"/>
  <c r="N1080" i="4" s="1"/>
  <c r="H1092" i="4"/>
  <c r="N1092" i="4" s="1"/>
  <c r="H1104" i="4"/>
  <c r="N1104" i="4" s="1"/>
  <c r="H1116" i="4"/>
  <c r="N1116" i="4" s="1"/>
  <c r="H1128" i="4"/>
  <c r="N1128" i="4" s="1"/>
  <c r="H1140" i="4"/>
  <c r="N1140" i="4" s="1"/>
  <c r="H575" i="4"/>
  <c r="N575" i="4" s="1"/>
  <c r="H783" i="4"/>
  <c r="N783" i="4" s="1"/>
  <c r="H795" i="4"/>
  <c r="N795" i="4" s="1"/>
  <c r="H807" i="4"/>
  <c r="N807" i="4" s="1"/>
  <c r="H819" i="4"/>
  <c r="N819" i="4" s="1"/>
  <c r="H831" i="4"/>
  <c r="N831" i="4" s="1"/>
  <c r="H741" i="4"/>
  <c r="N741" i="4" s="1"/>
  <c r="H753" i="4"/>
  <c r="N753" i="4" s="1"/>
  <c r="H733" i="4"/>
  <c r="N733" i="4" s="1"/>
  <c r="H745" i="4"/>
  <c r="N745" i="4" s="1"/>
  <c r="H757" i="4"/>
  <c r="N757" i="4" s="1"/>
  <c r="H787" i="4"/>
  <c r="N787" i="4" s="1"/>
  <c r="H799" i="4"/>
  <c r="N799" i="4" s="1"/>
  <c r="H811" i="4"/>
  <c r="N811" i="4" s="1"/>
  <c r="H823" i="4"/>
  <c r="N823" i="4" s="1"/>
  <c r="H835" i="4"/>
  <c r="N835" i="4" s="1"/>
  <c r="H859" i="4"/>
  <c r="N859" i="4" s="1"/>
  <c r="F861" i="4"/>
  <c r="H789" i="4"/>
  <c r="N789" i="4" s="1"/>
  <c r="H801" i="4"/>
  <c r="N801" i="4" s="1"/>
  <c r="H813" i="4"/>
  <c r="N813" i="4" s="1"/>
  <c r="H825" i="4"/>
  <c r="N825" i="4" s="1"/>
  <c r="H837" i="4"/>
  <c r="N837" i="4" s="1"/>
  <c r="H573" i="4"/>
  <c r="N573" i="4" s="1"/>
  <c r="H641" i="4"/>
  <c r="N641" i="4" s="1"/>
  <c r="H653" i="4"/>
  <c r="N653" i="4" s="1"/>
  <c r="H665" i="4"/>
  <c r="N665" i="4" s="1"/>
  <c r="H677" i="4"/>
  <c r="N677" i="4" s="1"/>
  <c r="H689" i="4"/>
  <c r="N689" i="4" s="1"/>
  <c r="H701" i="4"/>
  <c r="N701" i="4" s="1"/>
  <c r="H713" i="4"/>
  <c r="N713" i="4" s="1"/>
  <c r="H725" i="4"/>
  <c r="N725" i="4" s="1"/>
  <c r="H841" i="4"/>
  <c r="N841" i="4" s="1"/>
  <c r="H739" i="4"/>
  <c r="N739" i="4" s="1"/>
  <c r="H751" i="4"/>
  <c r="N751" i="4" s="1"/>
  <c r="H763" i="4"/>
  <c r="N763" i="4" s="1"/>
  <c r="H646" i="4"/>
  <c r="N646" i="4" s="1"/>
  <c r="H658" i="4"/>
  <c r="N658" i="4" s="1"/>
  <c r="H670" i="4"/>
  <c r="N670" i="4" s="1"/>
  <c r="H682" i="4"/>
  <c r="N682" i="4" s="1"/>
  <c r="H694" i="4"/>
  <c r="N694" i="4" s="1"/>
  <c r="H706" i="4"/>
  <c r="N706" i="4" s="1"/>
  <c r="H718" i="4"/>
  <c r="N718" i="4" s="1"/>
  <c r="H730" i="4"/>
  <c r="N730" i="4" s="1"/>
  <c r="H742" i="4"/>
  <c r="N742" i="4" s="1"/>
  <c r="H754" i="4"/>
  <c r="N754" i="4" s="1"/>
  <c r="H785" i="4"/>
  <c r="N785" i="4" s="1"/>
  <c r="H797" i="4"/>
  <c r="N797" i="4" s="1"/>
  <c r="H809" i="4"/>
  <c r="N809" i="4" s="1"/>
  <c r="H821" i="4"/>
  <c r="N821" i="4" s="1"/>
  <c r="H833" i="4"/>
  <c r="N833" i="4" s="1"/>
  <c r="H647" i="4"/>
  <c r="N647" i="4" s="1"/>
  <c r="H659" i="4"/>
  <c r="N659" i="4" s="1"/>
  <c r="H671" i="4"/>
  <c r="N671" i="4" s="1"/>
  <c r="H683" i="4"/>
  <c r="N683" i="4" s="1"/>
  <c r="H695" i="4"/>
  <c r="N695" i="4" s="1"/>
  <c r="H707" i="4"/>
  <c r="N707" i="4" s="1"/>
  <c r="H719" i="4"/>
  <c r="N719" i="4" s="1"/>
  <c r="H731" i="4"/>
  <c r="N731" i="4" s="1"/>
  <c r="H743" i="4"/>
  <c r="N743" i="4" s="1"/>
  <c r="H755" i="4"/>
  <c r="N755" i="4" s="1"/>
  <c r="H847" i="4"/>
  <c r="N847" i="4" s="1"/>
  <c r="H735" i="4"/>
  <c r="N735" i="4" s="1"/>
  <c r="H747" i="4"/>
  <c r="N747" i="4" s="1"/>
  <c r="H759" i="4"/>
  <c r="N759" i="4" s="1"/>
  <c r="H642" i="4"/>
  <c r="N642" i="4" s="1"/>
  <c r="H654" i="4"/>
  <c r="N654" i="4" s="1"/>
  <c r="H666" i="4"/>
  <c r="N666" i="4" s="1"/>
  <c r="H678" i="4"/>
  <c r="N678" i="4" s="1"/>
  <c r="H690" i="4"/>
  <c r="N690" i="4" s="1"/>
  <c r="H702" i="4"/>
  <c r="N702" i="4" s="1"/>
  <c r="H714" i="4"/>
  <c r="N714" i="4" s="1"/>
  <c r="H726" i="4"/>
  <c r="N726" i="4" s="1"/>
  <c r="H738" i="4"/>
  <c r="N738" i="4" s="1"/>
  <c r="H750" i="4"/>
  <c r="N750" i="4" s="1"/>
  <c r="H762" i="4"/>
  <c r="N762" i="4" s="1"/>
  <c r="H781" i="4"/>
  <c r="N781" i="4" s="1"/>
  <c r="H793" i="4"/>
  <c r="N793" i="4" s="1"/>
  <c r="H805" i="4"/>
  <c r="N805" i="4" s="1"/>
  <c r="H817" i="4"/>
  <c r="N817" i="4" s="1"/>
  <c r="H829" i="4"/>
  <c r="N829" i="4" s="1"/>
  <c r="H853" i="4"/>
  <c r="N853" i="4" s="1"/>
  <c r="H856" i="4"/>
  <c r="N856" i="4" s="1"/>
  <c r="H643" i="4"/>
  <c r="N643" i="4" s="1"/>
  <c r="H655" i="4"/>
  <c r="N655" i="4" s="1"/>
  <c r="H667" i="4"/>
  <c r="N667" i="4" s="1"/>
  <c r="H679" i="4"/>
  <c r="N679" i="4" s="1"/>
  <c r="H691" i="4"/>
  <c r="N691" i="4" s="1"/>
  <c r="H703" i="4"/>
  <c r="N703" i="4" s="1"/>
  <c r="H715" i="4"/>
  <c r="N715" i="4" s="1"/>
  <c r="H727" i="4"/>
  <c r="N727" i="4" s="1"/>
  <c r="H843" i="4"/>
  <c r="N843" i="4" s="1"/>
  <c r="H855" i="4"/>
  <c r="N855" i="4" s="1"/>
  <c r="H637" i="4"/>
  <c r="N637" i="4" s="1"/>
  <c r="H649" i="4"/>
  <c r="N649" i="4" s="1"/>
  <c r="H661" i="4"/>
  <c r="N661" i="4" s="1"/>
  <c r="H673" i="4"/>
  <c r="N673" i="4" s="1"/>
  <c r="H685" i="4"/>
  <c r="N685" i="4" s="1"/>
  <c r="H697" i="4"/>
  <c r="N697" i="4" s="1"/>
  <c r="H709" i="4"/>
  <c r="N709" i="4" s="1"/>
  <c r="H721" i="4"/>
  <c r="N721" i="4" s="1"/>
  <c r="H640" i="4"/>
  <c r="N640" i="4" s="1"/>
  <c r="H652" i="4"/>
  <c r="N652" i="4" s="1"/>
  <c r="H664" i="4"/>
  <c r="N664" i="4" s="1"/>
  <c r="H676" i="4"/>
  <c r="N676" i="4" s="1"/>
  <c r="H688" i="4"/>
  <c r="N688" i="4" s="1"/>
  <c r="H700" i="4"/>
  <c r="N700" i="4" s="1"/>
  <c r="H712" i="4"/>
  <c r="N712" i="4" s="1"/>
  <c r="H724" i="4"/>
  <c r="N724" i="4" s="1"/>
  <c r="H736" i="4"/>
  <c r="N736" i="4" s="1"/>
  <c r="H748" i="4"/>
  <c r="N748" i="4" s="1"/>
  <c r="H760" i="4"/>
  <c r="N760" i="4" s="1"/>
  <c r="H849" i="4"/>
  <c r="N849" i="4" s="1"/>
  <c r="H571" i="4"/>
  <c r="N571" i="4" s="1"/>
  <c r="H639" i="4"/>
  <c r="N639" i="4" s="1"/>
  <c r="H651" i="4"/>
  <c r="N651" i="4" s="1"/>
  <c r="H663" i="4"/>
  <c r="N663" i="4" s="1"/>
  <c r="H675" i="4"/>
  <c r="N675" i="4" s="1"/>
  <c r="H687" i="4"/>
  <c r="N687" i="4" s="1"/>
  <c r="H699" i="4"/>
  <c r="N699" i="4" s="1"/>
  <c r="H711" i="4"/>
  <c r="N711" i="4" s="1"/>
  <c r="H723" i="4"/>
  <c r="N723" i="4" s="1"/>
  <c r="H496" i="4"/>
  <c r="N496" i="4" s="1"/>
  <c r="G782" i="4"/>
  <c r="H851" i="4"/>
  <c r="N851" i="4" s="1"/>
  <c r="H794" i="4"/>
  <c r="N794" i="4" s="1"/>
  <c r="H806" i="4"/>
  <c r="N806" i="4" s="1"/>
  <c r="H818" i="4"/>
  <c r="N818" i="4" s="1"/>
  <c r="H830" i="4"/>
  <c r="N830" i="4" s="1"/>
  <c r="H842" i="4"/>
  <c r="N842" i="4" s="1"/>
  <c r="H854" i="4"/>
  <c r="N854" i="4" s="1"/>
  <c r="H857" i="4"/>
  <c r="N857" i="4" s="1"/>
  <c r="H737" i="4"/>
  <c r="N737" i="4" s="1"/>
  <c r="H749" i="4"/>
  <c r="N749" i="4" s="1"/>
  <c r="H761" i="4"/>
  <c r="N761" i="4" s="1"/>
  <c r="H644" i="4"/>
  <c r="N644" i="4" s="1"/>
  <c r="H656" i="4"/>
  <c r="N656" i="4" s="1"/>
  <c r="H668" i="4"/>
  <c r="N668" i="4" s="1"/>
  <c r="H680" i="4"/>
  <c r="N680" i="4" s="1"/>
  <c r="H692" i="4"/>
  <c r="N692" i="4" s="1"/>
  <c r="H704" i="4"/>
  <c r="N704" i="4" s="1"/>
  <c r="H716" i="4"/>
  <c r="N716" i="4" s="1"/>
  <c r="H728" i="4"/>
  <c r="N728" i="4" s="1"/>
  <c r="H740" i="4"/>
  <c r="N740" i="4" s="1"/>
  <c r="H752" i="4"/>
  <c r="N752" i="4" s="1"/>
  <c r="H498" i="4"/>
  <c r="N498" i="4" s="1"/>
  <c r="G784" i="4"/>
  <c r="H796" i="4"/>
  <c r="N796" i="4" s="1"/>
  <c r="H808" i="4"/>
  <c r="N808" i="4" s="1"/>
  <c r="H820" i="4"/>
  <c r="N820" i="4" s="1"/>
  <c r="H832" i="4"/>
  <c r="N832" i="4" s="1"/>
  <c r="H844" i="4"/>
  <c r="N844" i="4" s="1"/>
  <c r="H798" i="4"/>
  <c r="N798" i="4" s="1"/>
  <c r="H810" i="4"/>
  <c r="N810" i="4" s="1"/>
  <c r="H822" i="4"/>
  <c r="N822" i="4" s="1"/>
  <c r="H834" i="4"/>
  <c r="N834" i="4" s="1"/>
  <c r="H846" i="4"/>
  <c r="N846" i="4" s="1"/>
  <c r="H572" i="4"/>
  <c r="N572" i="4" s="1"/>
  <c r="F858" i="4"/>
  <c r="H645" i="4"/>
  <c r="N645" i="4" s="1"/>
  <c r="H657" i="4"/>
  <c r="N657" i="4" s="1"/>
  <c r="H669" i="4"/>
  <c r="N669" i="4" s="1"/>
  <c r="H681" i="4"/>
  <c r="N681" i="4" s="1"/>
  <c r="H693" i="4"/>
  <c r="N693" i="4" s="1"/>
  <c r="H705" i="4"/>
  <c r="N705" i="4" s="1"/>
  <c r="H717" i="4"/>
  <c r="N717" i="4" s="1"/>
  <c r="H729" i="4"/>
  <c r="N729" i="4" s="1"/>
  <c r="H764" i="4"/>
  <c r="N764" i="4" s="1"/>
  <c r="H648" i="4"/>
  <c r="N648" i="4" s="1"/>
  <c r="H660" i="4"/>
  <c r="N660" i="4" s="1"/>
  <c r="H672" i="4"/>
  <c r="N672" i="4" s="1"/>
  <c r="H684" i="4"/>
  <c r="N684" i="4" s="1"/>
  <c r="H696" i="4"/>
  <c r="N696" i="4" s="1"/>
  <c r="H708" i="4"/>
  <c r="N708" i="4" s="1"/>
  <c r="H720" i="4"/>
  <c r="N720" i="4" s="1"/>
  <c r="H732" i="4"/>
  <c r="N732" i="4" s="1"/>
  <c r="H744" i="4"/>
  <c r="N744" i="4" s="1"/>
  <c r="H756" i="4"/>
  <c r="N756" i="4" s="1"/>
  <c r="H502" i="4"/>
  <c r="N502" i="4" s="1"/>
  <c r="G788" i="4"/>
  <c r="H514" i="4"/>
  <c r="N514" i="4" s="1"/>
  <c r="G800" i="4"/>
  <c r="H526" i="4"/>
  <c r="N526" i="4" s="1"/>
  <c r="G812" i="4"/>
  <c r="H538" i="4"/>
  <c r="N538" i="4" s="1"/>
  <c r="G824" i="4"/>
  <c r="H550" i="4"/>
  <c r="N550" i="4" s="1"/>
  <c r="G836" i="4"/>
  <c r="H562" i="4"/>
  <c r="N562" i="4" s="1"/>
  <c r="G848" i="4"/>
  <c r="H845" i="4"/>
  <c r="N845" i="4" s="1"/>
  <c r="H500" i="4"/>
  <c r="N500" i="4" s="1"/>
  <c r="G786" i="4"/>
  <c r="H638" i="4"/>
  <c r="N638" i="4" s="1"/>
  <c r="H650" i="4"/>
  <c r="N650" i="4" s="1"/>
  <c r="H662" i="4"/>
  <c r="N662" i="4" s="1"/>
  <c r="H674" i="4"/>
  <c r="N674" i="4" s="1"/>
  <c r="H686" i="4"/>
  <c r="N686" i="4" s="1"/>
  <c r="H698" i="4"/>
  <c r="N698" i="4" s="1"/>
  <c r="H710" i="4"/>
  <c r="N710" i="4" s="1"/>
  <c r="H722" i="4"/>
  <c r="N722" i="4" s="1"/>
  <c r="H734" i="4"/>
  <c r="N734" i="4" s="1"/>
  <c r="H746" i="4"/>
  <c r="N746" i="4" s="1"/>
  <c r="H758" i="4"/>
  <c r="N758" i="4" s="1"/>
  <c r="H504" i="4"/>
  <c r="N504" i="4" s="1"/>
  <c r="G790" i="4"/>
  <c r="H516" i="4"/>
  <c r="N516" i="4" s="1"/>
  <c r="G802" i="4"/>
  <c r="H528" i="4"/>
  <c r="N528" i="4" s="1"/>
  <c r="G814" i="4"/>
  <c r="H540" i="4"/>
  <c r="N540" i="4" s="1"/>
  <c r="G826" i="4"/>
  <c r="H552" i="4"/>
  <c r="N552" i="4" s="1"/>
  <c r="G838" i="4"/>
  <c r="H564" i="4"/>
  <c r="N564" i="4" s="1"/>
  <c r="G850" i="4"/>
  <c r="F860" i="4"/>
  <c r="H574" i="4"/>
  <c r="N574" i="4" s="1"/>
  <c r="H494" i="4"/>
  <c r="N494" i="4" s="1"/>
  <c r="G780" i="4"/>
  <c r="H506" i="4"/>
  <c r="N506" i="4" s="1"/>
  <c r="G792" i="4"/>
  <c r="H518" i="4"/>
  <c r="N518" i="4" s="1"/>
  <c r="G804" i="4"/>
  <c r="H530" i="4"/>
  <c r="N530" i="4" s="1"/>
  <c r="G816" i="4"/>
  <c r="H542" i="4"/>
  <c r="N542" i="4" s="1"/>
  <c r="G828" i="4"/>
  <c r="H554" i="4"/>
  <c r="N554" i="4" s="1"/>
  <c r="G840" i="4"/>
  <c r="H566" i="4"/>
  <c r="N566" i="4" s="1"/>
  <c r="G852" i="4"/>
  <c r="H791" i="4"/>
  <c r="N791" i="4" s="1"/>
  <c r="H803" i="4"/>
  <c r="N803" i="4" s="1"/>
  <c r="H815" i="4"/>
  <c r="N815" i="4" s="1"/>
  <c r="H827" i="4"/>
  <c r="N827" i="4" s="1"/>
  <c r="H839" i="4"/>
  <c r="N839" i="4" s="1"/>
  <c r="F862" i="4"/>
  <c r="H576" i="4"/>
  <c r="N576" i="4" s="1"/>
  <c r="H359" i="4"/>
  <c r="N359" i="4" s="1"/>
  <c r="H371" i="4"/>
  <c r="N371" i="4" s="1"/>
  <c r="H383" i="4"/>
  <c r="N383" i="4" s="1"/>
  <c r="H395" i="4"/>
  <c r="N395" i="4" s="1"/>
  <c r="H407" i="4"/>
  <c r="N407" i="4" s="1"/>
  <c r="H419" i="4"/>
  <c r="N419" i="4" s="1"/>
  <c r="H431" i="4"/>
  <c r="N431" i="4" s="1"/>
  <c r="H443" i="4"/>
  <c r="N443" i="4" s="1"/>
  <c r="H445" i="4"/>
  <c r="N445" i="4" s="1"/>
  <c r="H457" i="4"/>
  <c r="N457" i="4" s="1"/>
  <c r="H469" i="4"/>
  <c r="N469" i="4" s="1"/>
  <c r="H451" i="4"/>
  <c r="N451" i="4" s="1"/>
  <c r="H463" i="4"/>
  <c r="N463" i="4" s="1"/>
  <c r="H475" i="4"/>
  <c r="N475" i="4" s="1"/>
  <c r="H355" i="4"/>
  <c r="N355" i="4" s="1"/>
  <c r="H367" i="4"/>
  <c r="N367" i="4" s="1"/>
  <c r="H379" i="4"/>
  <c r="N379" i="4" s="1"/>
  <c r="H391" i="4"/>
  <c r="N391" i="4" s="1"/>
  <c r="H403" i="4"/>
  <c r="N403" i="4" s="1"/>
  <c r="H415" i="4"/>
  <c r="N415" i="4" s="1"/>
  <c r="H427" i="4"/>
  <c r="N427" i="4" s="1"/>
  <c r="H555" i="4"/>
  <c r="N555" i="4" s="1"/>
  <c r="H453" i="4"/>
  <c r="N453" i="4" s="1"/>
  <c r="H465" i="4"/>
  <c r="N465" i="4" s="1"/>
  <c r="H477" i="4"/>
  <c r="N477" i="4" s="1"/>
  <c r="H512" i="4"/>
  <c r="N512" i="4" s="1"/>
  <c r="H524" i="4"/>
  <c r="N524" i="4" s="1"/>
  <c r="H536" i="4"/>
  <c r="N536" i="4" s="1"/>
  <c r="H548" i="4"/>
  <c r="N548" i="4" s="1"/>
  <c r="H560" i="4"/>
  <c r="N560" i="4" s="1"/>
  <c r="H570" i="4"/>
  <c r="N570" i="4" s="1"/>
  <c r="H508" i="4"/>
  <c r="N508" i="4" s="1"/>
  <c r="H520" i="4"/>
  <c r="N520" i="4" s="1"/>
  <c r="H532" i="4"/>
  <c r="N532" i="4" s="1"/>
  <c r="H544" i="4"/>
  <c r="N544" i="4" s="1"/>
  <c r="H556" i="4"/>
  <c r="N556" i="4" s="1"/>
  <c r="H568" i="4"/>
  <c r="N568" i="4" s="1"/>
  <c r="H358" i="4"/>
  <c r="N358" i="4" s="1"/>
  <c r="H370" i="4"/>
  <c r="N370" i="4" s="1"/>
  <c r="H382" i="4"/>
  <c r="N382" i="4" s="1"/>
  <c r="H394" i="4"/>
  <c r="N394" i="4" s="1"/>
  <c r="H406" i="4"/>
  <c r="N406" i="4" s="1"/>
  <c r="H418" i="4"/>
  <c r="N418" i="4" s="1"/>
  <c r="H430" i="4"/>
  <c r="N430" i="4" s="1"/>
  <c r="H442" i="4"/>
  <c r="N442" i="4" s="1"/>
  <c r="H454" i="4"/>
  <c r="N454" i="4" s="1"/>
  <c r="H466" i="4"/>
  <c r="N466" i="4" s="1"/>
  <c r="H510" i="4"/>
  <c r="N510" i="4" s="1"/>
  <c r="H522" i="4"/>
  <c r="N522" i="4" s="1"/>
  <c r="H534" i="4"/>
  <c r="N534" i="4" s="1"/>
  <c r="H546" i="4"/>
  <c r="N546" i="4" s="1"/>
  <c r="H558" i="4"/>
  <c r="N558" i="4" s="1"/>
  <c r="H497" i="4"/>
  <c r="N497" i="4" s="1"/>
  <c r="H509" i="4"/>
  <c r="N509" i="4" s="1"/>
  <c r="H521" i="4"/>
  <c r="N521" i="4" s="1"/>
  <c r="H533" i="4"/>
  <c r="N533" i="4" s="1"/>
  <c r="H545" i="4"/>
  <c r="N545" i="4" s="1"/>
  <c r="H499" i="4"/>
  <c r="N499" i="4" s="1"/>
  <c r="H511" i="4"/>
  <c r="N511" i="4" s="1"/>
  <c r="H523" i="4"/>
  <c r="N523" i="4" s="1"/>
  <c r="H535" i="4"/>
  <c r="N535" i="4" s="1"/>
  <c r="H547" i="4"/>
  <c r="N547" i="4" s="1"/>
  <c r="H559" i="4"/>
  <c r="N559" i="4" s="1"/>
  <c r="H439" i="4"/>
  <c r="N439" i="4" s="1"/>
  <c r="H569" i="4"/>
  <c r="N569" i="4" s="1"/>
  <c r="H353" i="4"/>
  <c r="N353" i="4" s="1"/>
  <c r="H365" i="4"/>
  <c r="N365" i="4" s="1"/>
  <c r="H377" i="4"/>
  <c r="N377" i="4" s="1"/>
  <c r="H389" i="4"/>
  <c r="N389" i="4" s="1"/>
  <c r="H401" i="4"/>
  <c r="N401" i="4" s="1"/>
  <c r="H413" i="4"/>
  <c r="N413" i="4" s="1"/>
  <c r="H425" i="4"/>
  <c r="N425" i="4" s="1"/>
  <c r="H437" i="4"/>
  <c r="N437" i="4" s="1"/>
  <c r="H449" i="4"/>
  <c r="N449" i="4" s="1"/>
  <c r="H461" i="4"/>
  <c r="N461" i="4" s="1"/>
  <c r="H473" i="4"/>
  <c r="N473" i="4" s="1"/>
  <c r="H495" i="4"/>
  <c r="N495" i="4" s="1"/>
  <c r="H507" i="4"/>
  <c r="N507" i="4" s="1"/>
  <c r="H519" i="4"/>
  <c r="N519" i="4" s="1"/>
  <c r="H531" i="4"/>
  <c r="N531" i="4" s="1"/>
  <c r="H543" i="4"/>
  <c r="N543" i="4" s="1"/>
  <c r="H565" i="4"/>
  <c r="N565" i="4" s="1"/>
  <c r="H357" i="4"/>
  <c r="N357" i="4" s="1"/>
  <c r="H369" i="4"/>
  <c r="N369" i="4" s="1"/>
  <c r="H381" i="4"/>
  <c r="N381" i="4" s="1"/>
  <c r="H393" i="4"/>
  <c r="N393" i="4" s="1"/>
  <c r="H405" i="4"/>
  <c r="N405" i="4" s="1"/>
  <c r="H417" i="4"/>
  <c r="N417" i="4" s="1"/>
  <c r="H429" i="4"/>
  <c r="N429" i="4" s="1"/>
  <c r="H441" i="4"/>
  <c r="N441" i="4" s="1"/>
  <c r="H360" i="4"/>
  <c r="N360" i="4" s="1"/>
  <c r="H372" i="4"/>
  <c r="N372" i="4" s="1"/>
  <c r="H384" i="4"/>
  <c r="N384" i="4" s="1"/>
  <c r="H396" i="4"/>
  <c r="N396" i="4" s="1"/>
  <c r="H408" i="4"/>
  <c r="N408" i="4" s="1"/>
  <c r="H420" i="4"/>
  <c r="N420" i="4" s="1"/>
  <c r="H432" i="4"/>
  <c r="N432" i="4" s="1"/>
  <c r="H444" i="4"/>
  <c r="N444" i="4" s="1"/>
  <c r="H456" i="4"/>
  <c r="N456" i="4" s="1"/>
  <c r="H468" i="4"/>
  <c r="N468" i="4" s="1"/>
  <c r="H557" i="4"/>
  <c r="N557" i="4" s="1"/>
  <c r="H455" i="4"/>
  <c r="N455" i="4" s="1"/>
  <c r="H467" i="4"/>
  <c r="N467" i="4" s="1"/>
  <c r="H478" i="4"/>
  <c r="N478" i="4" s="1"/>
  <c r="H362" i="4"/>
  <c r="N362" i="4" s="1"/>
  <c r="H374" i="4"/>
  <c r="N374" i="4" s="1"/>
  <c r="H386" i="4"/>
  <c r="N386" i="4" s="1"/>
  <c r="H398" i="4"/>
  <c r="N398" i="4" s="1"/>
  <c r="H410" i="4"/>
  <c r="N410" i="4" s="1"/>
  <c r="H422" i="4"/>
  <c r="N422" i="4" s="1"/>
  <c r="H434" i="4"/>
  <c r="N434" i="4" s="1"/>
  <c r="H446" i="4"/>
  <c r="N446" i="4" s="1"/>
  <c r="H458" i="4"/>
  <c r="N458" i="4" s="1"/>
  <c r="H470" i="4"/>
  <c r="N470" i="4" s="1"/>
  <c r="H501" i="4"/>
  <c r="N501" i="4" s="1"/>
  <c r="H513" i="4"/>
  <c r="N513" i="4" s="1"/>
  <c r="H525" i="4"/>
  <c r="N525" i="4" s="1"/>
  <c r="H537" i="4"/>
  <c r="N537" i="4" s="1"/>
  <c r="H549" i="4"/>
  <c r="N549" i="4" s="1"/>
  <c r="H567" i="4"/>
  <c r="N567" i="4" s="1"/>
  <c r="H361" i="4"/>
  <c r="N361" i="4" s="1"/>
  <c r="H373" i="4"/>
  <c r="N373" i="4" s="1"/>
  <c r="H385" i="4"/>
  <c r="N385" i="4" s="1"/>
  <c r="H397" i="4"/>
  <c r="N397" i="4" s="1"/>
  <c r="H409" i="4"/>
  <c r="N409" i="4" s="1"/>
  <c r="H421" i="4"/>
  <c r="N421" i="4" s="1"/>
  <c r="H433" i="4"/>
  <c r="N433" i="4" s="1"/>
  <c r="H503" i="4"/>
  <c r="N503" i="4" s="1"/>
  <c r="H515" i="4"/>
  <c r="N515" i="4" s="1"/>
  <c r="H527" i="4"/>
  <c r="N527" i="4" s="1"/>
  <c r="H539" i="4"/>
  <c r="N539" i="4" s="1"/>
  <c r="H551" i="4"/>
  <c r="N551" i="4" s="1"/>
  <c r="H561" i="4"/>
  <c r="N561" i="4" s="1"/>
  <c r="H351" i="4"/>
  <c r="N351" i="4" s="1"/>
  <c r="H363" i="4"/>
  <c r="N363" i="4" s="1"/>
  <c r="H375" i="4"/>
  <c r="N375" i="4" s="1"/>
  <c r="H387" i="4"/>
  <c r="N387" i="4" s="1"/>
  <c r="H399" i="4"/>
  <c r="N399" i="4" s="1"/>
  <c r="H411" i="4"/>
  <c r="N411" i="4" s="1"/>
  <c r="H423" i="4"/>
  <c r="N423" i="4" s="1"/>
  <c r="H435" i="4"/>
  <c r="N435" i="4" s="1"/>
  <c r="H447" i="4"/>
  <c r="N447" i="4" s="1"/>
  <c r="H459" i="4"/>
  <c r="N459" i="4" s="1"/>
  <c r="H471" i="4"/>
  <c r="N471" i="4" s="1"/>
  <c r="H505" i="4"/>
  <c r="N505" i="4" s="1"/>
  <c r="H517" i="4"/>
  <c r="N517" i="4" s="1"/>
  <c r="H529" i="4"/>
  <c r="N529" i="4" s="1"/>
  <c r="H541" i="4"/>
  <c r="N541" i="4" s="1"/>
  <c r="H553" i="4"/>
  <c r="N553" i="4" s="1"/>
  <c r="H563" i="4"/>
  <c r="N563" i="4" s="1"/>
  <c r="H354" i="4"/>
  <c r="N354" i="4" s="1"/>
  <c r="H366" i="4"/>
  <c r="N366" i="4" s="1"/>
  <c r="H378" i="4"/>
  <c r="N378" i="4" s="1"/>
  <c r="H390" i="4"/>
  <c r="N390" i="4" s="1"/>
  <c r="H402" i="4"/>
  <c r="N402" i="4" s="1"/>
  <c r="H414" i="4"/>
  <c r="N414" i="4" s="1"/>
  <c r="H426" i="4"/>
  <c r="N426" i="4" s="1"/>
  <c r="H438" i="4"/>
  <c r="N438" i="4" s="1"/>
  <c r="H450" i="4"/>
  <c r="N450" i="4" s="1"/>
  <c r="H462" i="4"/>
  <c r="N462" i="4" s="1"/>
  <c r="H474" i="4"/>
  <c r="N474" i="4" s="1"/>
  <c r="H356" i="4"/>
  <c r="N356" i="4" s="1"/>
  <c r="H368" i="4"/>
  <c r="N368" i="4" s="1"/>
  <c r="H380" i="4"/>
  <c r="N380" i="4" s="1"/>
  <c r="H392" i="4"/>
  <c r="N392" i="4" s="1"/>
  <c r="H404" i="4"/>
  <c r="N404" i="4" s="1"/>
  <c r="H416" i="4"/>
  <c r="N416" i="4" s="1"/>
  <c r="H428" i="4"/>
  <c r="N428" i="4" s="1"/>
  <c r="H440" i="4"/>
  <c r="N440" i="4" s="1"/>
  <c r="H452" i="4"/>
  <c r="N452" i="4" s="1"/>
  <c r="H464" i="4"/>
  <c r="N464" i="4" s="1"/>
  <c r="H476" i="4"/>
  <c r="N476" i="4" s="1"/>
  <c r="H352" i="4"/>
  <c r="N352" i="4" s="1"/>
  <c r="H364" i="4"/>
  <c r="N364" i="4" s="1"/>
  <c r="H376" i="4"/>
  <c r="N376" i="4" s="1"/>
  <c r="H388" i="4"/>
  <c r="N388" i="4" s="1"/>
  <c r="H400" i="4"/>
  <c r="N400" i="4" s="1"/>
  <c r="H412" i="4"/>
  <c r="N412" i="4" s="1"/>
  <c r="H424" i="4"/>
  <c r="N424" i="4" s="1"/>
  <c r="H436" i="4"/>
  <c r="N436" i="4" s="1"/>
  <c r="H448" i="4"/>
  <c r="N448" i="4" s="1"/>
  <c r="H460" i="4"/>
  <c r="N460" i="4" s="1"/>
  <c r="H472" i="4"/>
  <c r="N472" i="4" s="1"/>
  <c r="AU291" i="3"/>
  <c r="AV291" i="3"/>
  <c r="L11" i="1" s="1"/>
  <c r="AX291" i="3"/>
  <c r="O11" i="1" s="1"/>
  <c r="O13" i="1" s="1"/>
  <c r="AY291" i="3"/>
  <c r="P11" i="1" s="1"/>
  <c r="P13" i="1" s="1"/>
  <c r="AZ291" i="3"/>
  <c r="Q11" i="1" s="1"/>
  <c r="Q13" i="1" s="1"/>
  <c r="BA291" i="3"/>
  <c r="R11" i="1" s="1"/>
  <c r="R13" i="1" s="1"/>
  <c r="AT291" i="3"/>
  <c r="AW290" i="3"/>
  <c r="G289" i="3"/>
  <c r="G288" i="3"/>
  <c r="G190" i="3"/>
  <c r="G189" i="3"/>
  <c r="G98" i="3"/>
  <c r="G71" i="3"/>
  <c r="G290" i="3" l="1"/>
  <c r="J1148" i="4"/>
  <c r="H1963" i="4"/>
  <c r="N1963" i="4" s="1"/>
  <c r="F2249" i="4"/>
  <c r="H2249" i="4" s="1"/>
  <c r="N2249" i="4" s="1"/>
  <c r="H1927" i="4"/>
  <c r="N1927" i="4" s="1"/>
  <c r="F2213" i="4"/>
  <c r="H2213" i="4" s="1"/>
  <c r="N2213" i="4" s="1"/>
  <c r="H1906" i="4"/>
  <c r="N1906" i="4" s="1"/>
  <c r="F2192" i="4"/>
  <c r="H2192" i="4" s="1"/>
  <c r="N2192" i="4" s="1"/>
  <c r="H1870" i="4"/>
  <c r="N1870" i="4" s="1"/>
  <c r="F2156" i="4"/>
  <c r="H2156" i="4" s="1"/>
  <c r="N2156" i="4" s="1"/>
  <c r="H1834" i="4"/>
  <c r="N1834" i="4" s="1"/>
  <c r="F2120" i="4"/>
  <c r="H2120" i="4" s="1"/>
  <c r="N2120" i="4" s="1"/>
  <c r="H1798" i="4"/>
  <c r="N1798" i="4" s="1"/>
  <c r="F2084" i="4"/>
  <c r="H2084" i="4" s="1"/>
  <c r="N2084" i="4" s="1"/>
  <c r="H1979" i="4"/>
  <c r="N1979" i="4" s="1"/>
  <c r="F2265" i="4"/>
  <c r="H2265" i="4" s="1"/>
  <c r="N2265" i="4" s="1"/>
  <c r="H1943" i="4"/>
  <c r="N1943" i="4" s="1"/>
  <c r="F2229" i="4"/>
  <c r="H2229" i="4" s="1"/>
  <c r="N2229" i="4" s="1"/>
  <c r="H1885" i="4"/>
  <c r="N1885" i="4" s="1"/>
  <c r="F2171" i="4"/>
  <c r="H2171" i="4" s="1"/>
  <c r="N2171" i="4" s="1"/>
  <c r="H1849" i="4"/>
  <c r="N1849" i="4" s="1"/>
  <c r="F2135" i="4"/>
  <c r="H2135" i="4" s="1"/>
  <c r="N2135" i="4" s="1"/>
  <c r="H1813" i="4"/>
  <c r="N1813" i="4" s="1"/>
  <c r="F2099" i="4"/>
  <c r="H2099" i="4" s="1"/>
  <c r="N2099" i="4" s="1"/>
  <c r="H1874" i="4"/>
  <c r="N1874" i="4" s="1"/>
  <c r="F2160" i="4"/>
  <c r="H2160" i="4" s="1"/>
  <c r="N2160" i="4" s="1"/>
  <c r="H1823" i="4"/>
  <c r="N1823" i="4" s="1"/>
  <c r="F2109" i="4"/>
  <c r="H2109" i="4" s="1"/>
  <c r="N2109" i="4" s="1"/>
  <c r="H1987" i="4"/>
  <c r="N1987" i="4" s="1"/>
  <c r="F2273" i="4"/>
  <c r="H2273" i="4" s="1"/>
  <c r="N2273" i="4" s="1"/>
  <c r="H1953" i="4"/>
  <c r="N1953" i="4" s="1"/>
  <c r="F2239" i="4"/>
  <c r="H2239" i="4" s="1"/>
  <c r="N2239" i="4" s="1"/>
  <c r="H1898" i="4"/>
  <c r="N1898" i="4" s="1"/>
  <c r="F2184" i="4"/>
  <c r="H2184" i="4" s="1"/>
  <c r="N2184" i="4" s="1"/>
  <c r="H1862" i="4"/>
  <c r="N1862" i="4" s="1"/>
  <c r="F2148" i="4"/>
  <c r="H2148" i="4" s="1"/>
  <c r="N2148" i="4" s="1"/>
  <c r="H1826" i="4"/>
  <c r="N1826" i="4" s="1"/>
  <c r="F2112" i="4"/>
  <c r="H2112" i="4" s="1"/>
  <c r="N2112" i="4" s="1"/>
  <c r="H1790" i="4"/>
  <c r="N1790" i="4" s="1"/>
  <c r="F2076" i="4"/>
  <c r="H2076" i="4" s="1"/>
  <c r="N2076" i="4" s="1"/>
  <c r="H1847" i="4"/>
  <c r="N1847" i="4" s="1"/>
  <c r="F2133" i="4"/>
  <c r="H2133" i="4" s="1"/>
  <c r="N2133" i="4" s="1"/>
  <c r="H1811" i="4"/>
  <c r="N1811" i="4" s="1"/>
  <c r="F2097" i="4"/>
  <c r="H2097" i="4" s="1"/>
  <c r="N2097" i="4" s="1"/>
  <c r="H1929" i="4"/>
  <c r="N1929" i="4" s="1"/>
  <c r="F2215" i="4"/>
  <c r="H2215" i="4" s="1"/>
  <c r="N2215" i="4" s="1"/>
  <c r="H1802" i="4"/>
  <c r="N1802" i="4" s="1"/>
  <c r="F2088" i="4"/>
  <c r="H2088" i="4" s="1"/>
  <c r="N2088" i="4" s="1"/>
  <c r="H1787" i="4"/>
  <c r="N1787" i="4" s="1"/>
  <c r="F2073" i="4"/>
  <c r="H2073" i="4" s="1"/>
  <c r="N2073" i="4" s="1"/>
  <c r="H1951" i="4"/>
  <c r="N1951" i="4" s="1"/>
  <c r="F2237" i="4"/>
  <c r="H2237" i="4" s="1"/>
  <c r="N2237" i="4" s="1"/>
  <c r="H1894" i="4"/>
  <c r="N1894" i="4" s="1"/>
  <c r="F2180" i="4"/>
  <c r="H2180" i="4" s="1"/>
  <c r="N2180" i="4" s="1"/>
  <c r="H1858" i="4"/>
  <c r="N1858" i="4" s="1"/>
  <c r="F2144" i="4"/>
  <c r="H2144" i="4" s="1"/>
  <c r="N2144" i="4" s="1"/>
  <c r="H1822" i="4"/>
  <c r="N1822" i="4" s="1"/>
  <c r="F2108" i="4"/>
  <c r="H2108" i="4" s="1"/>
  <c r="N2108" i="4" s="1"/>
  <c r="H1786" i="4"/>
  <c r="N1786" i="4" s="1"/>
  <c r="F2072" i="4"/>
  <c r="H2072" i="4" s="1"/>
  <c r="N2072" i="4" s="1"/>
  <c r="H1967" i="4"/>
  <c r="N1967" i="4" s="1"/>
  <c r="F2253" i="4"/>
  <c r="H2253" i="4" s="1"/>
  <c r="N2253" i="4" s="1"/>
  <c r="H1931" i="4"/>
  <c r="N1931" i="4" s="1"/>
  <c r="F2217" i="4"/>
  <c r="H2217" i="4" s="1"/>
  <c r="N2217" i="4" s="1"/>
  <c r="H1873" i="4"/>
  <c r="N1873" i="4" s="1"/>
  <c r="F2159" i="4"/>
  <c r="H2159" i="4" s="1"/>
  <c r="N2159" i="4" s="1"/>
  <c r="H1837" i="4"/>
  <c r="N1837" i="4" s="1"/>
  <c r="F2123" i="4"/>
  <c r="H2123" i="4" s="1"/>
  <c r="N2123" i="4" s="1"/>
  <c r="H1801" i="4"/>
  <c r="N1801" i="4" s="1"/>
  <c r="F2087" i="4"/>
  <c r="H2087" i="4" s="1"/>
  <c r="N2087" i="4" s="1"/>
  <c r="H1999" i="4"/>
  <c r="N1999" i="4" s="1"/>
  <c r="F2285" i="4"/>
  <c r="H2285" i="4" s="1"/>
  <c r="N2285" i="4" s="1"/>
  <c r="H1838" i="4"/>
  <c r="N1838" i="4" s="1"/>
  <c r="F2124" i="4"/>
  <c r="H2124" i="4" s="1"/>
  <c r="N2124" i="4" s="1"/>
  <c r="H1977" i="4"/>
  <c r="N1977" i="4" s="1"/>
  <c r="F2263" i="4"/>
  <c r="H2263" i="4" s="1"/>
  <c r="N2263" i="4" s="1"/>
  <c r="H1941" i="4"/>
  <c r="N1941" i="4" s="1"/>
  <c r="F2227" i="4"/>
  <c r="H2227" i="4" s="1"/>
  <c r="N2227" i="4" s="1"/>
  <c r="H1886" i="4"/>
  <c r="N1886" i="4" s="1"/>
  <c r="F2172" i="4"/>
  <c r="H2172" i="4" s="1"/>
  <c r="N2172" i="4" s="1"/>
  <c r="H1850" i="4"/>
  <c r="N1850" i="4" s="1"/>
  <c r="F2136" i="4"/>
  <c r="H2136" i="4" s="1"/>
  <c r="N2136" i="4" s="1"/>
  <c r="H1814" i="4"/>
  <c r="N1814" i="4" s="1"/>
  <c r="F2100" i="4"/>
  <c r="H2100" i="4" s="1"/>
  <c r="N2100" i="4" s="1"/>
  <c r="H1871" i="4"/>
  <c r="N1871" i="4" s="1"/>
  <c r="F2157" i="4"/>
  <c r="H2157" i="4" s="1"/>
  <c r="N2157" i="4" s="1"/>
  <c r="H1835" i="4"/>
  <c r="N1835" i="4" s="1"/>
  <c r="F2121" i="4"/>
  <c r="H2121" i="4" s="1"/>
  <c r="N2121" i="4" s="1"/>
  <c r="H1799" i="4"/>
  <c r="N1799" i="4" s="1"/>
  <c r="F2085" i="4"/>
  <c r="H2085" i="4" s="1"/>
  <c r="N2085" i="4" s="1"/>
  <c r="H1965" i="4"/>
  <c r="N1965" i="4" s="1"/>
  <c r="F2251" i="4"/>
  <c r="H2251" i="4" s="1"/>
  <c r="N2251" i="4" s="1"/>
  <c r="H1859" i="4"/>
  <c r="N1859" i="4" s="1"/>
  <c r="F2145" i="4"/>
  <c r="H2145" i="4" s="1"/>
  <c r="N2145" i="4" s="1"/>
  <c r="H1975" i="4"/>
  <c r="N1975" i="4" s="1"/>
  <c r="F2261" i="4"/>
  <c r="H2261" i="4" s="1"/>
  <c r="N2261" i="4" s="1"/>
  <c r="H1939" i="4"/>
  <c r="N1939" i="4" s="1"/>
  <c r="F2225" i="4"/>
  <c r="H2225" i="4" s="1"/>
  <c r="N2225" i="4" s="1"/>
  <c r="H1882" i="4"/>
  <c r="N1882" i="4" s="1"/>
  <c r="F2168" i="4"/>
  <c r="H2168" i="4" s="1"/>
  <c r="N2168" i="4" s="1"/>
  <c r="H1846" i="4"/>
  <c r="N1846" i="4" s="1"/>
  <c r="F2132" i="4"/>
  <c r="H2132" i="4" s="1"/>
  <c r="N2132" i="4" s="1"/>
  <c r="H1810" i="4"/>
  <c r="N1810" i="4" s="1"/>
  <c r="F2096" i="4"/>
  <c r="H2096" i="4" s="1"/>
  <c r="N2096" i="4" s="1"/>
  <c r="H1989" i="4"/>
  <c r="N1989" i="4" s="1"/>
  <c r="F2275" i="4"/>
  <c r="H2275" i="4" s="1"/>
  <c r="N2275" i="4" s="1"/>
  <c r="H1955" i="4"/>
  <c r="N1955" i="4" s="1"/>
  <c r="F2241" i="4"/>
  <c r="H2241" i="4" s="1"/>
  <c r="N2241" i="4" s="1"/>
  <c r="H1897" i="4"/>
  <c r="N1897" i="4" s="1"/>
  <c r="F2183" i="4"/>
  <c r="H2183" i="4" s="1"/>
  <c r="N2183" i="4" s="1"/>
  <c r="H1861" i="4"/>
  <c r="N1861" i="4" s="1"/>
  <c r="F2147" i="4"/>
  <c r="H2147" i="4" s="1"/>
  <c r="N2147" i="4" s="1"/>
  <c r="H1825" i="4"/>
  <c r="N1825" i="4" s="1"/>
  <c r="F2111" i="4"/>
  <c r="H2111" i="4" s="1"/>
  <c r="N2111" i="4" s="1"/>
  <c r="H1789" i="4"/>
  <c r="N1789" i="4" s="1"/>
  <c r="F2075" i="4"/>
  <c r="H2075" i="4" s="1"/>
  <c r="N2075" i="4" s="1"/>
  <c r="H1597" i="4"/>
  <c r="N1597" i="4" s="1"/>
  <c r="F1883" i="4"/>
  <c r="H1621" i="4"/>
  <c r="N1621" i="4" s="1"/>
  <c r="F1907" i="4"/>
  <c r="H1609" i="4"/>
  <c r="N1609" i="4" s="1"/>
  <c r="F1895" i="4"/>
  <c r="H1330" i="4"/>
  <c r="N1330" i="4" s="1"/>
  <c r="F1616" i="4"/>
  <c r="H1315" i="4"/>
  <c r="N1315" i="4" s="1"/>
  <c r="F1601" i="4"/>
  <c r="H1273" i="4"/>
  <c r="N1273" i="4" s="1"/>
  <c r="F1559" i="4"/>
  <c r="H1297" i="4"/>
  <c r="N1297" i="4" s="1"/>
  <c r="F1583" i="4"/>
  <c r="H1425" i="4"/>
  <c r="N1425" i="4" s="1"/>
  <c r="F1711" i="4"/>
  <c r="H1401" i="4"/>
  <c r="N1401" i="4" s="1"/>
  <c r="F1687" i="4"/>
  <c r="H1365" i="4"/>
  <c r="N1365" i="4" s="1"/>
  <c r="F1651" i="4"/>
  <c r="H1319" i="4"/>
  <c r="N1319" i="4" s="1"/>
  <c r="F1605" i="4"/>
  <c r="H1421" i="4"/>
  <c r="N1421" i="4" s="1"/>
  <c r="F1707" i="4"/>
  <c r="H1308" i="4"/>
  <c r="N1308" i="4" s="1"/>
  <c r="F1594" i="4"/>
  <c r="H1272" i="4"/>
  <c r="N1272" i="4" s="1"/>
  <c r="F1558" i="4"/>
  <c r="H1236" i="4"/>
  <c r="N1236" i="4" s="1"/>
  <c r="F1522" i="4"/>
  <c r="H1329" i="4"/>
  <c r="N1329" i="4" s="1"/>
  <c r="F1615" i="4"/>
  <c r="H1293" i="4"/>
  <c r="N1293" i="4" s="1"/>
  <c r="F1579" i="4"/>
  <c r="H1257" i="4"/>
  <c r="N1257" i="4" s="1"/>
  <c r="F1543" i="4"/>
  <c r="H1221" i="4"/>
  <c r="N1221" i="4" s="1"/>
  <c r="F1507" i="4"/>
  <c r="H1318" i="4"/>
  <c r="N1318" i="4" s="1"/>
  <c r="F1604" i="4"/>
  <c r="H1282" i="4"/>
  <c r="N1282" i="4" s="1"/>
  <c r="F1568" i="4"/>
  <c r="H1246" i="4"/>
  <c r="N1246" i="4" s="1"/>
  <c r="F1532" i="4"/>
  <c r="H1210" i="4"/>
  <c r="N1210" i="4" s="1"/>
  <c r="F1496" i="4"/>
  <c r="H1303" i="4"/>
  <c r="N1303" i="4" s="1"/>
  <c r="F1589" i="4"/>
  <c r="H1267" i="4"/>
  <c r="N1267" i="4" s="1"/>
  <c r="F1553" i="4"/>
  <c r="H1231" i="4"/>
  <c r="N1231" i="4" s="1"/>
  <c r="F1517" i="4"/>
  <c r="H1285" i="4"/>
  <c r="N1285" i="4" s="1"/>
  <c r="F1571" i="4"/>
  <c r="H1316" i="4"/>
  <c r="N1316" i="4" s="1"/>
  <c r="F1602" i="4"/>
  <c r="H1280" i="4"/>
  <c r="N1280" i="4" s="1"/>
  <c r="F1566" i="4"/>
  <c r="H1244" i="4"/>
  <c r="N1244" i="4" s="1"/>
  <c r="F1530" i="4"/>
  <c r="H1336" i="4"/>
  <c r="N1336" i="4" s="1"/>
  <c r="F1622" i="4"/>
  <c r="H1225" i="4"/>
  <c r="N1225" i="4" s="1"/>
  <c r="F1511" i="4"/>
  <c r="H1249" i="4"/>
  <c r="N1249" i="4" s="1"/>
  <c r="F1535" i="4"/>
  <c r="H1413" i="4"/>
  <c r="N1413" i="4" s="1"/>
  <c r="F1699" i="4"/>
  <c r="H1389" i="4"/>
  <c r="N1389" i="4" s="1"/>
  <c r="F1675" i="4"/>
  <c r="H1353" i="4"/>
  <c r="N1353" i="4" s="1"/>
  <c r="F1639" i="4"/>
  <c r="H1307" i="4"/>
  <c r="N1307" i="4" s="1"/>
  <c r="F1593" i="4"/>
  <c r="H1332" i="4"/>
  <c r="N1332" i="4" s="1"/>
  <c r="F1618" i="4"/>
  <c r="H1296" i="4"/>
  <c r="N1296" i="4" s="1"/>
  <c r="F1582" i="4"/>
  <c r="H1260" i="4"/>
  <c r="N1260" i="4" s="1"/>
  <c r="F1546" i="4"/>
  <c r="H1224" i="4"/>
  <c r="N1224" i="4" s="1"/>
  <c r="F1510" i="4"/>
  <c r="H1317" i="4"/>
  <c r="N1317" i="4" s="1"/>
  <c r="F1603" i="4"/>
  <c r="H1281" i="4"/>
  <c r="N1281" i="4" s="1"/>
  <c r="F1567" i="4"/>
  <c r="H1245" i="4"/>
  <c r="N1245" i="4" s="1"/>
  <c r="F1531" i="4"/>
  <c r="H1209" i="4"/>
  <c r="N1209" i="4" s="1"/>
  <c r="F1495" i="4"/>
  <c r="H1294" i="4"/>
  <c r="N1294" i="4" s="1"/>
  <c r="F1580" i="4"/>
  <c r="H1258" i="4"/>
  <c r="N1258" i="4" s="1"/>
  <c r="F1544" i="4"/>
  <c r="H1222" i="4"/>
  <c r="N1222" i="4" s="1"/>
  <c r="F1508" i="4"/>
  <c r="H1279" i="4"/>
  <c r="N1279" i="4" s="1"/>
  <c r="F1565" i="4"/>
  <c r="H1243" i="4"/>
  <c r="N1243" i="4" s="1"/>
  <c r="F1529" i="4"/>
  <c r="H1328" i="4"/>
  <c r="N1328" i="4" s="1"/>
  <c r="F1614" i="4"/>
  <c r="H1292" i="4"/>
  <c r="N1292" i="4" s="1"/>
  <c r="F1578" i="4"/>
  <c r="H1256" i="4"/>
  <c r="N1256" i="4" s="1"/>
  <c r="F1542" i="4"/>
  <c r="H1220" i="4"/>
  <c r="N1220" i="4" s="1"/>
  <c r="F1506" i="4"/>
  <c r="H1306" i="4"/>
  <c r="N1306" i="4" s="1"/>
  <c r="F1592" i="4"/>
  <c r="H1270" i="4"/>
  <c r="N1270" i="4" s="1"/>
  <c r="F1556" i="4"/>
  <c r="H1234" i="4"/>
  <c r="N1234" i="4" s="1"/>
  <c r="F1520" i="4"/>
  <c r="H1327" i="4"/>
  <c r="N1327" i="4" s="1"/>
  <c r="F1613" i="4"/>
  <c r="H1291" i="4"/>
  <c r="N1291" i="4" s="1"/>
  <c r="F1577" i="4"/>
  <c r="H1255" i="4"/>
  <c r="N1255" i="4" s="1"/>
  <c r="F1541" i="4"/>
  <c r="H1219" i="4"/>
  <c r="N1219" i="4" s="1"/>
  <c r="F1505" i="4"/>
  <c r="H1237" i="4"/>
  <c r="N1237" i="4" s="1"/>
  <c r="F1523" i="4"/>
  <c r="H1304" i="4"/>
  <c r="N1304" i="4" s="1"/>
  <c r="F1590" i="4"/>
  <c r="H1268" i="4"/>
  <c r="N1268" i="4" s="1"/>
  <c r="F1554" i="4"/>
  <c r="H1232" i="4"/>
  <c r="N1232" i="4" s="1"/>
  <c r="F1518" i="4"/>
  <c r="H1213" i="4"/>
  <c r="N1213" i="4" s="1"/>
  <c r="F1499" i="4"/>
  <c r="H1261" i="4"/>
  <c r="N1261" i="4" s="1"/>
  <c r="F1547" i="4"/>
  <c r="H1377" i="4"/>
  <c r="N1377" i="4" s="1"/>
  <c r="F1663" i="4"/>
  <c r="H1331" i="4"/>
  <c r="N1331" i="4" s="1"/>
  <c r="F1617" i="4"/>
  <c r="H1429" i="4"/>
  <c r="N1429" i="4" s="1"/>
  <c r="F1715" i="4"/>
  <c r="H1320" i="4"/>
  <c r="N1320" i="4" s="1"/>
  <c r="F1606" i="4"/>
  <c r="H1284" i="4"/>
  <c r="N1284" i="4" s="1"/>
  <c r="F1570" i="4"/>
  <c r="H1248" i="4"/>
  <c r="N1248" i="4" s="1"/>
  <c r="F1534" i="4"/>
  <c r="H1212" i="4"/>
  <c r="N1212" i="4" s="1"/>
  <c r="F1498" i="4"/>
  <c r="H1305" i="4"/>
  <c r="N1305" i="4" s="1"/>
  <c r="F1591" i="4"/>
  <c r="H1269" i="4"/>
  <c r="N1269" i="4" s="1"/>
  <c r="F1555" i="4"/>
  <c r="H1233" i="4"/>
  <c r="N1233" i="4" s="1"/>
  <c r="F1519" i="4"/>
  <c r="H1419" i="4"/>
  <c r="N1419" i="4" s="1"/>
  <c r="F1705" i="4"/>
  <c r="H862" i="4"/>
  <c r="N862" i="4" s="1"/>
  <c r="F1148" i="4"/>
  <c r="H780" i="4"/>
  <c r="N780" i="4" s="1"/>
  <c r="G1066" i="4"/>
  <c r="H848" i="4"/>
  <c r="N848" i="4" s="1"/>
  <c r="G1134" i="4"/>
  <c r="H782" i="4"/>
  <c r="N782" i="4" s="1"/>
  <c r="G1068" i="4"/>
  <c r="H840" i="4"/>
  <c r="N840" i="4" s="1"/>
  <c r="G1126" i="4"/>
  <c r="H804" i="4"/>
  <c r="N804" i="4" s="1"/>
  <c r="G1090" i="4"/>
  <c r="H826" i="4"/>
  <c r="N826" i="4" s="1"/>
  <c r="G1112" i="4"/>
  <c r="H790" i="4"/>
  <c r="N790" i="4" s="1"/>
  <c r="G1076" i="4"/>
  <c r="H836" i="4"/>
  <c r="N836" i="4" s="1"/>
  <c r="G1122" i="4"/>
  <c r="H800" i="4"/>
  <c r="N800" i="4" s="1"/>
  <c r="G1086" i="4"/>
  <c r="H860" i="4"/>
  <c r="N860" i="4" s="1"/>
  <c r="F1146" i="4"/>
  <c r="H786" i="4"/>
  <c r="N786" i="4" s="1"/>
  <c r="G1072" i="4"/>
  <c r="H828" i="4"/>
  <c r="N828" i="4" s="1"/>
  <c r="G1114" i="4"/>
  <c r="H792" i="4"/>
  <c r="N792" i="4" s="1"/>
  <c r="G1078" i="4"/>
  <c r="H850" i="4"/>
  <c r="N850" i="4" s="1"/>
  <c r="G1136" i="4"/>
  <c r="H814" i="4"/>
  <c r="N814" i="4" s="1"/>
  <c r="G1100" i="4"/>
  <c r="H824" i="4"/>
  <c r="N824" i="4" s="1"/>
  <c r="G1110" i="4"/>
  <c r="H788" i="4"/>
  <c r="N788" i="4" s="1"/>
  <c r="G1074" i="4"/>
  <c r="H861" i="4"/>
  <c r="N861" i="4" s="1"/>
  <c r="F1147" i="4"/>
  <c r="H838" i="4"/>
  <c r="N838" i="4" s="1"/>
  <c r="G1124" i="4"/>
  <c r="H852" i="4"/>
  <c r="N852" i="4" s="1"/>
  <c r="G1138" i="4"/>
  <c r="H816" i="4"/>
  <c r="N816" i="4" s="1"/>
  <c r="G1102" i="4"/>
  <c r="H802" i="4"/>
  <c r="N802" i="4" s="1"/>
  <c r="G1088" i="4"/>
  <c r="H812" i="4"/>
  <c r="N812" i="4" s="1"/>
  <c r="G1098" i="4"/>
  <c r="H858" i="4"/>
  <c r="N858" i="4" s="1"/>
  <c r="F1144" i="4"/>
  <c r="H784" i="4"/>
  <c r="N784" i="4" s="1"/>
  <c r="G1070" i="4"/>
  <c r="AW291" i="3"/>
  <c r="N11" i="1" s="1"/>
  <c r="N13" i="1" s="1"/>
  <c r="AV294" i="3"/>
  <c r="M1148" i="4" l="1"/>
  <c r="J1149" i="4"/>
  <c r="H1895" i="4"/>
  <c r="N1895" i="4" s="1"/>
  <c r="F2181" i="4"/>
  <c r="H2181" i="4" s="1"/>
  <c r="N2181" i="4" s="1"/>
  <c r="H1907" i="4"/>
  <c r="N1907" i="4" s="1"/>
  <c r="F2193" i="4"/>
  <c r="H2193" i="4" s="1"/>
  <c r="N2193" i="4" s="1"/>
  <c r="H1883" i="4"/>
  <c r="N1883" i="4" s="1"/>
  <c r="F2169" i="4"/>
  <c r="H2169" i="4" s="1"/>
  <c r="N2169" i="4" s="1"/>
  <c r="H1519" i="4"/>
  <c r="N1519" i="4" s="1"/>
  <c r="F1805" i="4"/>
  <c r="H1606" i="4"/>
  <c r="N1606" i="4" s="1"/>
  <c r="F1892" i="4"/>
  <c r="H1705" i="4"/>
  <c r="N1705" i="4" s="1"/>
  <c r="F1991" i="4"/>
  <c r="H1591" i="4"/>
  <c r="N1591" i="4" s="1"/>
  <c r="F1877" i="4"/>
  <c r="H1570" i="4"/>
  <c r="N1570" i="4" s="1"/>
  <c r="F1856" i="4"/>
  <c r="H1617" i="4"/>
  <c r="N1617" i="4" s="1"/>
  <c r="F1903" i="4"/>
  <c r="H1499" i="4"/>
  <c r="N1499" i="4" s="1"/>
  <c r="F1785" i="4"/>
  <c r="H1590" i="4"/>
  <c r="N1590" i="4" s="1"/>
  <c r="F1876" i="4"/>
  <c r="H1541" i="4"/>
  <c r="N1541" i="4" s="1"/>
  <c r="F1827" i="4"/>
  <c r="H1520" i="4"/>
  <c r="N1520" i="4" s="1"/>
  <c r="F1806" i="4"/>
  <c r="H1506" i="4"/>
  <c r="N1506" i="4" s="1"/>
  <c r="F1792" i="4"/>
  <c r="H1614" i="4"/>
  <c r="N1614" i="4" s="1"/>
  <c r="F1900" i="4"/>
  <c r="H1508" i="4"/>
  <c r="N1508" i="4" s="1"/>
  <c r="F1794" i="4"/>
  <c r="H1495" i="4"/>
  <c r="N1495" i="4" s="1"/>
  <c r="F1781" i="4"/>
  <c r="H1603" i="4"/>
  <c r="N1603" i="4" s="1"/>
  <c r="F1889" i="4"/>
  <c r="H1582" i="4"/>
  <c r="N1582" i="4" s="1"/>
  <c r="F1868" i="4"/>
  <c r="H1639" i="4"/>
  <c r="N1639" i="4" s="1"/>
  <c r="F1925" i="4"/>
  <c r="H1535" i="4"/>
  <c r="N1535" i="4" s="1"/>
  <c r="F1821" i="4"/>
  <c r="H1530" i="4"/>
  <c r="N1530" i="4" s="1"/>
  <c r="F1816" i="4"/>
  <c r="H1571" i="4"/>
  <c r="N1571" i="4" s="1"/>
  <c r="F1857" i="4"/>
  <c r="H1589" i="4"/>
  <c r="N1589" i="4" s="1"/>
  <c r="F1875" i="4"/>
  <c r="H1568" i="4"/>
  <c r="N1568" i="4" s="1"/>
  <c r="F1854" i="4"/>
  <c r="H1543" i="4"/>
  <c r="N1543" i="4" s="1"/>
  <c r="F1829" i="4"/>
  <c r="H1522" i="4"/>
  <c r="N1522" i="4" s="1"/>
  <c r="F1808" i="4"/>
  <c r="H1707" i="4"/>
  <c r="N1707" i="4" s="1"/>
  <c r="F1993" i="4"/>
  <c r="H1687" i="4"/>
  <c r="N1687" i="4" s="1"/>
  <c r="F1973" i="4"/>
  <c r="H1559" i="4"/>
  <c r="N1559" i="4" s="1"/>
  <c r="F1845" i="4"/>
  <c r="H1498" i="4"/>
  <c r="N1498" i="4" s="1"/>
  <c r="F1784" i="4"/>
  <c r="H1663" i="4"/>
  <c r="N1663" i="4" s="1"/>
  <c r="F1949" i="4"/>
  <c r="H1518" i="4"/>
  <c r="N1518" i="4" s="1"/>
  <c r="F1804" i="4"/>
  <c r="H1523" i="4"/>
  <c r="N1523" i="4" s="1"/>
  <c r="F1809" i="4"/>
  <c r="H1577" i="4"/>
  <c r="N1577" i="4" s="1"/>
  <c r="F1863" i="4"/>
  <c r="H1556" i="4"/>
  <c r="N1556" i="4" s="1"/>
  <c r="F1842" i="4"/>
  <c r="H1542" i="4"/>
  <c r="N1542" i="4" s="1"/>
  <c r="F1828" i="4"/>
  <c r="H1529" i="4"/>
  <c r="N1529" i="4" s="1"/>
  <c r="F1815" i="4"/>
  <c r="H1544" i="4"/>
  <c r="N1544" i="4" s="1"/>
  <c r="F1830" i="4"/>
  <c r="H1531" i="4"/>
  <c r="N1531" i="4" s="1"/>
  <c r="F1817" i="4"/>
  <c r="H1510" i="4"/>
  <c r="N1510" i="4" s="1"/>
  <c r="F1796" i="4"/>
  <c r="H1618" i="4"/>
  <c r="N1618" i="4" s="1"/>
  <c r="F1904" i="4"/>
  <c r="H1675" i="4"/>
  <c r="N1675" i="4" s="1"/>
  <c r="F1961" i="4"/>
  <c r="H1511" i="4"/>
  <c r="N1511" i="4" s="1"/>
  <c r="F1797" i="4"/>
  <c r="H1566" i="4"/>
  <c r="N1566" i="4" s="1"/>
  <c r="F1852" i="4"/>
  <c r="H1517" i="4"/>
  <c r="N1517" i="4" s="1"/>
  <c r="F1803" i="4"/>
  <c r="H1496" i="4"/>
  <c r="N1496" i="4" s="1"/>
  <c r="F1782" i="4"/>
  <c r="H1604" i="4"/>
  <c r="N1604" i="4" s="1"/>
  <c r="F1890" i="4"/>
  <c r="H1579" i="4"/>
  <c r="N1579" i="4" s="1"/>
  <c r="F1865" i="4"/>
  <c r="H1558" i="4"/>
  <c r="N1558" i="4" s="1"/>
  <c r="F1844" i="4"/>
  <c r="H1605" i="4"/>
  <c r="N1605" i="4" s="1"/>
  <c r="F1891" i="4"/>
  <c r="H1711" i="4"/>
  <c r="N1711" i="4" s="1"/>
  <c r="F1997" i="4"/>
  <c r="H1601" i="4"/>
  <c r="N1601" i="4" s="1"/>
  <c r="F1887" i="4"/>
  <c r="H1555" i="4"/>
  <c r="N1555" i="4" s="1"/>
  <c r="F1841" i="4"/>
  <c r="H1534" i="4"/>
  <c r="N1534" i="4" s="1"/>
  <c r="F1820" i="4"/>
  <c r="H1715" i="4"/>
  <c r="N1715" i="4" s="1"/>
  <c r="F2001" i="4"/>
  <c r="H1547" i="4"/>
  <c r="N1547" i="4" s="1"/>
  <c r="F1833" i="4"/>
  <c r="H1554" i="4"/>
  <c r="N1554" i="4" s="1"/>
  <c r="F1840" i="4"/>
  <c r="H1505" i="4"/>
  <c r="N1505" i="4" s="1"/>
  <c r="F1791" i="4"/>
  <c r="H1613" i="4"/>
  <c r="N1613" i="4" s="1"/>
  <c r="F1899" i="4"/>
  <c r="H1592" i="4"/>
  <c r="N1592" i="4" s="1"/>
  <c r="F1878" i="4"/>
  <c r="H1578" i="4"/>
  <c r="N1578" i="4" s="1"/>
  <c r="F1864" i="4"/>
  <c r="H1565" i="4"/>
  <c r="N1565" i="4" s="1"/>
  <c r="F1851" i="4"/>
  <c r="H1580" i="4"/>
  <c r="N1580" i="4" s="1"/>
  <c r="F1866" i="4"/>
  <c r="H1567" i="4"/>
  <c r="N1567" i="4" s="1"/>
  <c r="F1853" i="4"/>
  <c r="H1546" i="4"/>
  <c r="N1546" i="4" s="1"/>
  <c r="F1832" i="4"/>
  <c r="H1593" i="4"/>
  <c r="N1593" i="4" s="1"/>
  <c r="F1879" i="4"/>
  <c r="H1699" i="4"/>
  <c r="N1699" i="4" s="1"/>
  <c r="F1985" i="4"/>
  <c r="H1622" i="4"/>
  <c r="N1622" i="4" s="1"/>
  <c r="F1908" i="4"/>
  <c r="H1602" i="4"/>
  <c r="N1602" i="4" s="1"/>
  <c r="F1888" i="4"/>
  <c r="H1553" i="4"/>
  <c r="N1553" i="4" s="1"/>
  <c r="F1839" i="4"/>
  <c r="H1532" i="4"/>
  <c r="N1532" i="4" s="1"/>
  <c r="F1818" i="4"/>
  <c r="H1507" i="4"/>
  <c r="N1507" i="4" s="1"/>
  <c r="F1793" i="4"/>
  <c r="H1615" i="4"/>
  <c r="N1615" i="4" s="1"/>
  <c r="F1901" i="4"/>
  <c r="H1594" i="4"/>
  <c r="N1594" i="4" s="1"/>
  <c r="F1880" i="4"/>
  <c r="H1651" i="4"/>
  <c r="N1651" i="4" s="1"/>
  <c r="F1937" i="4"/>
  <c r="H1583" i="4"/>
  <c r="N1583" i="4" s="1"/>
  <c r="F1869" i="4"/>
  <c r="H1616" i="4"/>
  <c r="N1616" i="4" s="1"/>
  <c r="F1902" i="4"/>
  <c r="H1088" i="4"/>
  <c r="N1088" i="4" s="1"/>
  <c r="G1374" i="4"/>
  <c r="H1110" i="4"/>
  <c r="N1110" i="4" s="1"/>
  <c r="G1396" i="4"/>
  <c r="H1146" i="4"/>
  <c r="N1146" i="4" s="1"/>
  <c r="F1432" i="4"/>
  <c r="H1126" i="4"/>
  <c r="N1126" i="4" s="1"/>
  <c r="G1412" i="4"/>
  <c r="H1144" i="4"/>
  <c r="N1144" i="4" s="1"/>
  <c r="F1430" i="4"/>
  <c r="H1147" i="4"/>
  <c r="N1147" i="4" s="1"/>
  <c r="F1433" i="4"/>
  <c r="H1100" i="4"/>
  <c r="N1100" i="4" s="1"/>
  <c r="G1386" i="4"/>
  <c r="H1086" i="4"/>
  <c r="N1086" i="4" s="1"/>
  <c r="G1372" i="4"/>
  <c r="H1112" i="4"/>
  <c r="N1112" i="4" s="1"/>
  <c r="G1398" i="4"/>
  <c r="H1148" i="4"/>
  <c r="F1434" i="4"/>
  <c r="H1098" i="4"/>
  <c r="N1098" i="4" s="1"/>
  <c r="G1384" i="4"/>
  <c r="H1138" i="4"/>
  <c r="N1138" i="4" s="1"/>
  <c r="G1424" i="4"/>
  <c r="H1074" i="4"/>
  <c r="N1074" i="4" s="1"/>
  <c r="G1360" i="4"/>
  <c r="H1136" i="4"/>
  <c r="N1136" i="4" s="1"/>
  <c r="G1422" i="4"/>
  <c r="H1072" i="4"/>
  <c r="N1072" i="4" s="1"/>
  <c r="G1358" i="4"/>
  <c r="H1122" i="4"/>
  <c r="N1122" i="4" s="1"/>
  <c r="G1408" i="4"/>
  <c r="H1090" i="4"/>
  <c r="N1090" i="4" s="1"/>
  <c r="G1376" i="4"/>
  <c r="H1134" i="4"/>
  <c r="N1134" i="4" s="1"/>
  <c r="G1420" i="4"/>
  <c r="H1070" i="4"/>
  <c r="N1070" i="4" s="1"/>
  <c r="G1356" i="4"/>
  <c r="H1124" i="4"/>
  <c r="N1124" i="4" s="1"/>
  <c r="G1410" i="4"/>
  <c r="H1078" i="4"/>
  <c r="N1078" i="4" s="1"/>
  <c r="G1364" i="4"/>
  <c r="H1076" i="4"/>
  <c r="N1076" i="4" s="1"/>
  <c r="G1362" i="4"/>
  <c r="H1066" i="4"/>
  <c r="N1066" i="4" s="1"/>
  <c r="G1352" i="4"/>
  <c r="H1102" i="4"/>
  <c r="N1102" i="4" s="1"/>
  <c r="G1388" i="4"/>
  <c r="H1114" i="4"/>
  <c r="N1114" i="4" s="1"/>
  <c r="G1400" i="4"/>
  <c r="H1068" i="4"/>
  <c r="N1068" i="4" s="1"/>
  <c r="G1354"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M325" i="4" s="1"/>
  <c r="J326" i="4"/>
  <c r="M326" i="4" s="1"/>
  <c r="J327" i="4"/>
  <c r="M327" i="4" s="1"/>
  <c r="J328" i="4"/>
  <c r="M328" i="4" s="1"/>
  <c r="J329" i="4"/>
  <c r="M329" i="4" s="1"/>
  <c r="J330" i="4"/>
  <c r="M330" i="4" s="1"/>
  <c r="J331" i="4"/>
  <c r="M331" i="4" s="1"/>
  <c r="J332" i="4"/>
  <c r="J333" i="4"/>
  <c r="J334" i="4"/>
  <c r="J335" i="4"/>
  <c r="J336" i="4"/>
  <c r="J337" i="4"/>
  <c r="J338" i="4"/>
  <c r="J339" i="4"/>
  <c r="J340" i="4"/>
  <c r="J341" i="4"/>
  <c r="J342" i="4"/>
  <c r="J343" i="4"/>
  <c r="J344" i="4"/>
  <c r="J345" i="4"/>
  <c r="J346" i="4"/>
  <c r="M346" i="4" s="1"/>
  <c r="J347" i="4"/>
  <c r="M347" i="4" s="1"/>
  <c r="J348" i="4"/>
  <c r="M348" i="4" s="1"/>
  <c r="J349" i="4"/>
  <c r="M349" i="4" s="1"/>
  <c r="J350" i="4"/>
  <c r="M350" i="4" s="1"/>
  <c r="J479" i="4"/>
  <c r="J480" i="4"/>
  <c r="J296" i="4"/>
  <c r="I297" i="4"/>
  <c r="I298" i="4"/>
  <c r="I299" i="4"/>
  <c r="I300" i="4"/>
  <c r="I301" i="4"/>
  <c r="I302" i="4"/>
  <c r="I303" i="4"/>
  <c r="I304" i="4"/>
  <c r="I305" i="4"/>
  <c r="I306" i="4"/>
  <c r="I307" i="4"/>
  <c r="I308" i="4"/>
  <c r="I309" i="4"/>
  <c r="I310" i="4"/>
  <c r="I311" i="4"/>
  <c r="I312" i="4"/>
  <c r="I313" i="4"/>
  <c r="I314" i="4"/>
  <c r="I315" i="4"/>
  <c r="I316" i="4"/>
  <c r="I317" i="4"/>
  <c r="I318" i="4"/>
  <c r="I319" i="4"/>
  <c r="I320" i="4"/>
  <c r="I321" i="4"/>
  <c r="I322" i="4"/>
  <c r="I323" i="4"/>
  <c r="I324" i="4"/>
  <c r="I325" i="4"/>
  <c r="I326" i="4"/>
  <c r="I327" i="4"/>
  <c r="I328" i="4"/>
  <c r="I329" i="4"/>
  <c r="I330" i="4"/>
  <c r="I331" i="4"/>
  <c r="I332" i="4"/>
  <c r="I333" i="4"/>
  <c r="I334" i="4"/>
  <c r="I335" i="4"/>
  <c r="I336" i="4"/>
  <c r="I337" i="4"/>
  <c r="I338" i="4"/>
  <c r="I339" i="4"/>
  <c r="I340" i="4"/>
  <c r="I341" i="4"/>
  <c r="I342" i="4"/>
  <c r="I343" i="4"/>
  <c r="I344" i="4"/>
  <c r="I345" i="4"/>
  <c r="I346" i="4"/>
  <c r="I347" i="4"/>
  <c r="I348" i="4"/>
  <c r="I349" i="4"/>
  <c r="I350" i="4"/>
  <c r="I479" i="4"/>
  <c r="I480" i="4"/>
  <c r="I296" i="4"/>
  <c r="N1148" i="4" l="1"/>
  <c r="M1149" i="4"/>
  <c r="G1434" i="4"/>
  <c r="G1720" i="4" s="1"/>
  <c r="G2006" i="4" s="1"/>
  <c r="G2292" i="4" s="1"/>
  <c r="H1880" i="4"/>
  <c r="N1880" i="4" s="1"/>
  <c r="F2166" i="4"/>
  <c r="H2166" i="4" s="1"/>
  <c r="N2166" i="4" s="1"/>
  <c r="H1842" i="4"/>
  <c r="N1842" i="4" s="1"/>
  <c r="F2128" i="4"/>
  <c r="H2128" i="4" s="1"/>
  <c r="N2128" i="4" s="1"/>
  <c r="H1832" i="4"/>
  <c r="N1832" i="4" s="1"/>
  <c r="F2118" i="4"/>
  <c r="H2118" i="4" s="1"/>
  <c r="N2118" i="4" s="1"/>
  <c r="H1891" i="4"/>
  <c r="N1891" i="4" s="1"/>
  <c r="F2177" i="4"/>
  <c r="H2177" i="4" s="1"/>
  <c r="N2177" i="4" s="1"/>
  <c r="H1804" i="4"/>
  <c r="N1804" i="4" s="1"/>
  <c r="F2090" i="4"/>
  <c r="H2090" i="4" s="1"/>
  <c r="N2090" i="4" s="1"/>
  <c r="H1875" i="4"/>
  <c r="N1875" i="4" s="1"/>
  <c r="F2161" i="4"/>
  <c r="H2161" i="4" s="1"/>
  <c r="N2161" i="4" s="1"/>
  <c r="H1900" i="4"/>
  <c r="N1900" i="4" s="1"/>
  <c r="F2186" i="4"/>
  <c r="H2186" i="4" s="1"/>
  <c r="N2186" i="4" s="1"/>
  <c r="H1991" i="4"/>
  <c r="N1991" i="4" s="1"/>
  <c r="F2277" i="4"/>
  <c r="H2277" i="4" s="1"/>
  <c r="N2277" i="4" s="1"/>
  <c r="H1869" i="4"/>
  <c r="N1869" i="4" s="1"/>
  <c r="F2155" i="4"/>
  <c r="H2155" i="4" s="1"/>
  <c r="N2155" i="4" s="1"/>
  <c r="H1901" i="4"/>
  <c r="N1901" i="4" s="1"/>
  <c r="F2187" i="4"/>
  <c r="H2187" i="4" s="1"/>
  <c r="N2187" i="4" s="1"/>
  <c r="H1839" i="4"/>
  <c r="N1839" i="4" s="1"/>
  <c r="F2125" i="4"/>
  <c r="H2125" i="4" s="1"/>
  <c r="N2125" i="4" s="1"/>
  <c r="H1985" i="4"/>
  <c r="N1985" i="4" s="1"/>
  <c r="F2271" i="4"/>
  <c r="H2271" i="4" s="1"/>
  <c r="N2271" i="4" s="1"/>
  <c r="H1853" i="4"/>
  <c r="N1853" i="4" s="1"/>
  <c r="F2139" i="4"/>
  <c r="H2139" i="4" s="1"/>
  <c r="N2139" i="4" s="1"/>
  <c r="H1864" i="4"/>
  <c r="N1864" i="4" s="1"/>
  <c r="F2150" i="4"/>
  <c r="H2150" i="4" s="1"/>
  <c r="N2150" i="4" s="1"/>
  <c r="H1791" i="4"/>
  <c r="N1791" i="4" s="1"/>
  <c r="F2077" i="4"/>
  <c r="H2077" i="4" s="1"/>
  <c r="N2077" i="4" s="1"/>
  <c r="H2001" i="4"/>
  <c r="N2001" i="4" s="1"/>
  <c r="F2287" i="4"/>
  <c r="H2287" i="4" s="1"/>
  <c r="N2287" i="4" s="1"/>
  <c r="H1887" i="4"/>
  <c r="N1887" i="4" s="1"/>
  <c r="F2173" i="4"/>
  <c r="H2173" i="4" s="1"/>
  <c r="N2173" i="4" s="1"/>
  <c r="H1844" i="4"/>
  <c r="N1844" i="4" s="1"/>
  <c r="F2130" i="4"/>
  <c r="H2130" i="4" s="1"/>
  <c r="N2130" i="4" s="1"/>
  <c r="H1782" i="4"/>
  <c r="N1782" i="4" s="1"/>
  <c r="F2068" i="4"/>
  <c r="H2068" i="4" s="1"/>
  <c r="N2068" i="4" s="1"/>
  <c r="H1797" i="4"/>
  <c r="N1797" i="4" s="1"/>
  <c r="F2083" i="4"/>
  <c r="H2083" i="4" s="1"/>
  <c r="N2083" i="4" s="1"/>
  <c r="H1796" i="4"/>
  <c r="N1796" i="4" s="1"/>
  <c r="F2082" i="4"/>
  <c r="H2082" i="4" s="1"/>
  <c r="N2082" i="4" s="1"/>
  <c r="H1815" i="4"/>
  <c r="N1815" i="4" s="1"/>
  <c r="F2101" i="4"/>
  <c r="H2101" i="4" s="1"/>
  <c r="N2101" i="4" s="1"/>
  <c r="H1863" i="4"/>
  <c r="N1863" i="4" s="1"/>
  <c r="F2149" i="4"/>
  <c r="H2149" i="4" s="1"/>
  <c r="N2149" i="4" s="1"/>
  <c r="H1949" i="4"/>
  <c r="N1949" i="4" s="1"/>
  <c r="F2235" i="4"/>
  <c r="H2235" i="4" s="1"/>
  <c r="N2235" i="4" s="1"/>
  <c r="H1973" i="4"/>
  <c r="N1973" i="4" s="1"/>
  <c r="F2259" i="4"/>
  <c r="H2259" i="4" s="1"/>
  <c r="N2259" i="4" s="1"/>
  <c r="H1829" i="4"/>
  <c r="N1829" i="4" s="1"/>
  <c r="F2115" i="4"/>
  <c r="H2115" i="4" s="1"/>
  <c r="N2115" i="4" s="1"/>
  <c r="H1857" i="4"/>
  <c r="N1857" i="4" s="1"/>
  <c r="F2143" i="4"/>
  <c r="H2143" i="4" s="1"/>
  <c r="N2143" i="4" s="1"/>
  <c r="H1925" i="4"/>
  <c r="N1925" i="4" s="1"/>
  <c r="F2211" i="4"/>
  <c r="H2211" i="4" s="1"/>
  <c r="N2211" i="4" s="1"/>
  <c r="H1781" i="4"/>
  <c r="N1781" i="4" s="1"/>
  <c r="F2067" i="4"/>
  <c r="H2067" i="4" s="1"/>
  <c r="N2067" i="4" s="1"/>
  <c r="H1792" i="4"/>
  <c r="N1792" i="4" s="1"/>
  <c r="F2078" i="4"/>
  <c r="H2078" i="4" s="1"/>
  <c r="N2078" i="4" s="1"/>
  <c r="H1876" i="4"/>
  <c r="N1876" i="4" s="1"/>
  <c r="F2162" i="4"/>
  <c r="H2162" i="4" s="1"/>
  <c r="N2162" i="4" s="1"/>
  <c r="H1856" i="4"/>
  <c r="N1856" i="4" s="1"/>
  <c r="F2142" i="4"/>
  <c r="H2142" i="4" s="1"/>
  <c r="N2142" i="4" s="1"/>
  <c r="H1892" i="4"/>
  <c r="N1892" i="4" s="1"/>
  <c r="F2178" i="4"/>
  <c r="H2178" i="4" s="1"/>
  <c r="N2178" i="4" s="1"/>
  <c r="H1851" i="4"/>
  <c r="N1851" i="4" s="1"/>
  <c r="F2137" i="4"/>
  <c r="H2137" i="4" s="1"/>
  <c r="N2137" i="4" s="1"/>
  <c r="H1904" i="4"/>
  <c r="N1904" i="4" s="1"/>
  <c r="F2190" i="4"/>
  <c r="H2190" i="4" s="1"/>
  <c r="N2190" i="4" s="1"/>
  <c r="H1908" i="4"/>
  <c r="N1908" i="4" s="1"/>
  <c r="F2194" i="4"/>
  <c r="H2194" i="4" s="1"/>
  <c r="N2194" i="4" s="1"/>
  <c r="H1833" i="4"/>
  <c r="N1833" i="4" s="1"/>
  <c r="F2119" i="4"/>
  <c r="H2119" i="4" s="1"/>
  <c r="N2119" i="4" s="1"/>
  <c r="H1890" i="4"/>
  <c r="N1890" i="4" s="1"/>
  <c r="F2176" i="4"/>
  <c r="H2176" i="4" s="1"/>
  <c r="N2176" i="4" s="1"/>
  <c r="H1830" i="4"/>
  <c r="N1830" i="4" s="1"/>
  <c r="F2116" i="4"/>
  <c r="H2116" i="4" s="1"/>
  <c r="N2116" i="4" s="1"/>
  <c r="H1808" i="4"/>
  <c r="N1808" i="4" s="1"/>
  <c r="F2094" i="4"/>
  <c r="H2094" i="4" s="1"/>
  <c r="N2094" i="4" s="1"/>
  <c r="H1821" i="4"/>
  <c r="N1821" i="4" s="1"/>
  <c r="F2107" i="4"/>
  <c r="H2107" i="4" s="1"/>
  <c r="N2107" i="4" s="1"/>
  <c r="H1827" i="4"/>
  <c r="N1827" i="4" s="1"/>
  <c r="F2113" i="4"/>
  <c r="H2113" i="4" s="1"/>
  <c r="N2113" i="4" s="1"/>
  <c r="H1937" i="4"/>
  <c r="N1937" i="4" s="1"/>
  <c r="F2223" i="4"/>
  <c r="H2223" i="4" s="1"/>
  <c r="N2223" i="4" s="1"/>
  <c r="H1793" i="4"/>
  <c r="N1793" i="4" s="1"/>
  <c r="F2079" i="4"/>
  <c r="H2079" i="4" s="1"/>
  <c r="N2079" i="4" s="1"/>
  <c r="H1888" i="4"/>
  <c r="N1888" i="4" s="1"/>
  <c r="F2174" i="4"/>
  <c r="H2174" i="4" s="1"/>
  <c r="N2174" i="4" s="1"/>
  <c r="H1879" i="4"/>
  <c r="N1879" i="4" s="1"/>
  <c r="F2165" i="4"/>
  <c r="H2165" i="4" s="1"/>
  <c r="N2165" i="4" s="1"/>
  <c r="H1866" i="4"/>
  <c r="N1866" i="4" s="1"/>
  <c r="F2152" i="4"/>
  <c r="H2152" i="4" s="1"/>
  <c r="N2152" i="4" s="1"/>
  <c r="H1878" i="4"/>
  <c r="N1878" i="4" s="1"/>
  <c r="F2164" i="4"/>
  <c r="H2164" i="4" s="1"/>
  <c r="N2164" i="4" s="1"/>
  <c r="H1840" i="4"/>
  <c r="N1840" i="4" s="1"/>
  <c r="F2126" i="4"/>
  <c r="H2126" i="4" s="1"/>
  <c r="N2126" i="4" s="1"/>
  <c r="H1820" i="4"/>
  <c r="N1820" i="4" s="1"/>
  <c r="F2106" i="4"/>
  <c r="H2106" i="4" s="1"/>
  <c r="N2106" i="4" s="1"/>
  <c r="H1997" i="4"/>
  <c r="N1997" i="4" s="1"/>
  <c r="F2283" i="4"/>
  <c r="H2283" i="4" s="1"/>
  <c r="N2283" i="4" s="1"/>
  <c r="H1865" i="4"/>
  <c r="N1865" i="4" s="1"/>
  <c r="F2151" i="4"/>
  <c r="H2151" i="4" s="1"/>
  <c r="N2151" i="4" s="1"/>
  <c r="H1803" i="4"/>
  <c r="N1803" i="4" s="1"/>
  <c r="F2089" i="4"/>
  <c r="H2089" i="4" s="1"/>
  <c r="N2089" i="4" s="1"/>
  <c r="H1961" i="4"/>
  <c r="N1961" i="4" s="1"/>
  <c r="F2247" i="4"/>
  <c r="H2247" i="4" s="1"/>
  <c r="N2247" i="4" s="1"/>
  <c r="H1817" i="4"/>
  <c r="N1817" i="4" s="1"/>
  <c r="F2103" i="4"/>
  <c r="H2103" i="4" s="1"/>
  <c r="N2103" i="4" s="1"/>
  <c r="H1828" i="4"/>
  <c r="N1828" i="4" s="1"/>
  <c r="F2114" i="4"/>
  <c r="H2114" i="4" s="1"/>
  <c r="N2114" i="4" s="1"/>
  <c r="H1809" i="4"/>
  <c r="N1809" i="4" s="1"/>
  <c r="F2095" i="4"/>
  <c r="H2095" i="4" s="1"/>
  <c r="N2095" i="4" s="1"/>
  <c r="H1784" i="4"/>
  <c r="N1784" i="4" s="1"/>
  <c r="F2070" i="4"/>
  <c r="H2070" i="4" s="1"/>
  <c r="N2070" i="4" s="1"/>
  <c r="H1993" i="4"/>
  <c r="N1993" i="4" s="1"/>
  <c r="F2279" i="4"/>
  <c r="H2279" i="4" s="1"/>
  <c r="N2279" i="4" s="1"/>
  <c r="H1854" i="4"/>
  <c r="N1854" i="4" s="1"/>
  <c r="F2140" i="4"/>
  <c r="H2140" i="4" s="1"/>
  <c r="N2140" i="4" s="1"/>
  <c r="H1816" i="4"/>
  <c r="N1816" i="4" s="1"/>
  <c r="F2102" i="4"/>
  <c r="H2102" i="4" s="1"/>
  <c r="N2102" i="4" s="1"/>
  <c r="H1868" i="4"/>
  <c r="N1868" i="4" s="1"/>
  <c r="F2154" i="4"/>
  <c r="H2154" i="4" s="1"/>
  <c r="N2154" i="4" s="1"/>
  <c r="H1794" i="4"/>
  <c r="N1794" i="4" s="1"/>
  <c r="F2080" i="4"/>
  <c r="H2080" i="4" s="1"/>
  <c r="N2080" i="4" s="1"/>
  <c r="H1806" i="4"/>
  <c r="N1806" i="4" s="1"/>
  <c r="F2092" i="4"/>
  <c r="H2092" i="4" s="1"/>
  <c r="N2092" i="4" s="1"/>
  <c r="H1785" i="4"/>
  <c r="N1785" i="4" s="1"/>
  <c r="F2071" i="4"/>
  <c r="H2071" i="4" s="1"/>
  <c r="N2071" i="4" s="1"/>
  <c r="H1877" i="4"/>
  <c r="N1877" i="4" s="1"/>
  <c r="F2163" i="4"/>
  <c r="H2163" i="4" s="1"/>
  <c r="N2163" i="4" s="1"/>
  <c r="H1805" i="4"/>
  <c r="N1805" i="4" s="1"/>
  <c r="F2091" i="4"/>
  <c r="H2091" i="4" s="1"/>
  <c r="N2091" i="4" s="1"/>
  <c r="H1902" i="4"/>
  <c r="N1902" i="4" s="1"/>
  <c r="F2188" i="4"/>
  <c r="H2188" i="4" s="1"/>
  <c r="N2188" i="4" s="1"/>
  <c r="H1818" i="4"/>
  <c r="N1818" i="4" s="1"/>
  <c r="F2104" i="4"/>
  <c r="H2104" i="4" s="1"/>
  <c r="N2104" i="4" s="1"/>
  <c r="H1899" i="4"/>
  <c r="N1899" i="4" s="1"/>
  <c r="F2185" i="4"/>
  <c r="H2185" i="4" s="1"/>
  <c r="N2185" i="4" s="1"/>
  <c r="H1841" i="4"/>
  <c r="N1841" i="4" s="1"/>
  <c r="F2127" i="4"/>
  <c r="H2127" i="4" s="1"/>
  <c r="N2127" i="4" s="1"/>
  <c r="H1852" i="4"/>
  <c r="N1852" i="4" s="1"/>
  <c r="F2138" i="4"/>
  <c r="H2138" i="4" s="1"/>
  <c r="N2138" i="4" s="1"/>
  <c r="H1845" i="4"/>
  <c r="N1845" i="4" s="1"/>
  <c r="F2131" i="4"/>
  <c r="H2131" i="4" s="1"/>
  <c r="N2131" i="4" s="1"/>
  <c r="H1889" i="4"/>
  <c r="N1889" i="4" s="1"/>
  <c r="F2175" i="4"/>
  <c r="H2175" i="4" s="1"/>
  <c r="N2175" i="4" s="1"/>
  <c r="H1903" i="4"/>
  <c r="N1903" i="4" s="1"/>
  <c r="F2189" i="4"/>
  <c r="H2189" i="4" s="1"/>
  <c r="N2189" i="4" s="1"/>
  <c r="H1388" i="4"/>
  <c r="N1388" i="4" s="1"/>
  <c r="G1674" i="4"/>
  <c r="H1420" i="4"/>
  <c r="N1420" i="4" s="1"/>
  <c r="G1706" i="4"/>
  <c r="H1358" i="4"/>
  <c r="N1358" i="4" s="1"/>
  <c r="G1644" i="4"/>
  <c r="H1398" i="4"/>
  <c r="N1398" i="4" s="1"/>
  <c r="G1684" i="4"/>
  <c r="H1432" i="4"/>
  <c r="N1432" i="4" s="1"/>
  <c r="F1718" i="4"/>
  <c r="H1354" i="4"/>
  <c r="N1354" i="4" s="1"/>
  <c r="G1640" i="4"/>
  <c r="H1352" i="4"/>
  <c r="N1352" i="4" s="1"/>
  <c r="G1638" i="4"/>
  <c r="H1410" i="4"/>
  <c r="N1410" i="4" s="1"/>
  <c r="G1696" i="4"/>
  <c r="H1376" i="4"/>
  <c r="N1376" i="4" s="1"/>
  <c r="G1662" i="4"/>
  <c r="H1422" i="4"/>
  <c r="N1422" i="4" s="1"/>
  <c r="G1708" i="4"/>
  <c r="H1384" i="4"/>
  <c r="N1384" i="4" s="1"/>
  <c r="G1670" i="4"/>
  <c r="H1372" i="4"/>
  <c r="N1372" i="4" s="1"/>
  <c r="G1658" i="4"/>
  <c r="H1430" i="4"/>
  <c r="N1430" i="4" s="1"/>
  <c r="F1716" i="4"/>
  <c r="H1396" i="4"/>
  <c r="N1396" i="4" s="1"/>
  <c r="G1682" i="4"/>
  <c r="H1364" i="4"/>
  <c r="N1364" i="4" s="1"/>
  <c r="G1650" i="4"/>
  <c r="H1424" i="4"/>
  <c r="N1424" i="4" s="1"/>
  <c r="G1710" i="4"/>
  <c r="H1433" i="4"/>
  <c r="N1433" i="4" s="1"/>
  <c r="F1719" i="4"/>
  <c r="H1400" i="4"/>
  <c r="N1400" i="4" s="1"/>
  <c r="G1686" i="4"/>
  <c r="H1362" i="4"/>
  <c r="N1362" i="4" s="1"/>
  <c r="G1648" i="4"/>
  <c r="H1356" i="4"/>
  <c r="N1356" i="4" s="1"/>
  <c r="G1642" i="4"/>
  <c r="H1408" i="4"/>
  <c r="N1408" i="4" s="1"/>
  <c r="G1694" i="4"/>
  <c r="H1360" i="4"/>
  <c r="N1360" i="4" s="1"/>
  <c r="G1646" i="4"/>
  <c r="F1720" i="4"/>
  <c r="H1386" i="4"/>
  <c r="N1386" i="4" s="1"/>
  <c r="G1672" i="4"/>
  <c r="H1412" i="4"/>
  <c r="N1412" i="4" s="1"/>
  <c r="G1698" i="4"/>
  <c r="H1374" i="4"/>
  <c r="N1374" i="4" s="1"/>
  <c r="G1660" i="4"/>
  <c r="J577" i="4"/>
  <c r="I577" i="4"/>
  <c r="H45" i="3"/>
  <c r="H43" i="3"/>
  <c r="H41" i="3"/>
  <c r="H39" i="3"/>
  <c r="H1434" i="4" l="1"/>
  <c r="N1434" i="4" s="1"/>
  <c r="H1672" i="4"/>
  <c r="N1672" i="4" s="1"/>
  <c r="G1958" i="4"/>
  <c r="H1694" i="4"/>
  <c r="N1694" i="4" s="1"/>
  <c r="G1980" i="4"/>
  <c r="H1686" i="4"/>
  <c r="N1686" i="4" s="1"/>
  <c r="G1972" i="4"/>
  <c r="H1650" i="4"/>
  <c r="N1650" i="4" s="1"/>
  <c r="G1936" i="4"/>
  <c r="H1658" i="4"/>
  <c r="N1658" i="4" s="1"/>
  <c r="G1944" i="4"/>
  <c r="H1662" i="4"/>
  <c r="N1662" i="4" s="1"/>
  <c r="G1948" i="4"/>
  <c r="H1640" i="4"/>
  <c r="N1640" i="4" s="1"/>
  <c r="G1926" i="4"/>
  <c r="H1644" i="4"/>
  <c r="N1644" i="4" s="1"/>
  <c r="G1930" i="4"/>
  <c r="H1660" i="4"/>
  <c r="N1660" i="4" s="1"/>
  <c r="G1946" i="4"/>
  <c r="H1720" i="4"/>
  <c r="N1720" i="4" s="1"/>
  <c r="F2006" i="4"/>
  <c r="H1642" i="4"/>
  <c r="N1642" i="4" s="1"/>
  <c r="G1928" i="4"/>
  <c r="H1719" i="4"/>
  <c r="N1719" i="4" s="1"/>
  <c r="F2005" i="4"/>
  <c r="H1682" i="4"/>
  <c r="N1682" i="4" s="1"/>
  <c r="G1968" i="4"/>
  <c r="H1670" i="4"/>
  <c r="N1670" i="4" s="1"/>
  <c r="G1956" i="4"/>
  <c r="H1696" i="4"/>
  <c r="N1696" i="4" s="1"/>
  <c r="G1982" i="4"/>
  <c r="H1718" i="4"/>
  <c r="N1718" i="4" s="1"/>
  <c r="F2004" i="4"/>
  <c r="H1706" i="4"/>
  <c r="N1706" i="4" s="1"/>
  <c r="G1992" i="4"/>
  <c r="H1698" i="4"/>
  <c r="N1698" i="4" s="1"/>
  <c r="G1984" i="4"/>
  <c r="H1646" i="4"/>
  <c r="N1646" i="4" s="1"/>
  <c r="G1932" i="4"/>
  <c r="H1648" i="4"/>
  <c r="N1648" i="4" s="1"/>
  <c r="G1934" i="4"/>
  <c r="H1710" i="4"/>
  <c r="N1710" i="4" s="1"/>
  <c r="G1996" i="4"/>
  <c r="H1716" i="4"/>
  <c r="N1716" i="4" s="1"/>
  <c r="F2002" i="4"/>
  <c r="H1708" i="4"/>
  <c r="N1708" i="4" s="1"/>
  <c r="G1994" i="4"/>
  <c r="H1638" i="4"/>
  <c r="N1638" i="4" s="1"/>
  <c r="G1924" i="4"/>
  <c r="H1684" i="4"/>
  <c r="N1684" i="4" s="1"/>
  <c r="G1970" i="4"/>
  <c r="H1674" i="4"/>
  <c r="N1674" i="4" s="1"/>
  <c r="G1960" i="4"/>
  <c r="H1924" i="4" l="1"/>
  <c r="N1924" i="4" s="1"/>
  <c r="G2210" i="4"/>
  <c r="H2210" i="4" s="1"/>
  <c r="N2210" i="4" s="1"/>
  <c r="H1948" i="4"/>
  <c r="N1948" i="4" s="1"/>
  <c r="G2234" i="4"/>
  <c r="H2234" i="4" s="1"/>
  <c r="N2234" i="4" s="1"/>
  <c r="H1960" i="4"/>
  <c r="N1960" i="4" s="1"/>
  <c r="G2246" i="4"/>
  <c r="H2246" i="4" s="1"/>
  <c r="N2246" i="4" s="1"/>
  <c r="H1994" i="4"/>
  <c r="N1994" i="4" s="1"/>
  <c r="G2280" i="4"/>
  <c r="H2280" i="4" s="1"/>
  <c r="N2280" i="4" s="1"/>
  <c r="H1934" i="4"/>
  <c r="N1934" i="4" s="1"/>
  <c r="G2220" i="4"/>
  <c r="H2220" i="4" s="1"/>
  <c r="N2220" i="4" s="1"/>
  <c r="H1992" i="4"/>
  <c r="N1992" i="4" s="1"/>
  <c r="G2278" i="4"/>
  <c r="H2278" i="4" s="1"/>
  <c r="N2278" i="4" s="1"/>
  <c r="H1956" i="4"/>
  <c r="N1956" i="4" s="1"/>
  <c r="G2242" i="4"/>
  <c r="H2242" i="4" s="1"/>
  <c r="N2242" i="4" s="1"/>
  <c r="H1928" i="4"/>
  <c r="N1928" i="4" s="1"/>
  <c r="G2214" i="4"/>
  <c r="H2214" i="4" s="1"/>
  <c r="N2214" i="4" s="1"/>
  <c r="H1930" i="4"/>
  <c r="N1930" i="4" s="1"/>
  <c r="G2216" i="4"/>
  <c r="H2216" i="4" s="1"/>
  <c r="N2216" i="4" s="1"/>
  <c r="H1944" i="4"/>
  <c r="N1944" i="4" s="1"/>
  <c r="G2230" i="4"/>
  <c r="H2230" i="4" s="1"/>
  <c r="N2230" i="4" s="1"/>
  <c r="H1980" i="4"/>
  <c r="N1980" i="4" s="1"/>
  <c r="G2266" i="4"/>
  <c r="H2266" i="4" s="1"/>
  <c r="N2266" i="4" s="1"/>
  <c r="H1982" i="4"/>
  <c r="N1982" i="4" s="1"/>
  <c r="G2268" i="4"/>
  <c r="H2268" i="4" s="1"/>
  <c r="N2268" i="4" s="1"/>
  <c r="H1972" i="4"/>
  <c r="N1972" i="4" s="1"/>
  <c r="G2258" i="4"/>
  <c r="H2258" i="4" s="1"/>
  <c r="N2258" i="4" s="1"/>
  <c r="H1996" i="4"/>
  <c r="N1996" i="4" s="1"/>
  <c r="G2282" i="4"/>
  <c r="H2282" i="4" s="1"/>
  <c r="N2282" i="4" s="1"/>
  <c r="H1946" i="4"/>
  <c r="N1946" i="4" s="1"/>
  <c r="G2232" i="4"/>
  <c r="H2232" i="4" s="1"/>
  <c r="N2232" i="4" s="1"/>
  <c r="H1970" i="4"/>
  <c r="N1970" i="4" s="1"/>
  <c r="G2256" i="4"/>
  <c r="H2256" i="4" s="1"/>
  <c r="N2256" i="4" s="1"/>
  <c r="H2002" i="4"/>
  <c r="N2002" i="4" s="1"/>
  <c r="F2288" i="4"/>
  <c r="H2288" i="4" s="1"/>
  <c r="N2288" i="4" s="1"/>
  <c r="H1932" i="4"/>
  <c r="N1932" i="4" s="1"/>
  <c r="G2218" i="4"/>
  <c r="H2218" i="4" s="1"/>
  <c r="N2218" i="4" s="1"/>
  <c r="H2004" i="4"/>
  <c r="N2004" i="4" s="1"/>
  <c r="F2290" i="4"/>
  <c r="H2290" i="4" s="1"/>
  <c r="N2290" i="4" s="1"/>
  <c r="H1968" i="4"/>
  <c r="N1968" i="4" s="1"/>
  <c r="G2254" i="4"/>
  <c r="H2254" i="4" s="1"/>
  <c r="N2254" i="4" s="1"/>
  <c r="H2006" i="4"/>
  <c r="N2006" i="4" s="1"/>
  <c r="F2292" i="4"/>
  <c r="H2292" i="4" s="1"/>
  <c r="N2292" i="4" s="1"/>
  <c r="H1926" i="4"/>
  <c r="N1926" i="4" s="1"/>
  <c r="G2212" i="4"/>
  <c r="H2212" i="4" s="1"/>
  <c r="N2212" i="4" s="1"/>
  <c r="H1936" i="4"/>
  <c r="N1936" i="4" s="1"/>
  <c r="G2222" i="4"/>
  <c r="H2222" i="4" s="1"/>
  <c r="N2222" i="4" s="1"/>
  <c r="H1958" i="4"/>
  <c r="N1958" i="4" s="1"/>
  <c r="G2244" i="4"/>
  <c r="H2244" i="4" s="1"/>
  <c r="N2244" i="4" s="1"/>
  <c r="H1984" i="4"/>
  <c r="N1984" i="4" s="1"/>
  <c r="G2270" i="4"/>
  <c r="H2270" i="4" s="1"/>
  <c r="N2270" i="4" s="1"/>
  <c r="H2005" i="4"/>
  <c r="N2005" i="4" s="1"/>
  <c r="F2291" i="4"/>
  <c r="H2291" i="4" s="1"/>
  <c r="N2291" i="4" s="1"/>
  <c r="AU294" i="3"/>
  <c r="AT294" i="3"/>
  <c r="K291" i="4" l="1"/>
  <c r="L291" i="4"/>
  <c r="I11" i="4"/>
  <c r="J11" i="4"/>
  <c r="M11" i="4" s="1"/>
  <c r="I12" i="4"/>
  <c r="J12" i="4"/>
  <c r="M12" i="4" s="1"/>
  <c r="I13" i="4"/>
  <c r="J13" i="4"/>
  <c r="M13" i="4" s="1"/>
  <c r="I14" i="4"/>
  <c r="J14" i="4"/>
  <c r="M14" i="4" s="1"/>
  <c r="I15" i="4"/>
  <c r="J15" i="4"/>
  <c r="M15" i="4" s="1"/>
  <c r="I16" i="4"/>
  <c r="J16" i="4"/>
  <c r="M16" i="4" s="1"/>
  <c r="I17" i="4"/>
  <c r="J17" i="4"/>
  <c r="M17" i="4" s="1"/>
  <c r="I18" i="4"/>
  <c r="J18" i="4"/>
  <c r="M18" i="4" s="1"/>
  <c r="I19" i="4"/>
  <c r="J19" i="4"/>
  <c r="M19" i="4" s="1"/>
  <c r="I20" i="4"/>
  <c r="J20" i="4"/>
  <c r="M20" i="4" s="1"/>
  <c r="I21" i="4"/>
  <c r="J21" i="4"/>
  <c r="M21" i="4" s="1"/>
  <c r="I22" i="4"/>
  <c r="J22" i="4"/>
  <c r="M22" i="4" s="1"/>
  <c r="I23" i="4"/>
  <c r="J23" i="4"/>
  <c r="M23" i="4" s="1"/>
  <c r="I24" i="4"/>
  <c r="J24" i="4"/>
  <c r="M24" i="4" s="1"/>
  <c r="I25" i="4"/>
  <c r="J25" i="4"/>
  <c r="M25" i="4" s="1"/>
  <c r="I26" i="4"/>
  <c r="J26" i="4"/>
  <c r="M26" i="4" s="1"/>
  <c r="I27" i="4"/>
  <c r="J27" i="4"/>
  <c r="M27" i="4" s="1"/>
  <c r="I28" i="4"/>
  <c r="J28" i="4"/>
  <c r="M28" i="4" s="1"/>
  <c r="I29" i="4"/>
  <c r="J29" i="4"/>
  <c r="M29" i="4" s="1"/>
  <c r="I30" i="4"/>
  <c r="J30" i="4"/>
  <c r="M30" i="4" s="1"/>
  <c r="I31" i="4"/>
  <c r="J31" i="4"/>
  <c r="M31" i="4" s="1"/>
  <c r="I32" i="4"/>
  <c r="J32" i="4"/>
  <c r="M32" i="4" s="1"/>
  <c r="I33" i="4"/>
  <c r="J33" i="4"/>
  <c r="M33" i="4" s="1"/>
  <c r="I34" i="4"/>
  <c r="J34" i="4"/>
  <c r="M34" i="4" s="1"/>
  <c r="I35" i="4"/>
  <c r="J35" i="4"/>
  <c r="M35" i="4" s="1"/>
  <c r="I36" i="4"/>
  <c r="J36" i="4"/>
  <c r="M36" i="4" s="1"/>
  <c r="I37" i="4"/>
  <c r="J37" i="4"/>
  <c r="M37" i="4" s="1"/>
  <c r="I38" i="4"/>
  <c r="J38" i="4"/>
  <c r="M38" i="4" s="1"/>
  <c r="I39" i="4"/>
  <c r="J39" i="4"/>
  <c r="M39" i="4" s="1"/>
  <c r="I40" i="4"/>
  <c r="J40" i="4"/>
  <c r="M40" i="4" s="1"/>
  <c r="I41" i="4"/>
  <c r="J41" i="4"/>
  <c r="M41" i="4" s="1"/>
  <c r="I42" i="4"/>
  <c r="J42" i="4"/>
  <c r="M42" i="4" s="1"/>
  <c r="I43" i="4"/>
  <c r="J43" i="4"/>
  <c r="M43" i="4" s="1"/>
  <c r="I44" i="4"/>
  <c r="J44" i="4"/>
  <c r="M44" i="4" s="1"/>
  <c r="I45" i="4"/>
  <c r="J45" i="4"/>
  <c r="M45" i="4" s="1"/>
  <c r="I46" i="4"/>
  <c r="J46" i="4"/>
  <c r="M46" i="4" s="1"/>
  <c r="I47" i="4"/>
  <c r="J47" i="4"/>
  <c r="M47" i="4" s="1"/>
  <c r="I48" i="4"/>
  <c r="J48" i="4"/>
  <c r="M48" i="4" s="1"/>
  <c r="I49" i="4"/>
  <c r="J49" i="4"/>
  <c r="M49" i="4" s="1"/>
  <c r="I50" i="4"/>
  <c r="J50" i="4"/>
  <c r="M50" i="4" s="1"/>
  <c r="I51" i="4"/>
  <c r="J51" i="4"/>
  <c r="M51" i="4" s="1"/>
  <c r="I52" i="4"/>
  <c r="J52" i="4"/>
  <c r="M52" i="4" s="1"/>
  <c r="I53" i="4"/>
  <c r="J53" i="4"/>
  <c r="M53" i="4" s="1"/>
  <c r="I54" i="4"/>
  <c r="J54" i="4"/>
  <c r="M54" i="4" s="1"/>
  <c r="I55" i="4"/>
  <c r="J55" i="4"/>
  <c r="M55" i="4" s="1"/>
  <c r="I56" i="4"/>
  <c r="J56" i="4"/>
  <c r="M56" i="4" s="1"/>
  <c r="I57" i="4"/>
  <c r="J57" i="4"/>
  <c r="M57" i="4" s="1"/>
  <c r="I58" i="4"/>
  <c r="J58" i="4"/>
  <c r="M58" i="4" s="1"/>
  <c r="I59" i="4"/>
  <c r="J59" i="4"/>
  <c r="M59" i="4" s="1"/>
  <c r="I60" i="4"/>
  <c r="J60" i="4"/>
  <c r="M60" i="4" s="1"/>
  <c r="I61" i="4"/>
  <c r="J61" i="4"/>
  <c r="M61" i="4" s="1"/>
  <c r="I62" i="4"/>
  <c r="J62" i="4"/>
  <c r="M62" i="4" s="1"/>
  <c r="I63" i="4"/>
  <c r="J63" i="4"/>
  <c r="M63" i="4" s="1"/>
  <c r="I64" i="4"/>
  <c r="J64" i="4"/>
  <c r="M64" i="4" s="1"/>
  <c r="I193" i="4"/>
  <c r="J193" i="4"/>
  <c r="M193" i="4" s="1"/>
  <c r="I194" i="4"/>
  <c r="J194" i="4"/>
  <c r="M194" i="4" s="1"/>
  <c r="I195" i="4"/>
  <c r="J195" i="4"/>
  <c r="M195" i="4" s="1"/>
  <c r="I196" i="4"/>
  <c r="J196" i="4"/>
  <c r="M196" i="4" s="1"/>
  <c r="I197" i="4"/>
  <c r="J197" i="4"/>
  <c r="M197" i="4" s="1"/>
  <c r="I198" i="4"/>
  <c r="J198" i="4"/>
  <c r="M198" i="4" s="1"/>
  <c r="I199" i="4"/>
  <c r="J199" i="4"/>
  <c r="M199" i="4" s="1"/>
  <c r="I200" i="4"/>
  <c r="J200" i="4"/>
  <c r="M200" i="4" s="1"/>
  <c r="I201" i="4"/>
  <c r="J201" i="4"/>
  <c r="M201" i="4" s="1"/>
  <c r="I202" i="4"/>
  <c r="J202" i="4"/>
  <c r="M202" i="4" s="1"/>
  <c r="I203" i="4"/>
  <c r="J203" i="4"/>
  <c r="M203" i="4" s="1"/>
  <c r="I204" i="4"/>
  <c r="J204" i="4"/>
  <c r="M204" i="4" s="1"/>
  <c r="I205" i="4"/>
  <c r="J205" i="4"/>
  <c r="M205" i="4" s="1"/>
  <c r="I206" i="4"/>
  <c r="J206" i="4"/>
  <c r="M206" i="4" s="1"/>
  <c r="I207" i="4"/>
  <c r="J207" i="4"/>
  <c r="M207" i="4" s="1"/>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32" i="4"/>
  <c r="M333" i="4"/>
  <c r="M334" i="4"/>
  <c r="M335" i="4"/>
  <c r="M336" i="4"/>
  <c r="M337" i="4"/>
  <c r="M338" i="4"/>
  <c r="M339" i="4"/>
  <c r="M340" i="4"/>
  <c r="M341" i="4"/>
  <c r="M342" i="4"/>
  <c r="M343" i="4"/>
  <c r="M344" i="4"/>
  <c r="M345" i="4"/>
  <c r="M479" i="4"/>
  <c r="M480" i="4"/>
  <c r="A193" i="4"/>
  <c r="B193" i="4"/>
  <c r="C193" i="4"/>
  <c r="D193" i="4"/>
  <c r="E193" i="4"/>
  <c r="B194" i="4"/>
  <c r="B195" i="4"/>
  <c r="B481" i="4" s="1"/>
  <c r="B767" i="4" s="1"/>
  <c r="B1053" i="4" s="1"/>
  <c r="B1339" i="4" s="1"/>
  <c r="B1625" i="4" s="1"/>
  <c r="B1911" i="4" s="1"/>
  <c r="B2197" i="4" s="1"/>
  <c r="B196" i="4"/>
  <c r="B482" i="4" s="1"/>
  <c r="B768" i="4" s="1"/>
  <c r="B1054" i="4" s="1"/>
  <c r="B1340" i="4" s="1"/>
  <c r="B1626" i="4" s="1"/>
  <c r="B1912" i="4" s="1"/>
  <c r="B2198" i="4" s="1"/>
  <c r="B197" i="4"/>
  <c r="B483" i="4" s="1"/>
  <c r="B769" i="4" s="1"/>
  <c r="B1055" i="4" s="1"/>
  <c r="B1341" i="4" s="1"/>
  <c r="B1627" i="4" s="1"/>
  <c r="B1913" i="4" s="1"/>
  <c r="B2199" i="4" s="1"/>
  <c r="B198" i="4"/>
  <c r="B484" i="4" s="1"/>
  <c r="B770" i="4" s="1"/>
  <c r="B1056" i="4" s="1"/>
  <c r="B1342" i="4" s="1"/>
  <c r="B1628" i="4" s="1"/>
  <c r="B1914" i="4" s="1"/>
  <c r="B2200" i="4" s="1"/>
  <c r="B199" i="4"/>
  <c r="B485" i="4" s="1"/>
  <c r="B771" i="4" s="1"/>
  <c r="B1057" i="4" s="1"/>
  <c r="B1343" i="4" s="1"/>
  <c r="B1629" i="4" s="1"/>
  <c r="B1915" i="4" s="1"/>
  <c r="B2201" i="4" s="1"/>
  <c r="B200" i="4"/>
  <c r="B486" i="4" s="1"/>
  <c r="B772" i="4" s="1"/>
  <c r="B1058" i="4" s="1"/>
  <c r="B1344" i="4" s="1"/>
  <c r="B1630" i="4" s="1"/>
  <c r="B1916" i="4" s="1"/>
  <c r="B2202" i="4" s="1"/>
  <c r="B201" i="4"/>
  <c r="B487" i="4" s="1"/>
  <c r="B773" i="4" s="1"/>
  <c r="B1059" i="4" s="1"/>
  <c r="B1345" i="4" s="1"/>
  <c r="B1631" i="4" s="1"/>
  <c r="B1917" i="4" s="1"/>
  <c r="B2203" i="4" s="1"/>
  <c r="B202" i="4"/>
  <c r="B488" i="4" s="1"/>
  <c r="B774" i="4" s="1"/>
  <c r="B1060" i="4" s="1"/>
  <c r="B1346" i="4" s="1"/>
  <c r="B1632" i="4" s="1"/>
  <c r="B1918" i="4" s="1"/>
  <c r="B2204" i="4" s="1"/>
  <c r="B203" i="4"/>
  <c r="B489" i="4" s="1"/>
  <c r="B775" i="4" s="1"/>
  <c r="B1061" i="4" s="1"/>
  <c r="B1347" i="4" s="1"/>
  <c r="B1633" i="4" s="1"/>
  <c r="B1919" i="4" s="1"/>
  <c r="B2205" i="4" s="1"/>
  <c r="B204" i="4"/>
  <c r="B490" i="4" s="1"/>
  <c r="B776" i="4" s="1"/>
  <c r="B1062" i="4" s="1"/>
  <c r="B1348" i="4" s="1"/>
  <c r="B1634" i="4" s="1"/>
  <c r="B1920" i="4" s="1"/>
  <c r="B2206" i="4" s="1"/>
  <c r="B205" i="4"/>
  <c r="B491" i="4" s="1"/>
  <c r="B777" i="4" s="1"/>
  <c r="B1063" i="4" s="1"/>
  <c r="B1349" i="4" s="1"/>
  <c r="B1635" i="4" s="1"/>
  <c r="B1921" i="4" s="1"/>
  <c r="B2207" i="4" s="1"/>
  <c r="B206" i="4"/>
  <c r="B492" i="4" s="1"/>
  <c r="B778" i="4" s="1"/>
  <c r="B1064" i="4" s="1"/>
  <c r="B1350" i="4" s="1"/>
  <c r="B1636" i="4" s="1"/>
  <c r="B1922" i="4" s="1"/>
  <c r="B2208" i="4" s="1"/>
  <c r="B207" i="4"/>
  <c r="B493" i="4" s="1"/>
  <c r="B779" i="4" s="1"/>
  <c r="B1065" i="4" s="1"/>
  <c r="B1351" i="4" s="1"/>
  <c r="B1637" i="4" s="1"/>
  <c r="B1923" i="4" s="1"/>
  <c r="B2209" i="4" s="1"/>
  <c r="A194" i="4"/>
  <c r="C194" i="4"/>
  <c r="D194" i="4"/>
  <c r="E194" i="4"/>
  <c r="A195" i="4"/>
  <c r="A481" i="4" s="1"/>
  <c r="A767" i="4" s="1"/>
  <c r="A1053" i="4" s="1"/>
  <c r="A1339" i="4" s="1"/>
  <c r="A1625" i="4" s="1"/>
  <c r="A1911" i="4" s="1"/>
  <c r="A2197" i="4" s="1"/>
  <c r="C195" i="4"/>
  <c r="C481" i="4" s="1"/>
  <c r="C767" i="4" s="1"/>
  <c r="C1053" i="4" s="1"/>
  <c r="C1339" i="4" s="1"/>
  <c r="C1625" i="4" s="1"/>
  <c r="C1911" i="4" s="1"/>
  <c r="C2197" i="4" s="1"/>
  <c r="D195" i="4"/>
  <c r="D481" i="4" s="1"/>
  <c r="D767" i="4" s="1"/>
  <c r="D1053" i="4" s="1"/>
  <c r="D1339" i="4" s="1"/>
  <c r="D1625" i="4" s="1"/>
  <c r="D1911" i="4" s="1"/>
  <c r="D2197" i="4" s="1"/>
  <c r="E195" i="4"/>
  <c r="E481" i="4" s="1"/>
  <c r="E767" i="4" s="1"/>
  <c r="E1053" i="4" s="1"/>
  <c r="E1339" i="4" s="1"/>
  <c r="E1625" i="4" s="1"/>
  <c r="E1911" i="4" s="1"/>
  <c r="E2197" i="4" s="1"/>
  <c r="A196" i="4"/>
  <c r="A482" i="4" s="1"/>
  <c r="A768" i="4" s="1"/>
  <c r="A1054" i="4" s="1"/>
  <c r="A1340" i="4" s="1"/>
  <c r="A1626" i="4" s="1"/>
  <c r="A1912" i="4" s="1"/>
  <c r="A2198" i="4" s="1"/>
  <c r="C196" i="4"/>
  <c r="C482" i="4" s="1"/>
  <c r="C768" i="4" s="1"/>
  <c r="C1054" i="4" s="1"/>
  <c r="C1340" i="4" s="1"/>
  <c r="C1626" i="4" s="1"/>
  <c r="C1912" i="4" s="1"/>
  <c r="C2198" i="4" s="1"/>
  <c r="D196" i="4"/>
  <c r="D482" i="4" s="1"/>
  <c r="D768" i="4" s="1"/>
  <c r="D1054" i="4" s="1"/>
  <c r="D1340" i="4" s="1"/>
  <c r="D1626" i="4" s="1"/>
  <c r="D1912" i="4" s="1"/>
  <c r="D2198" i="4" s="1"/>
  <c r="E196" i="4"/>
  <c r="E482" i="4" s="1"/>
  <c r="E768" i="4" s="1"/>
  <c r="E1054" i="4" s="1"/>
  <c r="E1340" i="4" s="1"/>
  <c r="E1626" i="4" s="1"/>
  <c r="E1912" i="4" s="1"/>
  <c r="E2198" i="4" s="1"/>
  <c r="A197" i="4"/>
  <c r="A483" i="4" s="1"/>
  <c r="A769" i="4" s="1"/>
  <c r="A1055" i="4" s="1"/>
  <c r="A1341" i="4" s="1"/>
  <c r="A1627" i="4" s="1"/>
  <c r="A1913" i="4" s="1"/>
  <c r="A2199" i="4" s="1"/>
  <c r="C197" i="4"/>
  <c r="C483" i="4" s="1"/>
  <c r="C769" i="4" s="1"/>
  <c r="C1055" i="4" s="1"/>
  <c r="C1341" i="4" s="1"/>
  <c r="C1627" i="4" s="1"/>
  <c r="C1913" i="4" s="1"/>
  <c r="C2199" i="4" s="1"/>
  <c r="D197" i="4"/>
  <c r="D483" i="4" s="1"/>
  <c r="D769" i="4" s="1"/>
  <c r="D1055" i="4" s="1"/>
  <c r="D1341" i="4" s="1"/>
  <c r="D1627" i="4" s="1"/>
  <c r="D1913" i="4" s="1"/>
  <c r="D2199" i="4" s="1"/>
  <c r="E197" i="4"/>
  <c r="E483" i="4" s="1"/>
  <c r="E769" i="4" s="1"/>
  <c r="E1055" i="4" s="1"/>
  <c r="E1341" i="4" s="1"/>
  <c r="E1627" i="4" s="1"/>
  <c r="E1913" i="4" s="1"/>
  <c r="E2199" i="4" s="1"/>
  <c r="A198" i="4"/>
  <c r="A484" i="4" s="1"/>
  <c r="A770" i="4" s="1"/>
  <c r="A1056" i="4" s="1"/>
  <c r="A1342" i="4" s="1"/>
  <c r="A1628" i="4" s="1"/>
  <c r="A1914" i="4" s="1"/>
  <c r="A2200" i="4" s="1"/>
  <c r="C198" i="4"/>
  <c r="C484" i="4" s="1"/>
  <c r="C770" i="4" s="1"/>
  <c r="C1056" i="4" s="1"/>
  <c r="C1342" i="4" s="1"/>
  <c r="C1628" i="4" s="1"/>
  <c r="C1914" i="4" s="1"/>
  <c r="C2200" i="4" s="1"/>
  <c r="D198" i="4"/>
  <c r="D484" i="4" s="1"/>
  <c r="D770" i="4" s="1"/>
  <c r="D1056" i="4" s="1"/>
  <c r="D1342" i="4" s="1"/>
  <c r="D1628" i="4" s="1"/>
  <c r="D1914" i="4" s="1"/>
  <c r="D2200" i="4" s="1"/>
  <c r="E198" i="4"/>
  <c r="E484" i="4" s="1"/>
  <c r="E770" i="4" s="1"/>
  <c r="E1056" i="4" s="1"/>
  <c r="E1342" i="4" s="1"/>
  <c r="E1628" i="4" s="1"/>
  <c r="E1914" i="4" s="1"/>
  <c r="E2200" i="4" s="1"/>
  <c r="A199" i="4"/>
  <c r="A485" i="4" s="1"/>
  <c r="A771" i="4" s="1"/>
  <c r="A1057" i="4" s="1"/>
  <c r="A1343" i="4" s="1"/>
  <c r="A1629" i="4" s="1"/>
  <c r="A1915" i="4" s="1"/>
  <c r="A2201" i="4" s="1"/>
  <c r="C199" i="4"/>
  <c r="C485" i="4" s="1"/>
  <c r="C771" i="4" s="1"/>
  <c r="C1057" i="4" s="1"/>
  <c r="C1343" i="4" s="1"/>
  <c r="C1629" i="4" s="1"/>
  <c r="C1915" i="4" s="1"/>
  <c r="C2201" i="4" s="1"/>
  <c r="D199" i="4"/>
  <c r="D485" i="4" s="1"/>
  <c r="D771" i="4" s="1"/>
  <c r="D1057" i="4" s="1"/>
  <c r="D1343" i="4" s="1"/>
  <c r="D1629" i="4" s="1"/>
  <c r="D1915" i="4" s="1"/>
  <c r="D2201" i="4" s="1"/>
  <c r="E199" i="4"/>
  <c r="E485" i="4" s="1"/>
  <c r="E771" i="4" s="1"/>
  <c r="E1057" i="4" s="1"/>
  <c r="E1343" i="4" s="1"/>
  <c r="E1629" i="4" s="1"/>
  <c r="E1915" i="4" s="1"/>
  <c r="E2201" i="4" s="1"/>
  <c r="A200" i="4"/>
  <c r="A486" i="4" s="1"/>
  <c r="A772" i="4" s="1"/>
  <c r="A1058" i="4" s="1"/>
  <c r="A1344" i="4" s="1"/>
  <c r="A1630" i="4" s="1"/>
  <c r="A1916" i="4" s="1"/>
  <c r="A2202" i="4" s="1"/>
  <c r="C200" i="4"/>
  <c r="C486" i="4" s="1"/>
  <c r="C772" i="4" s="1"/>
  <c r="C1058" i="4" s="1"/>
  <c r="C1344" i="4" s="1"/>
  <c r="C1630" i="4" s="1"/>
  <c r="C1916" i="4" s="1"/>
  <c r="C2202" i="4" s="1"/>
  <c r="D200" i="4"/>
  <c r="D486" i="4" s="1"/>
  <c r="D772" i="4" s="1"/>
  <c r="D1058" i="4" s="1"/>
  <c r="D1344" i="4" s="1"/>
  <c r="D1630" i="4" s="1"/>
  <c r="D1916" i="4" s="1"/>
  <c r="D2202" i="4" s="1"/>
  <c r="E200" i="4"/>
  <c r="E486" i="4" s="1"/>
  <c r="E772" i="4" s="1"/>
  <c r="E1058" i="4" s="1"/>
  <c r="E1344" i="4" s="1"/>
  <c r="E1630" i="4" s="1"/>
  <c r="E1916" i="4" s="1"/>
  <c r="E2202" i="4" s="1"/>
  <c r="A201" i="4"/>
  <c r="A487" i="4" s="1"/>
  <c r="A773" i="4" s="1"/>
  <c r="A1059" i="4" s="1"/>
  <c r="A1345" i="4" s="1"/>
  <c r="A1631" i="4" s="1"/>
  <c r="A1917" i="4" s="1"/>
  <c r="A2203" i="4" s="1"/>
  <c r="C201" i="4"/>
  <c r="C487" i="4" s="1"/>
  <c r="C773" i="4" s="1"/>
  <c r="C1059" i="4" s="1"/>
  <c r="C1345" i="4" s="1"/>
  <c r="C1631" i="4" s="1"/>
  <c r="C1917" i="4" s="1"/>
  <c r="C2203" i="4" s="1"/>
  <c r="D201" i="4"/>
  <c r="D487" i="4" s="1"/>
  <c r="D773" i="4" s="1"/>
  <c r="D1059" i="4" s="1"/>
  <c r="D1345" i="4" s="1"/>
  <c r="D1631" i="4" s="1"/>
  <c r="D1917" i="4" s="1"/>
  <c r="D2203" i="4" s="1"/>
  <c r="E201" i="4"/>
  <c r="E487" i="4" s="1"/>
  <c r="E773" i="4" s="1"/>
  <c r="E1059" i="4" s="1"/>
  <c r="E1345" i="4" s="1"/>
  <c r="E1631" i="4" s="1"/>
  <c r="E1917" i="4" s="1"/>
  <c r="E2203" i="4" s="1"/>
  <c r="A202" i="4"/>
  <c r="A488" i="4" s="1"/>
  <c r="A774" i="4" s="1"/>
  <c r="A1060" i="4" s="1"/>
  <c r="A1346" i="4" s="1"/>
  <c r="A1632" i="4" s="1"/>
  <c r="A1918" i="4" s="1"/>
  <c r="A2204" i="4" s="1"/>
  <c r="C202" i="4"/>
  <c r="C488" i="4" s="1"/>
  <c r="C774" i="4" s="1"/>
  <c r="C1060" i="4" s="1"/>
  <c r="C1346" i="4" s="1"/>
  <c r="C1632" i="4" s="1"/>
  <c r="C1918" i="4" s="1"/>
  <c r="C2204" i="4" s="1"/>
  <c r="D202" i="4"/>
  <c r="D488" i="4" s="1"/>
  <c r="D774" i="4" s="1"/>
  <c r="D1060" i="4" s="1"/>
  <c r="D1346" i="4" s="1"/>
  <c r="D1632" i="4" s="1"/>
  <c r="D1918" i="4" s="1"/>
  <c r="D2204" i="4" s="1"/>
  <c r="E202" i="4"/>
  <c r="E488" i="4" s="1"/>
  <c r="E774" i="4" s="1"/>
  <c r="E1060" i="4" s="1"/>
  <c r="E1346" i="4" s="1"/>
  <c r="E1632" i="4" s="1"/>
  <c r="E1918" i="4" s="1"/>
  <c r="E2204" i="4" s="1"/>
  <c r="A203" i="4"/>
  <c r="A489" i="4" s="1"/>
  <c r="A775" i="4" s="1"/>
  <c r="A1061" i="4" s="1"/>
  <c r="A1347" i="4" s="1"/>
  <c r="A1633" i="4" s="1"/>
  <c r="A1919" i="4" s="1"/>
  <c r="A2205" i="4" s="1"/>
  <c r="C203" i="4"/>
  <c r="C489" i="4" s="1"/>
  <c r="C775" i="4" s="1"/>
  <c r="C1061" i="4" s="1"/>
  <c r="C1347" i="4" s="1"/>
  <c r="C1633" i="4" s="1"/>
  <c r="C1919" i="4" s="1"/>
  <c r="C2205" i="4" s="1"/>
  <c r="D203" i="4"/>
  <c r="D489" i="4" s="1"/>
  <c r="D775" i="4" s="1"/>
  <c r="D1061" i="4" s="1"/>
  <c r="D1347" i="4" s="1"/>
  <c r="D1633" i="4" s="1"/>
  <c r="D1919" i="4" s="1"/>
  <c r="D2205" i="4" s="1"/>
  <c r="E203" i="4"/>
  <c r="E489" i="4" s="1"/>
  <c r="E775" i="4" s="1"/>
  <c r="E1061" i="4" s="1"/>
  <c r="E1347" i="4" s="1"/>
  <c r="E1633" i="4" s="1"/>
  <c r="E1919" i="4" s="1"/>
  <c r="E2205" i="4" s="1"/>
  <c r="A204" i="4"/>
  <c r="A490" i="4" s="1"/>
  <c r="A776" i="4" s="1"/>
  <c r="A1062" i="4" s="1"/>
  <c r="A1348" i="4" s="1"/>
  <c r="A1634" i="4" s="1"/>
  <c r="A1920" i="4" s="1"/>
  <c r="A2206" i="4" s="1"/>
  <c r="C204" i="4"/>
  <c r="C490" i="4" s="1"/>
  <c r="C776" i="4" s="1"/>
  <c r="C1062" i="4" s="1"/>
  <c r="C1348" i="4" s="1"/>
  <c r="C1634" i="4" s="1"/>
  <c r="C1920" i="4" s="1"/>
  <c r="C2206" i="4" s="1"/>
  <c r="D204" i="4"/>
  <c r="D490" i="4" s="1"/>
  <c r="D776" i="4" s="1"/>
  <c r="D1062" i="4" s="1"/>
  <c r="D1348" i="4" s="1"/>
  <c r="D1634" i="4" s="1"/>
  <c r="D1920" i="4" s="1"/>
  <c r="D2206" i="4" s="1"/>
  <c r="E204" i="4"/>
  <c r="E490" i="4" s="1"/>
  <c r="E776" i="4" s="1"/>
  <c r="E1062" i="4" s="1"/>
  <c r="E1348" i="4" s="1"/>
  <c r="E1634" i="4" s="1"/>
  <c r="E1920" i="4" s="1"/>
  <c r="E2206" i="4" s="1"/>
  <c r="A205" i="4"/>
  <c r="A491" i="4" s="1"/>
  <c r="A777" i="4" s="1"/>
  <c r="A1063" i="4" s="1"/>
  <c r="A1349" i="4" s="1"/>
  <c r="A1635" i="4" s="1"/>
  <c r="A1921" i="4" s="1"/>
  <c r="A2207" i="4" s="1"/>
  <c r="C205" i="4"/>
  <c r="C491" i="4" s="1"/>
  <c r="C777" i="4" s="1"/>
  <c r="C1063" i="4" s="1"/>
  <c r="C1349" i="4" s="1"/>
  <c r="C1635" i="4" s="1"/>
  <c r="C1921" i="4" s="1"/>
  <c r="C2207" i="4" s="1"/>
  <c r="D205" i="4"/>
  <c r="D491" i="4" s="1"/>
  <c r="D777" i="4" s="1"/>
  <c r="D1063" i="4" s="1"/>
  <c r="D1349" i="4" s="1"/>
  <c r="D1635" i="4" s="1"/>
  <c r="D1921" i="4" s="1"/>
  <c r="D2207" i="4" s="1"/>
  <c r="E205" i="4"/>
  <c r="E491" i="4" s="1"/>
  <c r="E777" i="4" s="1"/>
  <c r="E1063" i="4" s="1"/>
  <c r="E1349" i="4" s="1"/>
  <c r="E1635" i="4" s="1"/>
  <c r="E1921" i="4" s="1"/>
  <c r="E2207" i="4" s="1"/>
  <c r="A206" i="4"/>
  <c r="A492" i="4" s="1"/>
  <c r="A778" i="4" s="1"/>
  <c r="A1064" i="4" s="1"/>
  <c r="A1350" i="4" s="1"/>
  <c r="A1636" i="4" s="1"/>
  <c r="A1922" i="4" s="1"/>
  <c r="A2208" i="4" s="1"/>
  <c r="C206" i="4"/>
  <c r="C492" i="4" s="1"/>
  <c r="C778" i="4" s="1"/>
  <c r="C1064" i="4" s="1"/>
  <c r="C1350" i="4" s="1"/>
  <c r="C1636" i="4" s="1"/>
  <c r="C1922" i="4" s="1"/>
  <c r="C2208" i="4" s="1"/>
  <c r="D206" i="4"/>
  <c r="D492" i="4" s="1"/>
  <c r="D778" i="4" s="1"/>
  <c r="D1064" i="4" s="1"/>
  <c r="D1350" i="4" s="1"/>
  <c r="D1636" i="4" s="1"/>
  <c r="D1922" i="4" s="1"/>
  <c r="D2208" i="4" s="1"/>
  <c r="E206" i="4"/>
  <c r="E492" i="4" s="1"/>
  <c r="E778" i="4" s="1"/>
  <c r="E1064" i="4" s="1"/>
  <c r="E1350" i="4" s="1"/>
  <c r="E1636" i="4" s="1"/>
  <c r="E1922" i="4" s="1"/>
  <c r="E2208" i="4" s="1"/>
  <c r="A207" i="4"/>
  <c r="A493" i="4" s="1"/>
  <c r="A779" i="4" s="1"/>
  <c r="A1065" i="4" s="1"/>
  <c r="A1351" i="4" s="1"/>
  <c r="A1637" i="4" s="1"/>
  <c r="A1923" i="4" s="1"/>
  <c r="A2209" i="4" s="1"/>
  <c r="C207" i="4"/>
  <c r="C493" i="4" s="1"/>
  <c r="C779" i="4" s="1"/>
  <c r="C1065" i="4" s="1"/>
  <c r="C1351" i="4" s="1"/>
  <c r="C1637" i="4" s="1"/>
  <c r="C1923" i="4" s="1"/>
  <c r="C2209" i="4" s="1"/>
  <c r="D207" i="4"/>
  <c r="D493" i="4" s="1"/>
  <c r="D779" i="4" s="1"/>
  <c r="D1065" i="4" s="1"/>
  <c r="D1351" i="4" s="1"/>
  <c r="D1637" i="4" s="1"/>
  <c r="D1923" i="4" s="1"/>
  <c r="D2209" i="4" s="1"/>
  <c r="E207" i="4"/>
  <c r="E493" i="4" s="1"/>
  <c r="E779" i="4" s="1"/>
  <c r="E1065" i="4" s="1"/>
  <c r="E1351" i="4" s="1"/>
  <c r="E1637" i="4" s="1"/>
  <c r="E1923" i="4" s="1"/>
  <c r="E2209" i="4" s="1"/>
  <c r="A60" i="4"/>
  <c r="A346" i="4" s="1"/>
  <c r="B60" i="4"/>
  <c r="B346" i="4" s="1"/>
  <c r="C60" i="4"/>
  <c r="C346" i="4" s="1"/>
  <c r="D60" i="4"/>
  <c r="D346" i="4" s="1"/>
  <c r="E60" i="4"/>
  <c r="E346" i="4" s="1"/>
  <c r="A61" i="4"/>
  <c r="A347" i="4" s="1"/>
  <c r="B61" i="4"/>
  <c r="B347" i="4" s="1"/>
  <c r="C61" i="4"/>
  <c r="C347" i="4" s="1"/>
  <c r="D61" i="4"/>
  <c r="D347" i="4" s="1"/>
  <c r="E61" i="4"/>
  <c r="E347" i="4" s="1"/>
  <c r="A62" i="4"/>
  <c r="A348" i="4" s="1"/>
  <c r="B62" i="4"/>
  <c r="B348" i="4" s="1"/>
  <c r="C62" i="4"/>
  <c r="C348" i="4" s="1"/>
  <c r="D62" i="4"/>
  <c r="D348" i="4" s="1"/>
  <c r="E62" i="4"/>
  <c r="E348" i="4" s="1"/>
  <c r="A63" i="4"/>
  <c r="A349" i="4" s="1"/>
  <c r="B63" i="4"/>
  <c r="B349" i="4" s="1"/>
  <c r="C63" i="4"/>
  <c r="C349" i="4" s="1"/>
  <c r="D63" i="4"/>
  <c r="D349" i="4" s="1"/>
  <c r="E63" i="4"/>
  <c r="E349" i="4" s="1"/>
  <c r="A64" i="4"/>
  <c r="A350" i="4" s="1"/>
  <c r="B64" i="4"/>
  <c r="B350" i="4" s="1"/>
  <c r="C64" i="4"/>
  <c r="C350" i="4" s="1"/>
  <c r="D64" i="4"/>
  <c r="D350" i="4" s="1"/>
  <c r="E64" i="4"/>
  <c r="E350" i="4" s="1"/>
  <c r="A39" i="4"/>
  <c r="A325" i="4" s="1"/>
  <c r="B39" i="4"/>
  <c r="B325" i="4" s="1"/>
  <c r="C39" i="4"/>
  <c r="C325" i="4" s="1"/>
  <c r="D39" i="4"/>
  <c r="D325" i="4" s="1"/>
  <c r="E39" i="4"/>
  <c r="E325" i="4" s="1"/>
  <c r="A40" i="4"/>
  <c r="A326" i="4" s="1"/>
  <c r="B40" i="4"/>
  <c r="B326" i="4" s="1"/>
  <c r="C40" i="4"/>
  <c r="C326" i="4" s="1"/>
  <c r="D40" i="4"/>
  <c r="D326" i="4" s="1"/>
  <c r="E40" i="4"/>
  <c r="E326" i="4" s="1"/>
  <c r="A41" i="4"/>
  <c r="A327" i="4" s="1"/>
  <c r="B41" i="4"/>
  <c r="B327" i="4" s="1"/>
  <c r="C41" i="4"/>
  <c r="C327" i="4" s="1"/>
  <c r="D41" i="4"/>
  <c r="D327" i="4" s="1"/>
  <c r="E41" i="4"/>
  <c r="E327" i="4" s="1"/>
  <c r="A42" i="4"/>
  <c r="A328" i="4" s="1"/>
  <c r="B42" i="4"/>
  <c r="B328" i="4" s="1"/>
  <c r="C42" i="4"/>
  <c r="C328" i="4" s="1"/>
  <c r="D42" i="4"/>
  <c r="D328" i="4" s="1"/>
  <c r="E42" i="4"/>
  <c r="E328" i="4" s="1"/>
  <c r="A43" i="4"/>
  <c r="A329" i="4" s="1"/>
  <c r="B43" i="4"/>
  <c r="B329" i="4" s="1"/>
  <c r="C43" i="4"/>
  <c r="C329" i="4" s="1"/>
  <c r="D43" i="4"/>
  <c r="D329" i="4" s="1"/>
  <c r="E43" i="4"/>
  <c r="E329" i="4" s="1"/>
  <c r="A44" i="4"/>
  <c r="A330" i="4" s="1"/>
  <c r="B44" i="4"/>
  <c r="B330" i="4" s="1"/>
  <c r="C44" i="4"/>
  <c r="C330" i="4" s="1"/>
  <c r="D44" i="4"/>
  <c r="D330" i="4" s="1"/>
  <c r="E44" i="4"/>
  <c r="E330" i="4" s="1"/>
  <c r="A45" i="4"/>
  <c r="A331" i="4" s="1"/>
  <c r="B45" i="4"/>
  <c r="B331" i="4" s="1"/>
  <c r="C45" i="4"/>
  <c r="C331" i="4" s="1"/>
  <c r="D45" i="4"/>
  <c r="D331" i="4" s="1"/>
  <c r="E45" i="4"/>
  <c r="E331" i="4" s="1"/>
  <c r="J10" i="4"/>
  <c r="I10" i="4"/>
  <c r="A59" i="2"/>
  <c r="B59" i="2"/>
  <c r="C59" i="2"/>
  <c r="M59" i="2" s="1"/>
  <c r="D59" i="2"/>
  <c r="E59" i="2"/>
  <c r="G59" i="2" s="1"/>
  <c r="I59" i="2"/>
  <c r="J59" i="2"/>
  <c r="L59" i="2"/>
  <c r="A60" i="2"/>
  <c r="B60" i="2"/>
  <c r="C60" i="2"/>
  <c r="M60" i="2" s="1"/>
  <c r="D60" i="2"/>
  <c r="E60" i="2"/>
  <c r="G60" i="2" s="1"/>
  <c r="I60" i="2"/>
  <c r="J60" i="2"/>
  <c r="L60" i="2"/>
  <c r="A61" i="2"/>
  <c r="B61" i="2"/>
  <c r="C61" i="2"/>
  <c r="M61" i="2" s="1"/>
  <c r="D61" i="2"/>
  <c r="E61" i="2"/>
  <c r="G61" i="2" s="1"/>
  <c r="I61" i="2"/>
  <c r="J61" i="2"/>
  <c r="L61" i="2"/>
  <c r="A62" i="2"/>
  <c r="B62" i="2"/>
  <c r="C62" i="2"/>
  <c r="M62" i="2" s="1"/>
  <c r="D62" i="2"/>
  <c r="E62" i="2"/>
  <c r="G62" i="2" s="1"/>
  <c r="I62" i="2"/>
  <c r="J62" i="2"/>
  <c r="L62" i="2"/>
  <c r="A63" i="2"/>
  <c r="B63" i="2"/>
  <c r="C63" i="2"/>
  <c r="M63" i="2" s="1"/>
  <c r="D63" i="2"/>
  <c r="E63" i="2"/>
  <c r="G63" i="2" s="1"/>
  <c r="I63" i="2"/>
  <c r="J63" i="2"/>
  <c r="L63" i="2"/>
  <c r="A64" i="2"/>
  <c r="B64" i="2"/>
  <c r="C64" i="2"/>
  <c r="M64" i="2" s="1"/>
  <c r="D64" i="2"/>
  <c r="E64" i="2"/>
  <c r="G64" i="2" s="1"/>
  <c r="I64" i="2"/>
  <c r="J64" i="2"/>
  <c r="L64" i="2"/>
  <c r="A39" i="2"/>
  <c r="B39" i="2"/>
  <c r="C39" i="2"/>
  <c r="M39" i="2" s="1"/>
  <c r="D39" i="2"/>
  <c r="E39" i="2"/>
  <c r="G39" i="2" s="1"/>
  <c r="I39" i="2"/>
  <c r="J39" i="2"/>
  <c r="L39" i="2"/>
  <c r="A40" i="2"/>
  <c r="B40" i="2"/>
  <c r="C40" i="2"/>
  <c r="M40" i="2" s="1"/>
  <c r="D40" i="2"/>
  <c r="E40" i="2"/>
  <c r="G40" i="2" s="1"/>
  <c r="I40" i="2"/>
  <c r="J40" i="2"/>
  <c r="L40" i="2"/>
  <c r="A41" i="2"/>
  <c r="B41" i="2"/>
  <c r="C41" i="2"/>
  <c r="D41" i="2"/>
  <c r="E41" i="2"/>
  <c r="G41" i="2" s="1"/>
  <c r="I41" i="2"/>
  <c r="J41" i="2"/>
  <c r="L41" i="2"/>
  <c r="M41" i="2"/>
  <c r="A42" i="2"/>
  <c r="B42" i="2"/>
  <c r="C42" i="2"/>
  <c r="M42" i="2" s="1"/>
  <c r="D42" i="2"/>
  <c r="E42" i="2"/>
  <c r="G42" i="2" s="1"/>
  <c r="I42" i="2"/>
  <c r="J42" i="2"/>
  <c r="L42" i="2"/>
  <c r="A43" i="2"/>
  <c r="B43" i="2"/>
  <c r="C43" i="2"/>
  <c r="M43" i="2" s="1"/>
  <c r="D43" i="2"/>
  <c r="E43" i="2"/>
  <c r="G43" i="2" s="1"/>
  <c r="I43" i="2"/>
  <c r="J43" i="2"/>
  <c r="L43" i="2"/>
  <c r="A44" i="2"/>
  <c r="B44" i="2"/>
  <c r="C44" i="2"/>
  <c r="M44" i="2" s="1"/>
  <c r="D44" i="2"/>
  <c r="E44" i="2"/>
  <c r="G44" i="2" s="1"/>
  <c r="I44" i="2"/>
  <c r="J44" i="2"/>
  <c r="L44" i="2"/>
  <c r="A45" i="2"/>
  <c r="B45" i="2"/>
  <c r="C45" i="2"/>
  <c r="M45" i="2" s="1"/>
  <c r="D45" i="2"/>
  <c r="E45" i="2"/>
  <c r="G45" i="2" s="1"/>
  <c r="I45" i="2"/>
  <c r="J45" i="2"/>
  <c r="L45" i="2"/>
  <c r="Q291" i="3"/>
  <c r="R291" i="3"/>
  <c r="S291" i="3"/>
  <c r="U291" i="3"/>
  <c r="D10" i="1" s="1"/>
  <c r="V291" i="3"/>
  <c r="G10" i="1" s="1"/>
  <c r="W291" i="3"/>
  <c r="L10" i="1" s="1"/>
  <c r="AO291" i="3"/>
  <c r="AP291" i="3"/>
  <c r="AQ291" i="3"/>
  <c r="AR291" i="3"/>
  <c r="D11" i="1"/>
  <c r="G11" i="1"/>
  <c r="BB291" i="3"/>
  <c r="BC291" i="3"/>
  <c r="BD291" i="3"/>
  <c r="P291" i="3"/>
  <c r="E616" i="4" l="1"/>
  <c r="E902" i="4" s="1"/>
  <c r="E1188" i="4" s="1"/>
  <c r="E1474" i="4" s="1"/>
  <c r="E1760" i="4" s="1"/>
  <c r="E2046" i="4" s="1"/>
  <c r="D635" i="4"/>
  <c r="D921" i="4" s="1"/>
  <c r="D1207" i="4" s="1"/>
  <c r="D1493" i="4" s="1"/>
  <c r="D1779" i="4" s="1"/>
  <c r="D2065" i="4" s="1"/>
  <c r="E617" i="4"/>
  <c r="E903" i="4" s="1"/>
  <c r="E1189" i="4" s="1"/>
  <c r="E1475" i="4" s="1"/>
  <c r="E1761" i="4" s="1"/>
  <c r="E2047" i="4" s="1"/>
  <c r="C615" i="4"/>
  <c r="C901" i="4" s="1"/>
  <c r="C1187" i="4" s="1"/>
  <c r="C1473" i="4" s="1"/>
  <c r="C1759" i="4" s="1"/>
  <c r="C2045" i="4" s="1"/>
  <c r="E611" i="4"/>
  <c r="E897" i="4" s="1"/>
  <c r="E1183" i="4" s="1"/>
  <c r="E1469" i="4" s="1"/>
  <c r="E1755" i="4" s="1"/>
  <c r="E2041" i="4" s="1"/>
  <c r="A633" i="4"/>
  <c r="A919" i="4" s="1"/>
  <c r="A1205" i="4" s="1"/>
  <c r="A1491" i="4" s="1"/>
  <c r="A1777" i="4" s="1"/>
  <c r="A2063" i="4" s="1"/>
  <c r="B615" i="4"/>
  <c r="B901" i="4" s="1"/>
  <c r="B1187" i="4" s="1"/>
  <c r="B1473" i="4" s="1"/>
  <c r="B1759" i="4" s="1"/>
  <c r="B2045" i="4" s="1"/>
  <c r="E612" i="4"/>
  <c r="E898" i="4" s="1"/>
  <c r="E1184" i="4" s="1"/>
  <c r="E1470" i="4" s="1"/>
  <c r="E1756" i="4" s="1"/>
  <c r="E2042" i="4" s="1"/>
  <c r="D611" i="4"/>
  <c r="D897" i="4" s="1"/>
  <c r="D1183" i="4" s="1"/>
  <c r="D1469" i="4" s="1"/>
  <c r="D1755" i="4" s="1"/>
  <c r="D2041" i="4" s="1"/>
  <c r="C636" i="4"/>
  <c r="C922" i="4" s="1"/>
  <c r="C1208" i="4" s="1"/>
  <c r="C1494" i="4" s="1"/>
  <c r="C1780" i="4" s="1"/>
  <c r="C2066" i="4" s="1"/>
  <c r="B635" i="4"/>
  <c r="B921" i="4" s="1"/>
  <c r="B1207" i="4" s="1"/>
  <c r="B1493" i="4" s="1"/>
  <c r="B1779" i="4" s="1"/>
  <c r="B2065" i="4" s="1"/>
  <c r="A634" i="4"/>
  <c r="A920" i="4" s="1"/>
  <c r="A1206" i="4" s="1"/>
  <c r="A1492" i="4" s="1"/>
  <c r="A1778" i="4" s="1"/>
  <c r="A2064" i="4" s="1"/>
  <c r="E632" i="4"/>
  <c r="E918" i="4" s="1"/>
  <c r="E1204" i="4" s="1"/>
  <c r="E1490" i="4" s="1"/>
  <c r="E1776" i="4" s="1"/>
  <c r="E2062" i="4" s="1"/>
  <c r="G493" i="4"/>
  <c r="G779" i="4" s="1"/>
  <c r="G1065" i="4" s="1"/>
  <c r="G1351" i="4" s="1"/>
  <c r="G1637" i="4" s="1"/>
  <c r="G1923" i="4" s="1"/>
  <c r="G2209" i="4" s="1"/>
  <c r="G490" i="4"/>
  <c r="G776" i="4" s="1"/>
  <c r="G1062" i="4" s="1"/>
  <c r="G1348" i="4" s="1"/>
  <c r="G1634" i="4" s="1"/>
  <c r="G1920" i="4" s="1"/>
  <c r="G2206" i="4" s="1"/>
  <c r="G487" i="4"/>
  <c r="G773" i="4" s="1"/>
  <c r="G1059" i="4" s="1"/>
  <c r="G1345" i="4" s="1"/>
  <c r="G1631" i="4" s="1"/>
  <c r="G1917" i="4" s="1"/>
  <c r="G2203" i="4" s="1"/>
  <c r="G484" i="4"/>
  <c r="G770" i="4" s="1"/>
  <c r="G1056" i="4" s="1"/>
  <c r="G1342" i="4" s="1"/>
  <c r="G1628" i="4" s="1"/>
  <c r="G1914" i="4" s="1"/>
  <c r="G2200" i="4" s="1"/>
  <c r="G481" i="4"/>
  <c r="G767" i="4" s="1"/>
  <c r="G1053" i="4" s="1"/>
  <c r="G1339" i="4" s="1"/>
  <c r="G1625" i="4" s="1"/>
  <c r="G1911" i="4" s="1"/>
  <c r="G2197" i="4" s="1"/>
  <c r="D615" i="4"/>
  <c r="D901" i="4" s="1"/>
  <c r="D1187" i="4" s="1"/>
  <c r="D1473" i="4" s="1"/>
  <c r="D1759" i="4" s="1"/>
  <c r="D2045" i="4" s="1"/>
  <c r="B633" i="4"/>
  <c r="B919" i="4" s="1"/>
  <c r="B1205" i="4" s="1"/>
  <c r="B1491" i="4" s="1"/>
  <c r="B1777" i="4" s="1"/>
  <c r="B2063" i="4" s="1"/>
  <c r="B614" i="4"/>
  <c r="B900" i="4" s="1"/>
  <c r="B1186" i="4" s="1"/>
  <c r="B1472" i="4" s="1"/>
  <c r="B1758" i="4" s="1"/>
  <c r="B2044" i="4" s="1"/>
  <c r="D636" i="4"/>
  <c r="D922" i="4" s="1"/>
  <c r="D1208" i="4" s="1"/>
  <c r="D1494" i="4" s="1"/>
  <c r="D1780" i="4" s="1"/>
  <c r="D2066" i="4" s="1"/>
  <c r="D617" i="4"/>
  <c r="D903" i="4" s="1"/>
  <c r="D1189" i="4" s="1"/>
  <c r="D1475" i="4" s="1"/>
  <c r="D1761" i="4" s="1"/>
  <c r="D2047" i="4" s="1"/>
  <c r="C616" i="4"/>
  <c r="C902" i="4" s="1"/>
  <c r="C1188" i="4" s="1"/>
  <c r="C1474" i="4" s="1"/>
  <c r="C1760" i="4" s="1"/>
  <c r="C2046" i="4" s="1"/>
  <c r="A614" i="4"/>
  <c r="A900" i="4" s="1"/>
  <c r="A1186" i="4" s="1"/>
  <c r="A1472" i="4" s="1"/>
  <c r="A1758" i="4" s="1"/>
  <c r="A2044" i="4" s="1"/>
  <c r="C617" i="4"/>
  <c r="C903" i="4" s="1"/>
  <c r="C1189" i="4" s="1"/>
  <c r="C1475" i="4" s="1"/>
  <c r="C1761" i="4" s="1"/>
  <c r="C2047" i="4" s="1"/>
  <c r="B616" i="4"/>
  <c r="B902" i="4" s="1"/>
  <c r="B1188" i="4" s="1"/>
  <c r="B1474" i="4" s="1"/>
  <c r="B1760" i="4" s="1"/>
  <c r="B2046" i="4" s="1"/>
  <c r="A615" i="4"/>
  <c r="A901" i="4" s="1"/>
  <c r="A1187" i="4" s="1"/>
  <c r="A1473" i="4" s="1"/>
  <c r="A1759" i="4" s="1"/>
  <c r="A2045" i="4" s="1"/>
  <c r="E613" i="4"/>
  <c r="E899" i="4" s="1"/>
  <c r="E1185" i="4" s="1"/>
  <c r="E1471" i="4" s="1"/>
  <c r="E1757" i="4" s="1"/>
  <c r="E2043" i="4" s="1"/>
  <c r="D612" i="4"/>
  <c r="D898" i="4" s="1"/>
  <c r="D1184" i="4" s="1"/>
  <c r="D1470" i="4" s="1"/>
  <c r="D1756" i="4" s="1"/>
  <c r="D2042" i="4" s="1"/>
  <c r="C611" i="4"/>
  <c r="C897" i="4" s="1"/>
  <c r="C1183" i="4" s="1"/>
  <c r="C1469" i="4" s="1"/>
  <c r="C1755" i="4" s="1"/>
  <c r="C2041" i="4" s="1"/>
  <c r="B636" i="4"/>
  <c r="B922" i="4" s="1"/>
  <c r="B1208" i="4" s="1"/>
  <c r="B1494" i="4" s="1"/>
  <c r="B1780" i="4" s="1"/>
  <c r="B2066" i="4" s="1"/>
  <c r="A635" i="4"/>
  <c r="A921" i="4" s="1"/>
  <c r="A1207" i="4" s="1"/>
  <c r="A1493" i="4" s="1"/>
  <c r="A1779" i="4" s="1"/>
  <c r="A2065" i="4" s="1"/>
  <c r="E633" i="4"/>
  <c r="E919" i="4" s="1"/>
  <c r="E1205" i="4" s="1"/>
  <c r="E1491" i="4" s="1"/>
  <c r="E1777" i="4" s="1"/>
  <c r="E2063" i="4" s="1"/>
  <c r="D632" i="4"/>
  <c r="D918" i="4" s="1"/>
  <c r="D1204" i="4" s="1"/>
  <c r="D1490" i="4" s="1"/>
  <c r="D1776" i="4" s="1"/>
  <c r="D2062" i="4" s="1"/>
  <c r="F493" i="4"/>
  <c r="F779" i="4" s="1"/>
  <c r="F1065" i="4" s="1"/>
  <c r="F490" i="4"/>
  <c r="F776" i="4" s="1"/>
  <c r="F1062" i="4" s="1"/>
  <c r="F1348" i="4" s="1"/>
  <c r="F1634" i="4" s="1"/>
  <c r="F487" i="4"/>
  <c r="F773" i="4" s="1"/>
  <c r="F1059" i="4" s="1"/>
  <c r="F1345" i="4" s="1"/>
  <c r="F1631" i="4" s="1"/>
  <c r="F484" i="4"/>
  <c r="F770" i="4" s="1"/>
  <c r="F1056" i="4" s="1"/>
  <c r="F481" i="4"/>
  <c r="F767" i="4" s="1"/>
  <c r="F1053" i="4" s="1"/>
  <c r="F1339" i="4" s="1"/>
  <c r="F1625" i="4" s="1"/>
  <c r="F1911" i="4" s="1"/>
  <c r="F2197" i="4" s="1"/>
  <c r="B613" i="4"/>
  <c r="B899" i="4" s="1"/>
  <c r="B1185" i="4" s="1"/>
  <c r="B1471" i="4" s="1"/>
  <c r="B1757" i="4" s="1"/>
  <c r="B2043" i="4" s="1"/>
  <c r="A632" i="4"/>
  <c r="A918" i="4" s="1"/>
  <c r="A1204" i="4" s="1"/>
  <c r="A1490" i="4" s="1"/>
  <c r="A1776" i="4" s="1"/>
  <c r="A2062" i="4" s="1"/>
  <c r="D616" i="4"/>
  <c r="D902" i="4" s="1"/>
  <c r="D1188" i="4" s="1"/>
  <c r="D1474" i="4" s="1"/>
  <c r="D1760" i="4" s="1"/>
  <c r="D2046" i="4" s="1"/>
  <c r="B634" i="4"/>
  <c r="B920" i="4" s="1"/>
  <c r="B1206" i="4" s="1"/>
  <c r="B1492" i="4" s="1"/>
  <c r="B1778" i="4" s="1"/>
  <c r="B2064" i="4" s="1"/>
  <c r="B617" i="4"/>
  <c r="B903" i="4" s="1"/>
  <c r="B1189" i="4" s="1"/>
  <c r="B1475" i="4" s="1"/>
  <c r="B1761" i="4" s="1"/>
  <c r="B2047" i="4" s="1"/>
  <c r="A616" i="4"/>
  <c r="A902" i="4" s="1"/>
  <c r="A1188" i="4" s="1"/>
  <c r="A1474" i="4" s="1"/>
  <c r="A1760" i="4" s="1"/>
  <c r="A2046" i="4" s="1"/>
  <c r="E614" i="4"/>
  <c r="E900" i="4" s="1"/>
  <c r="E1186" i="4" s="1"/>
  <c r="E1472" i="4" s="1"/>
  <c r="E1758" i="4" s="1"/>
  <c r="E2044" i="4" s="1"/>
  <c r="D613" i="4"/>
  <c r="D899" i="4" s="1"/>
  <c r="D1185" i="4" s="1"/>
  <c r="D1471" i="4" s="1"/>
  <c r="D1757" i="4" s="1"/>
  <c r="D2043" i="4" s="1"/>
  <c r="C612" i="4"/>
  <c r="C898" i="4" s="1"/>
  <c r="C1184" i="4" s="1"/>
  <c r="C1470" i="4" s="1"/>
  <c r="C1756" i="4" s="1"/>
  <c r="C2042" i="4" s="1"/>
  <c r="B611" i="4"/>
  <c r="B897" i="4" s="1"/>
  <c r="B1183" i="4" s="1"/>
  <c r="B1469" i="4" s="1"/>
  <c r="B1755" i="4" s="1"/>
  <c r="B2041" i="4" s="1"/>
  <c r="A636" i="4"/>
  <c r="A922" i="4" s="1"/>
  <c r="A1208" i="4" s="1"/>
  <c r="A1494" i="4" s="1"/>
  <c r="A1780" i="4" s="1"/>
  <c r="A2066" i="4" s="1"/>
  <c r="E634" i="4"/>
  <c r="E920" i="4" s="1"/>
  <c r="E1206" i="4" s="1"/>
  <c r="E1492" i="4" s="1"/>
  <c r="E1778" i="4" s="1"/>
  <c r="E2064" i="4" s="1"/>
  <c r="D633" i="4"/>
  <c r="D919" i="4" s="1"/>
  <c r="D1205" i="4" s="1"/>
  <c r="D1491" i="4" s="1"/>
  <c r="D1777" i="4" s="1"/>
  <c r="D2063" i="4" s="1"/>
  <c r="C632" i="4"/>
  <c r="C918" i="4" s="1"/>
  <c r="C1204" i="4" s="1"/>
  <c r="C1490" i="4" s="1"/>
  <c r="C1776" i="4" s="1"/>
  <c r="C2062" i="4" s="1"/>
  <c r="C634" i="4"/>
  <c r="C920" i="4" s="1"/>
  <c r="C1206" i="4" s="1"/>
  <c r="C1492" i="4" s="1"/>
  <c r="C1778" i="4" s="1"/>
  <c r="C2064" i="4" s="1"/>
  <c r="A613" i="4"/>
  <c r="A899" i="4" s="1"/>
  <c r="A1185" i="4" s="1"/>
  <c r="A1471" i="4" s="1"/>
  <c r="A1757" i="4" s="1"/>
  <c r="A2043" i="4" s="1"/>
  <c r="A617" i="4"/>
  <c r="A903" i="4" s="1"/>
  <c r="A1189" i="4" s="1"/>
  <c r="A1475" i="4" s="1"/>
  <c r="A1761" i="4" s="1"/>
  <c r="A2047" i="4" s="1"/>
  <c r="E615" i="4"/>
  <c r="E901" i="4" s="1"/>
  <c r="E1187" i="4" s="1"/>
  <c r="E1473" i="4" s="1"/>
  <c r="E1759" i="4" s="1"/>
  <c r="E2045" i="4" s="1"/>
  <c r="D614" i="4"/>
  <c r="D900" i="4" s="1"/>
  <c r="D1186" i="4" s="1"/>
  <c r="D1472" i="4" s="1"/>
  <c r="D1758" i="4" s="1"/>
  <c r="D2044" i="4" s="1"/>
  <c r="C613" i="4"/>
  <c r="C899" i="4" s="1"/>
  <c r="C1185" i="4" s="1"/>
  <c r="C1471" i="4" s="1"/>
  <c r="C1757" i="4" s="1"/>
  <c r="C2043" i="4" s="1"/>
  <c r="B612" i="4"/>
  <c r="B898" i="4" s="1"/>
  <c r="B1184" i="4" s="1"/>
  <c r="B1470" i="4" s="1"/>
  <c r="B1756" i="4" s="1"/>
  <c r="B2042" i="4" s="1"/>
  <c r="A611" i="4"/>
  <c r="A897" i="4" s="1"/>
  <c r="A1183" i="4" s="1"/>
  <c r="A1469" i="4" s="1"/>
  <c r="A1755" i="4" s="1"/>
  <c r="A2041" i="4" s="1"/>
  <c r="E635" i="4"/>
  <c r="E921" i="4" s="1"/>
  <c r="E1207" i="4" s="1"/>
  <c r="E1493" i="4" s="1"/>
  <c r="E1779" i="4" s="1"/>
  <c r="E2065" i="4" s="1"/>
  <c r="D634" i="4"/>
  <c r="D920" i="4" s="1"/>
  <c r="D1206" i="4" s="1"/>
  <c r="D1492" i="4" s="1"/>
  <c r="D1778" i="4" s="1"/>
  <c r="D2064" i="4" s="1"/>
  <c r="C633" i="4"/>
  <c r="C919" i="4" s="1"/>
  <c r="C1205" i="4" s="1"/>
  <c r="C1491" i="4" s="1"/>
  <c r="C1777" i="4" s="1"/>
  <c r="C2063" i="4" s="1"/>
  <c r="B632" i="4"/>
  <c r="B918" i="4" s="1"/>
  <c r="B1204" i="4" s="1"/>
  <c r="B1490" i="4" s="1"/>
  <c r="B1776" i="4" s="1"/>
  <c r="B2062" i="4" s="1"/>
  <c r="M577" i="4"/>
  <c r="E636" i="4"/>
  <c r="E922" i="4" s="1"/>
  <c r="E1208" i="4" s="1"/>
  <c r="E1494" i="4" s="1"/>
  <c r="E1780" i="4" s="1"/>
  <c r="E2066" i="4" s="1"/>
  <c r="C614" i="4"/>
  <c r="C900" i="4" s="1"/>
  <c r="C1186" i="4" s="1"/>
  <c r="C1472" i="4" s="1"/>
  <c r="C1758" i="4" s="1"/>
  <c r="C2044" i="4" s="1"/>
  <c r="A612" i="4"/>
  <c r="A898" i="4" s="1"/>
  <c r="A1184" i="4" s="1"/>
  <c r="A1470" i="4" s="1"/>
  <c r="A1756" i="4" s="1"/>
  <c r="A2042" i="4" s="1"/>
  <c r="C635" i="4"/>
  <c r="C921" i="4" s="1"/>
  <c r="C1207" i="4" s="1"/>
  <c r="C1493" i="4" s="1"/>
  <c r="C1779" i="4" s="1"/>
  <c r="C2065" i="4" s="1"/>
  <c r="F491" i="4"/>
  <c r="F777" i="4" s="1"/>
  <c r="F1063" i="4" s="1"/>
  <c r="F1349" i="4" s="1"/>
  <c r="F1635" i="4" s="1"/>
  <c r="F488" i="4"/>
  <c r="F774" i="4" s="1"/>
  <c r="F1060" i="4" s="1"/>
  <c r="F1346" i="4" s="1"/>
  <c r="F1632" i="4" s="1"/>
  <c r="F1918" i="4" s="1"/>
  <c r="F485" i="4"/>
  <c r="F771" i="4" s="1"/>
  <c r="F1057" i="4" s="1"/>
  <c r="F1343" i="4" s="1"/>
  <c r="F1629" i="4" s="1"/>
  <c r="F1915" i="4" s="1"/>
  <c r="F2201" i="4" s="1"/>
  <c r="F482" i="4"/>
  <c r="F768" i="4" s="1"/>
  <c r="F1054" i="4" s="1"/>
  <c r="G491" i="4"/>
  <c r="G777" i="4" s="1"/>
  <c r="G1063" i="4" s="1"/>
  <c r="G1349" i="4" s="1"/>
  <c r="G1635" i="4" s="1"/>
  <c r="G1921" i="4" s="1"/>
  <c r="G2207" i="4" s="1"/>
  <c r="G488" i="4"/>
  <c r="G774" i="4" s="1"/>
  <c r="G1060" i="4" s="1"/>
  <c r="G1346" i="4" s="1"/>
  <c r="G1632" i="4" s="1"/>
  <c r="G1918" i="4" s="1"/>
  <c r="G2204" i="4" s="1"/>
  <c r="G485" i="4"/>
  <c r="G482" i="4"/>
  <c r="G768" i="4" s="1"/>
  <c r="G1054" i="4" s="1"/>
  <c r="G1340" i="4" s="1"/>
  <c r="G1626" i="4" s="1"/>
  <c r="G1912" i="4" s="1"/>
  <c r="G2198" i="4" s="1"/>
  <c r="G492" i="4"/>
  <c r="G778" i="4" s="1"/>
  <c r="G1064" i="4" s="1"/>
  <c r="G1350" i="4" s="1"/>
  <c r="G1636" i="4" s="1"/>
  <c r="G1922" i="4" s="1"/>
  <c r="G2208" i="4" s="1"/>
  <c r="G489" i="4"/>
  <c r="G775" i="4" s="1"/>
  <c r="G1061" i="4" s="1"/>
  <c r="G1347" i="4" s="1"/>
  <c r="G1633" i="4" s="1"/>
  <c r="G1919" i="4" s="1"/>
  <c r="G2205" i="4" s="1"/>
  <c r="G486" i="4"/>
  <c r="G772" i="4" s="1"/>
  <c r="G1058" i="4" s="1"/>
  <c r="G1344" i="4" s="1"/>
  <c r="G1630" i="4" s="1"/>
  <c r="G1916" i="4" s="1"/>
  <c r="G2202" i="4" s="1"/>
  <c r="G483" i="4"/>
  <c r="G769" i="4" s="1"/>
  <c r="G1055" i="4" s="1"/>
  <c r="G1341" i="4" s="1"/>
  <c r="G1627" i="4" s="1"/>
  <c r="G1913" i="4" s="1"/>
  <c r="G2199" i="4" s="1"/>
  <c r="F492" i="4"/>
  <c r="F778" i="4" s="1"/>
  <c r="F1064" i="4" s="1"/>
  <c r="F1350" i="4" s="1"/>
  <c r="F1636" i="4" s="1"/>
  <c r="F489" i="4"/>
  <c r="F775" i="4" s="1"/>
  <c r="F1061" i="4" s="1"/>
  <c r="F1347" i="4" s="1"/>
  <c r="F1633" i="4" s="1"/>
  <c r="F486" i="4"/>
  <c r="F772" i="4" s="1"/>
  <c r="F1058" i="4" s="1"/>
  <c r="F1344" i="4" s="1"/>
  <c r="F1630" i="4" s="1"/>
  <c r="F483" i="4"/>
  <c r="F769" i="4" s="1"/>
  <c r="F1055" i="4" s="1"/>
  <c r="G306" i="4"/>
  <c r="G592" i="4" s="1"/>
  <c r="G878" i="4" s="1"/>
  <c r="G1164" i="4" s="1"/>
  <c r="G1450" i="4" s="1"/>
  <c r="G1736" i="4" s="1"/>
  <c r="G2022" i="4" s="1"/>
  <c r="G303" i="4"/>
  <c r="G589" i="4" s="1"/>
  <c r="G875" i="4" s="1"/>
  <c r="G1161" i="4" s="1"/>
  <c r="G1447" i="4" s="1"/>
  <c r="G1733" i="4" s="1"/>
  <c r="G2019" i="4" s="1"/>
  <c r="G300" i="4"/>
  <c r="G586" i="4" s="1"/>
  <c r="G872" i="4" s="1"/>
  <c r="G1158" i="4" s="1"/>
  <c r="G1444" i="4" s="1"/>
  <c r="G1730" i="4" s="1"/>
  <c r="G2016" i="4" s="1"/>
  <c r="G297" i="4"/>
  <c r="G583" i="4" s="1"/>
  <c r="G869" i="4" s="1"/>
  <c r="G1155" i="4" s="1"/>
  <c r="G1441" i="4" s="1"/>
  <c r="G1727" i="4" s="1"/>
  <c r="G2013" i="4" s="1"/>
  <c r="G350" i="4"/>
  <c r="G347" i="4"/>
  <c r="F349" i="4"/>
  <c r="F346" i="4"/>
  <c r="F350" i="4"/>
  <c r="F636" i="4" s="1"/>
  <c r="F922" i="4" s="1"/>
  <c r="F1208" i="4" s="1"/>
  <c r="F1494" i="4" s="1"/>
  <c r="F1780" i="4" s="1"/>
  <c r="F2066" i="4" s="1"/>
  <c r="F347" i="4"/>
  <c r="F633" i="4" s="1"/>
  <c r="F919" i="4" s="1"/>
  <c r="F1205" i="4" s="1"/>
  <c r="F1491" i="4" s="1"/>
  <c r="F1777" i="4" s="1"/>
  <c r="F2063" i="4" s="1"/>
  <c r="G349" i="4"/>
  <c r="G346" i="4"/>
  <c r="G348" i="4"/>
  <c r="F348" i="4"/>
  <c r="G329" i="4"/>
  <c r="G326" i="4"/>
  <c r="F331" i="4"/>
  <c r="F328" i="4"/>
  <c r="F325" i="4"/>
  <c r="F330" i="4"/>
  <c r="F327" i="4"/>
  <c r="F329" i="4"/>
  <c r="F326" i="4"/>
  <c r="G330" i="4"/>
  <c r="G327" i="4"/>
  <c r="G331" i="4"/>
  <c r="G328" i="4"/>
  <c r="G325" i="4"/>
  <c r="F323" i="4"/>
  <c r="F609" i="4" s="1"/>
  <c r="F895" i="4" s="1"/>
  <c r="F1181" i="4" s="1"/>
  <c r="F1467" i="4" s="1"/>
  <c r="F1753" i="4" s="1"/>
  <c r="F2039" i="4" s="1"/>
  <c r="F310" i="4"/>
  <c r="F596" i="4" s="1"/>
  <c r="F882" i="4" s="1"/>
  <c r="F1168" i="4" s="1"/>
  <c r="F1454" i="4" s="1"/>
  <c r="F1740" i="4" s="1"/>
  <c r="F2026" i="4" s="1"/>
  <c r="F304" i="4"/>
  <c r="F590" i="4" s="1"/>
  <c r="F876" i="4" s="1"/>
  <c r="F301" i="4"/>
  <c r="F587" i="4" s="1"/>
  <c r="F873" i="4" s="1"/>
  <c r="F1159" i="4" s="1"/>
  <c r="F1445" i="4" s="1"/>
  <c r="F1731" i="4" s="1"/>
  <c r="F2017" i="4" s="1"/>
  <c r="F298" i="4"/>
  <c r="F584" i="4" s="1"/>
  <c r="F870" i="4" s="1"/>
  <c r="F1156" i="4" s="1"/>
  <c r="F1442" i="4" s="1"/>
  <c r="G332" i="4"/>
  <c r="G618" i="4" s="1"/>
  <c r="G904" i="4" s="1"/>
  <c r="G1190" i="4" s="1"/>
  <c r="G1476" i="4" s="1"/>
  <c r="G1762" i="4" s="1"/>
  <c r="G2048" i="4" s="1"/>
  <c r="G323" i="4"/>
  <c r="G609" i="4" s="1"/>
  <c r="G895" i="4" s="1"/>
  <c r="G1181" i="4" s="1"/>
  <c r="G1467" i="4" s="1"/>
  <c r="G1753" i="4" s="1"/>
  <c r="G2039" i="4" s="1"/>
  <c r="G320" i="4"/>
  <c r="G606" i="4" s="1"/>
  <c r="G892" i="4" s="1"/>
  <c r="G317" i="4"/>
  <c r="G603" i="4" s="1"/>
  <c r="G314" i="4"/>
  <c r="G600" i="4" s="1"/>
  <c r="H206" i="4"/>
  <c r="N206" i="4" s="1"/>
  <c r="H44" i="4"/>
  <c r="N44" i="4" s="1"/>
  <c r="F305" i="4"/>
  <c r="F591" i="4" s="1"/>
  <c r="F877" i="4" s="1"/>
  <c r="F1163" i="4" s="1"/>
  <c r="F1449" i="4" s="1"/>
  <c r="F1735" i="4" s="1"/>
  <c r="F2021" i="4" s="1"/>
  <c r="F303" i="4"/>
  <c r="F589" i="4" s="1"/>
  <c r="F875" i="4" s="1"/>
  <c r="F297" i="4"/>
  <c r="F583" i="4" s="1"/>
  <c r="F869" i="4" s="1"/>
  <c r="G304" i="4"/>
  <c r="G590" i="4" s="1"/>
  <c r="G876" i="4" s="1"/>
  <c r="G1162" i="4" s="1"/>
  <c r="G1448" i="4" s="1"/>
  <c r="G1734" i="4" s="1"/>
  <c r="G2020" i="4" s="1"/>
  <c r="G298" i="4"/>
  <c r="G584" i="4" s="1"/>
  <c r="G870" i="4" s="1"/>
  <c r="G1156" i="4" s="1"/>
  <c r="G1442" i="4" s="1"/>
  <c r="G1728" i="4" s="1"/>
  <c r="G2014" i="4" s="1"/>
  <c r="H12" i="4"/>
  <c r="N12" i="4" s="1"/>
  <c r="F479" i="4"/>
  <c r="F341" i="4"/>
  <c r="F627" i="4" s="1"/>
  <c r="F913" i="4" s="1"/>
  <c r="F1199" i="4" s="1"/>
  <c r="F1485" i="4" s="1"/>
  <c r="F1771" i="4" s="1"/>
  <c r="G343" i="4"/>
  <c r="G629" i="4" s="1"/>
  <c r="G915" i="4" s="1"/>
  <c r="G1201" i="4" s="1"/>
  <c r="G1487" i="4" s="1"/>
  <c r="G1773" i="4" s="1"/>
  <c r="G2059" i="4" s="1"/>
  <c r="F324" i="4"/>
  <c r="F610" i="4" s="1"/>
  <c r="F896" i="4" s="1"/>
  <c r="F1182" i="4" s="1"/>
  <c r="F1468" i="4" s="1"/>
  <c r="F1754" i="4" s="1"/>
  <c r="F2040" i="4" s="1"/>
  <c r="H35" i="4"/>
  <c r="N35" i="4" s="1"/>
  <c r="F315" i="4"/>
  <c r="F601" i="4" s="1"/>
  <c r="F887" i="4" s="1"/>
  <c r="F1173" i="4" s="1"/>
  <c r="F1459" i="4" s="1"/>
  <c r="F1745" i="4" s="1"/>
  <c r="H23" i="4"/>
  <c r="N23" i="4" s="1"/>
  <c r="G480" i="4"/>
  <c r="G766" i="4" s="1"/>
  <c r="G1052" i="4" s="1"/>
  <c r="G1338" i="4" s="1"/>
  <c r="G1624" i="4" s="1"/>
  <c r="G1910" i="4" s="1"/>
  <c r="G2196" i="4" s="1"/>
  <c r="G342" i="4"/>
  <c r="G628" i="4" s="1"/>
  <c r="G914" i="4" s="1"/>
  <c r="G1200" i="4" s="1"/>
  <c r="G1486" i="4" s="1"/>
  <c r="G1772" i="4" s="1"/>
  <c r="G2058" i="4" s="1"/>
  <c r="H197" i="4"/>
  <c r="N197" i="4" s="1"/>
  <c r="P61" i="2"/>
  <c r="S61" i="2" s="1"/>
  <c r="H193" i="4"/>
  <c r="N193" i="4" s="1"/>
  <c r="H61" i="4"/>
  <c r="N61" i="4" s="1"/>
  <c r="H49" i="4"/>
  <c r="N49" i="4" s="1"/>
  <c r="G479" i="4"/>
  <c r="F340" i="4"/>
  <c r="F626" i="4" s="1"/>
  <c r="F912" i="4" s="1"/>
  <c r="F1198" i="4" s="1"/>
  <c r="F1484" i="4" s="1"/>
  <c r="F1770" i="4" s="1"/>
  <c r="F2056" i="4" s="1"/>
  <c r="H53" i="4"/>
  <c r="N53" i="4" s="1"/>
  <c r="F334" i="4"/>
  <c r="F620" i="4" s="1"/>
  <c r="F906" i="4" s="1"/>
  <c r="F1192" i="4" s="1"/>
  <c r="F1478" i="4" s="1"/>
  <c r="F1764" i="4" s="1"/>
  <c r="F2050" i="4" s="1"/>
  <c r="G315" i="4"/>
  <c r="G601" i="4" s="1"/>
  <c r="G887" i="4" s="1"/>
  <c r="G1173" i="4" s="1"/>
  <c r="G1459" i="4" s="1"/>
  <c r="G1745" i="4" s="1"/>
  <c r="G2031" i="4" s="1"/>
  <c r="H29" i="4"/>
  <c r="N29" i="4" s="1"/>
  <c r="G335" i="4"/>
  <c r="G621" i="4" s="1"/>
  <c r="G907" i="4" s="1"/>
  <c r="G1193" i="4" s="1"/>
  <c r="G1479" i="4" s="1"/>
  <c r="G1765" i="4" s="1"/>
  <c r="G2051" i="4" s="1"/>
  <c r="H205" i="4"/>
  <c r="N205" i="4" s="1"/>
  <c r="H43" i="4"/>
  <c r="N43" i="4" s="1"/>
  <c r="H26" i="4"/>
  <c r="N26" i="4" s="1"/>
  <c r="F316" i="4"/>
  <c r="F602" i="4" s="1"/>
  <c r="F888" i="4" s="1"/>
  <c r="F1174" i="4" s="1"/>
  <c r="F1460" i="4" s="1"/>
  <c r="F1746" i="4" s="1"/>
  <c r="F2032" i="4" s="1"/>
  <c r="F313" i="4"/>
  <c r="F599" i="4" s="1"/>
  <c r="F885" i="4" s="1"/>
  <c r="G291" i="4"/>
  <c r="G339" i="4"/>
  <c r="G625" i="4" s="1"/>
  <c r="G911" i="4" s="1"/>
  <c r="G1197" i="4" s="1"/>
  <c r="G1483" i="4" s="1"/>
  <c r="G1769" i="4" s="1"/>
  <c r="G2055" i="4" s="1"/>
  <c r="F335" i="4"/>
  <c r="F621" i="4" s="1"/>
  <c r="F907" i="4" s="1"/>
  <c r="F1193" i="4" s="1"/>
  <c r="F1479" i="4" s="1"/>
  <c r="G334" i="4"/>
  <c r="G620" i="4" s="1"/>
  <c r="G906" i="4" s="1"/>
  <c r="G1192" i="4" s="1"/>
  <c r="G1478" i="4" s="1"/>
  <c r="G1764" i="4" s="1"/>
  <c r="G2050" i="4" s="1"/>
  <c r="H34" i="4"/>
  <c r="N34" i="4" s="1"/>
  <c r="H20" i="4"/>
  <c r="N20" i="4" s="1"/>
  <c r="I291" i="4"/>
  <c r="F345" i="4"/>
  <c r="F631" i="4" s="1"/>
  <c r="F917" i="4" s="1"/>
  <c r="F1203" i="4" s="1"/>
  <c r="F1489" i="4" s="1"/>
  <c r="F342" i="4"/>
  <c r="F628" i="4" s="1"/>
  <c r="F914" i="4" s="1"/>
  <c r="F1200" i="4" s="1"/>
  <c r="F1486" i="4" s="1"/>
  <c r="H55" i="4"/>
  <c r="N55" i="4" s="1"/>
  <c r="H38" i="4"/>
  <c r="N38" i="4" s="1"/>
  <c r="G305" i="4"/>
  <c r="G591" i="4" s="1"/>
  <c r="G877" i="4" s="1"/>
  <c r="G1163" i="4" s="1"/>
  <c r="G1449" i="4" s="1"/>
  <c r="G1735" i="4" s="1"/>
  <c r="G2021" i="4" s="1"/>
  <c r="H62" i="4"/>
  <c r="N62" i="4" s="1"/>
  <c r="H56" i="4"/>
  <c r="N56" i="4" s="1"/>
  <c r="F336" i="4"/>
  <c r="F622" i="4" s="1"/>
  <c r="F908" i="4" s="1"/>
  <c r="F1194" i="4" s="1"/>
  <c r="F1480" i="4" s="1"/>
  <c r="F1766" i="4" s="1"/>
  <c r="F2052" i="4" s="1"/>
  <c r="H199" i="4"/>
  <c r="N199" i="4" s="1"/>
  <c r="H51" i="4"/>
  <c r="N51" i="4" s="1"/>
  <c r="H19" i="4"/>
  <c r="N19" i="4" s="1"/>
  <c r="H13" i="4"/>
  <c r="N13" i="4" s="1"/>
  <c r="J291" i="4"/>
  <c r="G338" i="4"/>
  <c r="G624" i="4" s="1"/>
  <c r="G910" i="4" s="1"/>
  <c r="G1196" i="4" s="1"/>
  <c r="G1482" i="4" s="1"/>
  <c r="G1768" i="4" s="1"/>
  <c r="G2054" i="4" s="1"/>
  <c r="H40" i="4"/>
  <c r="N40" i="4" s="1"/>
  <c r="G318" i="4"/>
  <c r="G604" i="4" s="1"/>
  <c r="G890" i="4" s="1"/>
  <c r="G1176" i="4" s="1"/>
  <c r="G1462" i="4" s="1"/>
  <c r="G1748" i="4" s="1"/>
  <c r="G2034" i="4" s="1"/>
  <c r="H31" i="4"/>
  <c r="N31" i="4" s="1"/>
  <c r="G341" i="4"/>
  <c r="G627" i="4" s="1"/>
  <c r="G913" i="4" s="1"/>
  <c r="G1199" i="4" s="1"/>
  <c r="G1485" i="4" s="1"/>
  <c r="G1771" i="4" s="1"/>
  <c r="G2057" i="4" s="1"/>
  <c r="H41" i="4"/>
  <c r="N41" i="4" s="1"/>
  <c r="G321" i="4"/>
  <c r="G607" i="4" s="1"/>
  <c r="G893" i="4" s="1"/>
  <c r="F320" i="4"/>
  <c r="F606" i="4" s="1"/>
  <c r="F892" i="4" s="1"/>
  <c r="F1178" i="4" s="1"/>
  <c r="F1464" i="4" s="1"/>
  <c r="F1750" i="4" s="1"/>
  <c r="F2036" i="4" s="1"/>
  <c r="G319" i="4"/>
  <c r="G605" i="4" s="1"/>
  <c r="G891" i="4" s="1"/>
  <c r="G1177" i="4" s="1"/>
  <c r="G1463" i="4" s="1"/>
  <c r="G1749" i="4" s="1"/>
  <c r="G2035" i="4" s="1"/>
  <c r="H32" i="4"/>
  <c r="N32" i="4" s="1"/>
  <c r="H24" i="4"/>
  <c r="N24" i="4" s="1"/>
  <c r="G308" i="4"/>
  <c r="G594" i="4" s="1"/>
  <c r="G880" i="4" s="1"/>
  <c r="G1166" i="4" s="1"/>
  <c r="G1452" i="4" s="1"/>
  <c r="G1738" i="4" s="1"/>
  <c r="G2024" i="4" s="1"/>
  <c r="H14" i="4"/>
  <c r="N14" i="4" s="1"/>
  <c r="F339" i="4"/>
  <c r="F625" i="4" s="1"/>
  <c r="F911" i="4" s="1"/>
  <c r="F1197" i="4" s="1"/>
  <c r="F1483" i="4" s="1"/>
  <c r="F1769" i="4" s="1"/>
  <c r="G337" i="4"/>
  <c r="G623" i="4" s="1"/>
  <c r="G909" i="4" s="1"/>
  <c r="H50" i="4"/>
  <c r="N50" i="4" s="1"/>
  <c r="H37" i="4"/>
  <c r="N37" i="4" s="1"/>
  <c r="F321" i="4"/>
  <c r="F607" i="4" s="1"/>
  <c r="F893" i="4" s="1"/>
  <c r="F1179" i="4" s="1"/>
  <c r="F1465" i="4" s="1"/>
  <c r="F1751" i="4" s="1"/>
  <c r="F2037" i="4" s="1"/>
  <c r="G311" i="4"/>
  <c r="G597" i="4" s="1"/>
  <c r="G883" i="4" s="1"/>
  <c r="G1169" i="4" s="1"/>
  <c r="G1455" i="4" s="1"/>
  <c r="G1741" i="4" s="1"/>
  <c r="G2027" i="4" s="1"/>
  <c r="G309" i="4"/>
  <c r="G595" i="4" s="1"/>
  <c r="G881" i="4" s="1"/>
  <c r="G1167" i="4" s="1"/>
  <c r="G1453" i="4" s="1"/>
  <c r="G1739" i="4" s="1"/>
  <c r="G2025" i="4" s="1"/>
  <c r="G302" i="4"/>
  <c r="G588" i="4" s="1"/>
  <c r="G874" i="4" s="1"/>
  <c r="G1160" i="4" s="1"/>
  <c r="G1446" i="4" s="1"/>
  <c r="G1732" i="4" s="1"/>
  <c r="G2018" i="4" s="1"/>
  <c r="G299" i="4"/>
  <c r="G585" i="4" s="1"/>
  <c r="G871" i="4" s="1"/>
  <c r="G1157" i="4" s="1"/>
  <c r="G1443" i="4" s="1"/>
  <c r="G1729" i="4" s="1"/>
  <c r="G2015" i="4" s="1"/>
  <c r="F296" i="4"/>
  <c r="G322" i="4"/>
  <c r="G608" i="4" s="1"/>
  <c r="G894" i="4" s="1"/>
  <c r="G1180" i="4" s="1"/>
  <c r="G1466" i="4" s="1"/>
  <c r="G1752" i="4" s="1"/>
  <c r="G2038" i="4" s="1"/>
  <c r="G312" i="4"/>
  <c r="G598" i="4" s="1"/>
  <c r="G884" i="4" s="1"/>
  <c r="H25" i="4"/>
  <c r="N25" i="4" s="1"/>
  <c r="F309" i="4"/>
  <c r="F595" i="4" s="1"/>
  <c r="F881" i="4" s="1"/>
  <c r="F1167" i="4" s="1"/>
  <c r="F1453" i="4" s="1"/>
  <c r="G333" i="4"/>
  <c r="G619" i="4" s="1"/>
  <c r="F306" i="4"/>
  <c r="F592" i="4" s="1"/>
  <c r="G340" i="4"/>
  <c r="G626" i="4" s="1"/>
  <c r="G912" i="4" s="1"/>
  <c r="G1198" i="4" s="1"/>
  <c r="G1484" i="4" s="1"/>
  <c r="G1770" i="4" s="1"/>
  <c r="G2056" i="4" s="1"/>
  <c r="H21" i="4"/>
  <c r="N21" i="4" s="1"/>
  <c r="F318" i="4"/>
  <c r="F604" i="4" s="1"/>
  <c r="F890" i="4" s="1"/>
  <c r="F1176" i="4" s="1"/>
  <c r="F1462" i="4" s="1"/>
  <c r="F1748" i="4" s="1"/>
  <c r="H201" i="4"/>
  <c r="N201" i="4" s="1"/>
  <c r="H59" i="4"/>
  <c r="N59" i="4" s="1"/>
  <c r="H11" i="4"/>
  <c r="N11" i="4" s="1"/>
  <c r="H52" i="4"/>
  <c r="N52" i="4" s="1"/>
  <c r="F307" i="4"/>
  <c r="F593" i="4" s="1"/>
  <c r="F879" i="4" s="1"/>
  <c r="F1165" i="4" s="1"/>
  <c r="F1451" i="4" s="1"/>
  <c r="F480" i="4"/>
  <c r="F766" i="4" s="1"/>
  <c r="F1052" i="4" s="1"/>
  <c r="F1338" i="4" s="1"/>
  <c r="F1624" i="4" s="1"/>
  <c r="F337" i="4"/>
  <c r="F623" i="4" s="1"/>
  <c r="H28" i="4"/>
  <c r="N28" i="4" s="1"/>
  <c r="H22" i="4"/>
  <c r="N22" i="4" s="1"/>
  <c r="H17" i="4"/>
  <c r="N17" i="4" s="1"/>
  <c r="H16" i="4"/>
  <c r="N16" i="4" s="1"/>
  <c r="F291" i="4"/>
  <c r="G345" i="4"/>
  <c r="G631" i="4" s="1"/>
  <c r="G917" i="4" s="1"/>
  <c r="G1203" i="4" s="1"/>
  <c r="G1489" i="4" s="1"/>
  <c r="G1775" i="4" s="1"/>
  <c r="G2061" i="4" s="1"/>
  <c r="F300" i="4"/>
  <c r="F586" i="4" s="1"/>
  <c r="F872" i="4" s="1"/>
  <c r="F1158" i="4" s="1"/>
  <c r="F1444" i="4" s="1"/>
  <c r="F1730" i="4" s="1"/>
  <c r="F2016" i="4" s="1"/>
  <c r="F311" i="4"/>
  <c r="F597" i="4" s="1"/>
  <c r="F883" i="4" s="1"/>
  <c r="F1169" i="4" s="1"/>
  <c r="F1455" i="4" s="1"/>
  <c r="F1741" i="4" s="1"/>
  <c r="F2027" i="4" s="1"/>
  <c r="H202" i="4"/>
  <c r="N202" i="4" s="1"/>
  <c r="H194" i="4"/>
  <c r="N194" i="4" s="1"/>
  <c r="G324" i="4"/>
  <c r="G610" i="4" s="1"/>
  <c r="G896" i="4" s="1"/>
  <c r="G1182" i="4" s="1"/>
  <c r="G1468" i="4" s="1"/>
  <c r="G1754" i="4" s="1"/>
  <c r="G2040" i="4" s="1"/>
  <c r="G316" i="4"/>
  <c r="G602" i="4" s="1"/>
  <c r="G888" i="4" s="1"/>
  <c r="H18" i="4"/>
  <c r="N18" i="4" s="1"/>
  <c r="G344" i="4"/>
  <c r="G630" i="4" s="1"/>
  <c r="G916" i="4" s="1"/>
  <c r="G1202" i="4" s="1"/>
  <c r="G1488" i="4" s="1"/>
  <c r="G1774" i="4" s="1"/>
  <c r="G2060" i="4" s="1"/>
  <c r="H27" i="4"/>
  <c r="N27" i="4" s="1"/>
  <c r="F338" i="4"/>
  <c r="F624" i="4" s="1"/>
  <c r="F312" i="4"/>
  <c r="F598" i="4" s="1"/>
  <c r="F884" i="4" s="1"/>
  <c r="F1170" i="4" s="1"/>
  <c r="F1456" i="4" s="1"/>
  <c r="F1742" i="4" s="1"/>
  <c r="F2028" i="4" s="1"/>
  <c r="H200" i="4"/>
  <c r="N200" i="4" s="1"/>
  <c r="F319" i="4"/>
  <c r="F605" i="4" s="1"/>
  <c r="F891" i="4" s="1"/>
  <c r="P62" i="2"/>
  <c r="S62" i="2" s="1"/>
  <c r="P39" i="2"/>
  <c r="S39" i="2" s="1"/>
  <c r="P42" i="2"/>
  <c r="S42" i="2" s="1"/>
  <c r="P40" i="2"/>
  <c r="S40" i="2" s="1"/>
  <c r="H207" i="4"/>
  <c r="N207" i="4" s="1"/>
  <c r="H195" i="4"/>
  <c r="N195" i="4" s="1"/>
  <c r="H58" i="4"/>
  <c r="N58" i="4" s="1"/>
  <c r="H45" i="4"/>
  <c r="N45" i="4" s="1"/>
  <c r="H30" i="4"/>
  <c r="N30" i="4" s="1"/>
  <c r="F344" i="4"/>
  <c r="F630" i="4" s="1"/>
  <c r="F916" i="4" s="1"/>
  <c r="F1202" i="4" s="1"/>
  <c r="F1488" i="4" s="1"/>
  <c r="H196" i="4"/>
  <c r="N196" i="4" s="1"/>
  <c r="H63" i="4"/>
  <c r="N63" i="4" s="1"/>
  <c r="F333" i="4"/>
  <c r="F619" i="4" s="1"/>
  <c r="F905" i="4" s="1"/>
  <c r="F1191" i="4" s="1"/>
  <c r="F1477" i="4" s="1"/>
  <c r="F1763" i="4" s="1"/>
  <c r="F2049" i="4" s="1"/>
  <c r="H47" i="4"/>
  <c r="N47" i="4" s="1"/>
  <c r="H46" i="4"/>
  <c r="N46" i="4" s="1"/>
  <c r="F332" i="4"/>
  <c r="F618" i="4" s="1"/>
  <c r="H203" i="4"/>
  <c r="N203" i="4" s="1"/>
  <c r="H64" i="4"/>
  <c r="N64" i="4" s="1"/>
  <c r="H57" i="4"/>
  <c r="N57" i="4" s="1"/>
  <c r="F343" i="4"/>
  <c r="F629" i="4" s="1"/>
  <c r="F915" i="4" s="1"/>
  <c r="F1201" i="4" s="1"/>
  <c r="H204" i="4"/>
  <c r="N204" i="4" s="1"/>
  <c r="H54" i="4"/>
  <c r="N54" i="4" s="1"/>
  <c r="H42" i="4"/>
  <c r="N42" i="4" s="1"/>
  <c r="H39" i="4"/>
  <c r="N39" i="4" s="1"/>
  <c r="H36" i="4"/>
  <c r="N36" i="4" s="1"/>
  <c r="F322" i="4"/>
  <c r="F608" i="4" s="1"/>
  <c r="H33" i="4"/>
  <c r="N33" i="4" s="1"/>
  <c r="G336" i="4"/>
  <c r="G622" i="4" s="1"/>
  <c r="G908" i="4" s="1"/>
  <c r="F317" i="4"/>
  <c r="F603" i="4" s="1"/>
  <c r="F889" i="4" s="1"/>
  <c r="F1175" i="4" s="1"/>
  <c r="F1461" i="4" s="1"/>
  <c r="F1747" i="4" s="1"/>
  <c r="F2033" i="4" s="1"/>
  <c r="G310" i="4"/>
  <c r="G596" i="4" s="1"/>
  <c r="G882" i="4" s="1"/>
  <c r="G1168" i="4" s="1"/>
  <c r="G1454" i="4" s="1"/>
  <c r="G1740" i="4" s="1"/>
  <c r="G2026" i="4" s="1"/>
  <c r="H15" i="4"/>
  <c r="N15" i="4" s="1"/>
  <c r="H198" i="4"/>
  <c r="N198" i="4" s="1"/>
  <c r="H60" i="4"/>
  <c r="N60" i="4" s="1"/>
  <c r="H48" i="4"/>
  <c r="N48" i="4" s="1"/>
  <c r="G307" i="4"/>
  <c r="G593" i="4" s="1"/>
  <c r="G879" i="4" s="1"/>
  <c r="G1165" i="4" s="1"/>
  <c r="G1451" i="4" s="1"/>
  <c r="G1737" i="4" s="1"/>
  <c r="G2023" i="4" s="1"/>
  <c r="G301" i="4"/>
  <c r="G587" i="4" s="1"/>
  <c r="G873" i="4" s="1"/>
  <c r="G1159" i="4" s="1"/>
  <c r="G1445" i="4" s="1"/>
  <c r="G1731" i="4" s="1"/>
  <c r="G2017" i="4" s="1"/>
  <c r="F314" i="4"/>
  <c r="F600" i="4" s="1"/>
  <c r="F886" i="4" s="1"/>
  <c r="F1172" i="4" s="1"/>
  <c r="F1458" i="4" s="1"/>
  <c r="F1744" i="4" s="1"/>
  <c r="F2030" i="4" s="1"/>
  <c r="F308" i="4"/>
  <c r="F594" i="4" s="1"/>
  <c r="F880" i="4" s="1"/>
  <c r="F302" i="4"/>
  <c r="F588" i="4" s="1"/>
  <c r="F874" i="4" s="1"/>
  <c r="G313" i="4"/>
  <c r="G599" i="4" s="1"/>
  <c r="G885" i="4" s="1"/>
  <c r="G1171" i="4" s="1"/>
  <c r="G1457" i="4" s="1"/>
  <c r="G1743" i="4" s="1"/>
  <c r="G2029" i="4" s="1"/>
  <c r="F299" i="4"/>
  <c r="F585" i="4" s="1"/>
  <c r="F871" i="4" s="1"/>
  <c r="F1157" i="4" s="1"/>
  <c r="F1443" i="4" s="1"/>
  <c r="P59" i="2"/>
  <c r="S59" i="2" s="1"/>
  <c r="P63" i="2"/>
  <c r="S63" i="2" s="1"/>
  <c r="P43" i="2"/>
  <c r="S43" i="2" s="1"/>
  <c r="P60" i="2"/>
  <c r="S60" i="2" s="1"/>
  <c r="P41" i="2"/>
  <c r="S41" i="2" s="1"/>
  <c r="P64" i="2"/>
  <c r="S64" i="2" s="1"/>
  <c r="P45" i="2"/>
  <c r="S45" i="2" s="1"/>
  <c r="P44" i="2"/>
  <c r="S44" i="2" s="1"/>
  <c r="O297" i="4"/>
  <c r="P297" i="4" s="1"/>
  <c r="O298" i="4"/>
  <c r="P298" i="4" s="1"/>
  <c r="O299" i="4"/>
  <c r="P299" i="4" s="1"/>
  <c r="O300" i="4"/>
  <c r="P300" i="4" s="1"/>
  <c r="O301" i="4"/>
  <c r="P301" i="4" s="1"/>
  <c r="O305" i="4"/>
  <c r="P305" i="4" s="1"/>
  <c r="O306" i="4"/>
  <c r="P306" i="4" s="1"/>
  <c r="O307" i="4"/>
  <c r="P307" i="4" s="1"/>
  <c r="O308" i="4"/>
  <c r="P308" i="4" s="1"/>
  <c r="O310" i="4"/>
  <c r="P310" i="4" s="1"/>
  <c r="O311" i="4"/>
  <c r="P311" i="4" s="1"/>
  <c r="O312" i="4"/>
  <c r="P312" i="4" s="1"/>
  <c r="O313" i="4"/>
  <c r="P313" i="4" s="1"/>
  <c r="O314" i="4"/>
  <c r="P314" i="4" s="1"/>
  <c r="O315" i="4"/>
  <c r="P315" i="4" s="1"/>
  <c r="O316" i="4"/>
  <c r="P316" i="4" s="1"/>
  <c r="O317" i="4"/>
  <c r="P317" i="4" s="1"/>
  <c r="O319" i="4"/>
  <c r="P319" i="4" s="1"/>
  <c r="O320" i="4"/>
  <c r="P320" i="4" s="1"/>
  <c r="O321" i="4"/>
  <c r="P321" i="4" s="1"/>
  <c r="O322" i="4"/>
  <c r="P322" i="4" s="1"/>
  <c r="O323" i="4"/>
  <c r="P323" i="4" s="1"/>
  <c r="O324" i="4"/>
  <c r="P324" i="4" s="1"/>
  <c r="O333" i="4"/>
  <c r="P333" i="4" s="1"/>
  <c r="O334" i="4"/>
  <c r="P334" i="4" s="1"/>
  <c r="O336" i="4"/>
  <c r="P336" i="4" s="1"/>
  <c r="O337" i="4"/>
  <c r="P337" i="4" s="1"/>
  <c r="O338" i="4"/>
  <c r="P338" i="4" s="1"/>
  <c r="O339" i="4"/>
  <c r="P339" i="4" s="1"/>
  <c r="O340" i="4"/>
  <c r="P340" i="4" s="1"/>
  <c r="O341" i="4"/>
  <c r="P341" i="4" s="1"/>
  <c r="O342" i="4"/>
  <c r="P342" i="4" s="1"/>
  <c r="O343" i="4"/>
  <c r="P343" i="4" s="1"/>
  <c r="O344" i="4"/>
  <c r="P344" i="4" s="1"/>
  <c r="O345" i="4"/>
  <c r="P345" i="4" s="1"/>
  <c r="B577" i="4"/>
  <c r="B863" i="4" s="1"/>
  <c r="B1149" i="4" s="1"/>
  <c r="B1435" i="4" s="1"/>
  <c r="B1721" i="4" s="1"/>
  <c r="A11" i="4"/>
  <c r="A297" i="4" s="1"/>
  <c r="B11" i="4"/>
  <c r="B297" i="4" s="1"/>
  <c r="E11" i="4"/>
  <c r="E297" i="4" s="1"/>
  <c r="O11" i="4"/>
  <c r="P11" i="4" s="1"/>
  <c r="A12" i="4"/>
  <c r="A298" i="4" s="1"/>
  <c r="B12" i="4"/>
  <c r="B298" i="4" s="1"/>
  <c r="E12" i="4"/>
  <c r="E298" i="4" s="1"/>
  <c r="A13" i="4"/>
  <c r="A299" i="4" s="1"/>
  <c r="B13" i="4"/>
  <c r="B299" i="4" s="1"/>
  <c r="C13" i="4"/>
  <c r="C299" i="4" s="1"/>
  <c r="D13" i="4"/>
  <c r="D299" i="4" s="1"/>
  <c r="O13" i="4"/>
  <c r="P13" i="4" s="1"/>
  <c r="A14" i="4"/>
  <c r="A300" i="4" s="1"/>
  <c r="B14" i="4"/>
  <c r="B300" i="4" s="1"/>
  <c r="E14" i="4"/>
  <c r="E300" i="4" s="1"/>
  <c r="O14" i="4"/>
  <c r="P14" i="4" s="1"/>
  <c r="A15" i="4"/>
  <c r="A301" i="4" s="1"/>
  <c r="B15" i="4"/>
  <c r="B301" i="4" s="1"/>
  <c r="C15" i="4"/>
  <c r="C301" i="4" s="1"/>
  <c r="D15" i="4"/>
  <c r="D301" i="4" s="1"/>
  <c r="A16" i="4"/>
  <c r="A302" i="4" s="1"/>
  <c r="B16" i="4"/>
  <c r="B302" i="4" s="1"/>
  <c r="E16" i="4"/>
  <c r="E302" i="4" s="1"/>
  <c r="O16" i="4"/>
  <c r="P16" i="4" s="1"/>
  <c r="A17" i="4"/>
  <c r="A303" i="4" s="1"/>
  <c r="B17" i="4"/>
  <c r="B303" i="4" s="1"/>
  <c r="E17" i="4"/>
  <c r="E303" i="4" s="1"/>
  <c r="O17" i="4"/>
  <c r="P17" i="4" s="1"/>
  <c r="A18" i="4"/>
  <c r="A304" i="4" s="1"/>
  <c r="B18" i="4"/>
  <c r="B304" i="4" s="1"/>
  <c r="E18" i="4"/>
  <c r="E304" i="4" s="1"/>
  <c r="A19" i="4"/>
  <c r="A305" i="4" s="1"/>
  <c r="B19" i="4"/>
  <c r="B305" i="4" s="1"/>
  <c r="C19" i="4"/>
  <c r="C305" i="4" s="1"/>
  <c r="D19" i="4"/>
  <c r="D305" i="4" s="1"/>
  <c r="O19" i="4"/>
  <c r="P19" i="4" s="1"/>
  <c r="A20" i="4"/>
  <c r="A306" i="4" s="1"/>
  <c r="B20" i="4"/>
  <c r="B306" i="4" s="1"/>
  <c r="E20" i="4"/>
  <c r="E306" i="4" s="1"/>
  <c r="O20" i="4"/>
  <c r="P20" i="4" s="1"/>
  <c r="A21" i="4"/>
  <c r="A307" i="4" s="1"/>
  <c r="B21" i="4"/>
  <c r="B307" i="4" s="1"/>
  <c r="C21" i="4"/>
  <c r="C307" i="4" s="1"/>
  <c r="D21" i="4"/>
  <c r="D307" i="4" s="1"/>
  <c r="E21" i="4"/>
  <c r="E307" i="4" s="1"/>
  <c r="A22" i="4"/>
  <c r="A308" i="4" s="1"/>
  <c r="B22" i="4"/>
  <c r="B308" i="4" s="1"/>
  <c r="C22" i="4"/>
  <c r="C308" i="4" s="1"/>
  <c r="D22" i="4"/>
  <c r="D308" i="4" s="1"/>
  <c r="O22" i="4"/>
  <c r="P22" i="4" s="1"/>
  <c r="A23" i="4"/>
  <c r="A309" i="4" s="1"/>
  <c r="B23" i="4"/>
  <c r="B309" i="4" s="1"/>
  <c r="E23" i="4"/>
  <c r="E309" i="4" s="1"/>
  <c r="O23" i="4"/>
  <c r="P23" i="4" s="1"/>
  <c r="A24" i="4"/>
  <c r="A310" i="4" s="1"/>
  <c r="B24" i="4"/>
  <c r="B310" i="4" s="1"/>
  <c r="E24" i="4"/>
  <c r="E310" i="4" s="1"/>
  <c r="A25" i="4"/>
  <c r="A311" i="4" s="1"/>
  <c r="B25" i="4"/>
  <c r="B311" i="4" s="1"/>
  <c r="E25" i="4"/>
  <c r="E311" i="4" s="1"/>
  <c r="A26" i="4"/>
  <c r="A312" i="4" s="1"/>
  <c r="B26" i="4"/>
  <c r="B312" i="4" s="1"/>
  <c r="C26" i="4"/>
  <c r="C312" i="4" s="1"/>
  <c r="D26" i="4"/>
  <c r="D312" i="4" s="1"/>
  <c r="O26" i="4"/>
  <c r="P26" i="4" s="1"/>
  <c r="A27" i="4"/>
  <c r="A313" i="4" s="1"/>
  <c r="B27" i="4"/>
  <c r="B313" i="4" s="1"/>
  <c r="E27" i="4"/>
  <c r="E313" i="4" s="1"/>
  <c r="A28" i="4"/>
  <c r="A314" i="4" s="1"/>
  <c r="B28" i="4"/>
  <c r="B314" i="4" s="1"/>
  <c r="E28" i="4"/>
  <c r="E314" i="4" s="1"/>
  <c r="O28" i="4"/>
  <c r="P28" i="4" s="1"/>
  <c r="A29" i="4"/>
  <c r="A315" i="4" s="1"/>
  <c r="B29" i="4"/>
  <c r="B315" i="4" s="1"/>
  <c r="E29" i="4"/>
  <c r="E315" i="4" s="1"/>
  <c r="O29" i="4"/>
  <c r="P29" i="4" s="1"/>
  <c r="A30" i="4"/>
  <c r="A316" i="4" s="1"/>
  <c r="B30" i="4"/>
  <c r="B316" i="4" s="1"/>
  <c r="C30" i="4"/>
  <c r="C316" i="4" s="1"/>
  <c r="D30" i="4"/>
  <c r="D316" i="4" s="1"/>
  <c r="O30" i="4"/>
  <c r="P30" i="4" s="1"/>
  <c r="A31" i="4"/>
  <c r="A317" i="4" s="1"/>
  <c r="B31" i="4"/>
  <c r="B317" i="4" s="1"/>
  <c r="E31" i="4"/>
  <c r="E317" i="4" s="1"/>
  <c r="O31" i="4"/>
  <c r="P31" i="4" s="1"/>
  <c r="A32" i="4"/>
  <c r="A318" i="4" s="1"/>
  <c r="B32" i="4"/>
  <c r="B318" i="4" s="1"/>
  <c r="E32" i="4"/>
  <c r="E318" i="4" s="1"/>
  <c r="A33" i="4"/>
  <c r="A319" i="4" s="1"/>
  <c r="B33" i="4"/>
  <c r="B319" i="4" s="1"/>
  <c r="E33" i="4"/>
  <c r="E319" i="4" s="1"/>
  <c r="A34" i="4"/>
  <c r="A320" i="4" s="1"/>
  <c r="B34" i="4"/>
  <c r="B320" i="4" s="1"/>
  <c r="C34" i="4"/>
  <c r="C320" i="4" s="1"/>
  <c r="D34" i="4"/>
  <c r="D320" i="4" s="1"/>
  <c r="O34" i="4"/>
  <c r="P34" i="4" s="1"/>
  <c r="A35" i="4"/>
  <c r="A321" i="4" s="1"/>
  <c r="B35" i="4"/>
  <c r="B321" i="4" s="1"/>
  <c r="E35" i="4"/>
  <c r="E321" i="4" s="1"/>
  <c r="O35" i="4"/>
  <c r="P35" i="4" s="1"/>
  <c r="A36" i="4"/>
  <c r="A322" i="4" s="1"/>
  <c r="B36" i="4"/>
  <c r="B322" i="4" s="1"/>
  <c r="E36" i="4"/>
  <c r="E322" i="4" s="1"/>
  <c r="A37" i="4"/>
  <c r="A323" i="4" s="1"/>
  <c r="B37" i="4"/>
  <c r="B323" i="4" s="1"/>
  <c r="C37" i="4"/>
  <c r="C323" i="4" s="1"/>
  <c r="D37" i="4"/>
  <c r="D323" i="4" s="1"/>
  <c r="A38" i="4"/>
  <c r="A324" i="4" s="1"/>
  <c r="B38" i="4"/>
  <c r="B324" i="4" s="1"/>
  <c r="E38" i="4"/>
  <c r="E324" i="4" s="1"/>
  <c r="O38" i="4"/>
  <c r="P38" i="4" s="1"/>
  <c r="A46" i="4"/>
  <c r="A332" i="4" s="1"/>
  <c r="B46" i="4"/>
  <c r="B332" i="4" s="1"/>
  <c r="A47" i="4"/>
  <c r="A333" i="4" s="1"/>
  <c r="B47" i="4"/>
  <c r="B333" i="4" s="1"/>
  <c r="A48" i="4"/>
  <c r="A334" i="4" s="1"/>
  <c r="B48" i="4"/>
  <c r="B334" i="4" s="1"/>
  <c r="E48" i="4"/>
  <c r="E334" i="4" s="1"/>
  <c r="O48" i="4"/>
  <c r="P48" i="4" s="1"/>
  <c r="A49" i="4"/>
  <c r="A335" i="4" s="1"/>
  <c r="B49" i="4"/>
  <c r="B335" i="4" s="1"/>
  <c r="O49" i="4"/>
  <c r="P49" i="4" s="1"/>
  <c r="A50" i="4"/>
  <c r="A336" i="4" s="1"/>
  <c r="B50" i="4"/>
  <c r="B336" i="4" s="1"/>
  <c r="C50" i="4"/>
  <c r="C336" i="4" s="1"/>
  <c r="D50" i="4"/>
  <c r="D336" i="4" s="1"/>
  <c r="O50" i="4"/>
  <c r="P50" i="4" s="1"/>
  <c r="A51" i="4"/>
  <c r="A337" i="4" s="1"/>
  <c r="B51" i="4"/>
  <c r="B337" i="4" s="1"/>
  <c r="D51" i="4"/>
  <c r="D337" i="4" s="1"/>
  <c r="E51" i="4"/>
  <c r="E337" i="4" s="1"/>
  <c r="O51" i="4"/>
  <c r="P51" i="4" s="1"/>
  <c r="A52" i="4"/>
  <c r="A338" i="4" s="1"/>
  <c r="B52" i="4"/>
  <c r="B338" i="4" s="1"/>
  <c r="E52" i="4"/>
  <c r="E338" i="4" s="1"/>
  <c r="A53" i="4"/>
  <c r="A339" i="4" s="1"/>
  <c r="B53" i="4"/>
  <c r="B339" i="4" s="1"/>
  <c r="C53" i="4"/>
  <c r="C339" i="4" s="1"/>
  <c r="D53" i="4"/>
  <c r="D339" i="4" s="1"/>
  <c r="O53" i="4"/>
  <c r="P53" i="4" s="1"/>
  <c r="A54" i="4"/>
  <c r="A340" i="4" s="1"/>
  <c r="B54" i="4"/>
  <c r="B340" i="4" s="1"/>
  <c r="A55" i="4"/>
  <c r="A341" i="4" s="1"/>
  <c r="B55" i="4"/>
  <c r="B341" i="4" s="1"/>
  <c r="E55" i="4"/>
  <c r="E341" i="4" s="1"/>
  <c r="A56" i="4"/>
  <c r="A342" i="4" s="1"/>
  <c r="B56" i="4"/>
  <c r="B342" i="4" s="1"/>
  <c r="C56" i="4"/>
  <c r="C342" i="4" s="1"/>
  <c r="D56" i="4"/>
  <c r="D342" i="4" s="1"/>
  <c r="O56" i="4"/>
  <c r="P56" i="4" s="1"/>
  <c r="A57" i="4"/>
  <c r="A343" i="4" s="1"/>
  <c r="B57" i="4"/>
  <c r="B343" i="4" s="1"/>
  <c r="E57" i="4"/>
  <c r="E343" i="4" s="1"/>
  <c r="O57" i="4"/>
  <c r="P57" i="4" s="1"/>
  <c r="A58" i="4"/>
  <c r="A344" i="4" s="1"/>
  <c r="B58" i="4"/>
  <c r="B344" i="4" s="1"/>
  <c r="E58" i="4"/>
  <c r="E344" i="4" s="1"/>
  <c r="A59" i="4"/>
  <c r="A345" i="4" s="1"/>
  <c r="B59" i="4"/>
  <c r="B345" i="4" s="1"/>
  <c r="C59" i="4"/>
  <c r="C345" i="4" s="1"/>
  <c r="D59" i="4"/>
  <c r="D345" i="4" s="1"/>
  <c r="E59" i="4"/>
  <c r="E345" i="4" s="1"/>
  <c r="O59" i="4"/>
  <c r="P59" i="4" s="1"/>
  <c r="A479" i="4"/>
  <c r="A765" i="4" s="1"/>
  <c r="A1051" i="4" s="1"/>
  <c r="A1337" i="4" s="1"/>
  <c r="A1623" i="4" s="1"/>
  <c r="A1909" i="4" s="1"/>
  <c r="A2195" i="4" s="1"/>
  <c r="B479" i="4"/>
  <c r="B765" i="4" s="1"/>
  <c r="B1051" i="4" s="1"/>
  <c r="B1337" i="4" s="1"/>
  <c r="B1623" i="4" s="1"/>
  <c r="B1909" i="4" s="1"/>
  <c r="B2195" i="4" s="1"/>
  <c r="D479" i="4"/>
  <c r="D765" i="4" s="1"/>
  <c r="D1051" i="4" s="1"/>
  <c r="D1337" i="4" s="1"/>
  <c r="D1623" i="4" s="1"/>
  <c r="D1909" i="4" s="1"/>
  <c r="D2195" i="4" s="1"/>
  <c r="E479" i="4"/>
  <c r="E765" i="4" s="1"/>
  <c r="E1051" i="4" s="1"/>
  <c r="E1337" i="4" s="1"/>
  <c r="E1623" i="4" s="1"/>
  <c r="E1909" i="4" s="1"/>
  <c r="E2195" i="4" s="1"/>
  <c r="A480" i="4"/>
  <c r="B480" i="4"/>
  <c r="D480" i="4"/>
  <c r="E480" i="4"/>
  <c r="H2021" i="4" l="1"/>
  <c r="N2021" i="4" s="1"/>
  <c r="H2027" i="4"/>
  <c r="N2027" i="4" s="1"/>
  <c r="H2040" i="4"/>
  <c r="N2040" i="4" s="1"/>
  <c r="H2056" i="4"/>
  <c r="N2056" i="4" s="1"/>
  <c r="H2017" i="4"/>
  <c r="N2017" i="4" s="1"/>
  <c r="H2197" i="4"/>
  <c r="N2197" i="4" s="1"/>
  <c r="H2016" i="4"/>
  <c r="N2016" i="4" s="1"/>
  <c r="H1771" i="4"/>
  <c r="N1771" i="4" s="1"/>
  <c r="F2057" i="4"/>
  <c r="H2057" i="4" s="1"/>
  <c r="N2057" i="4" s="1"/>
  <c r="H2026" i="4"/>
  <c r="N2026" i="4" s="1"/>
  <c r="H2039" i="4"/>
  <c r="N2039" i="4" s="1"/>
  <c r="H1748" i="4"/>
  <c r="N1748" i="4" s="1"/>
  <c r="F2034" i="4"/>
  <c r="H2034" i="4" s="1"/>
  <c r="N2034" i="4" s="1"/>
  <c r="H1769" i="4"/>
  <c r="N1769" i="4" s="1"/>
  <c r="F2055" i="4"/>
  <c r="H2055" i="4" s="1"/>
  <c r="N2055" i="4" s="1"/>
  <c r="H2050" i="4"/>
  <c r="N2050" i="4" s="1"/>
  <c r="H1745" i="4"/>
  <c r="N1745" i="4" s="1"/>
  <c r="F2031" i="4"/>
  <c r="H2031" i="4" s="1"/>
  <c r="N2031" i="4" s="1"/>
  <c r="H1918" i="4"/>
  <c r="N1918" i="4" s="1"/>
  <c r="F2204" i="4"/>
  <c r="H2204" i="4" s="1"/>
  <c r="N2204" i="4" s="1"/>
  <c r="H1479" i="4"/>
  <c r="N1479" i="4" s="1"/>
  <c r="F1765" i="4"/>
  <c r="H1442" i="4"/>
  <c r="N1442" i="4" s="1"/>
  <c r="F1728" i="4"/>
  <c r="H1636" i="4"/>
  <c r="N1636" i="4" s="1"/>
  <c r="F1922" i="4"/>
  <c r="H1489" i="4"/>
  <c r="N1489" i="4" s="1"/>
  <c r="F1775" i="4"/>
  <c r="H1770" i="4"/>
  <c r="N1770" i="4" s="1"/>
  <c r="H1754" i="4"/>
  <c r="N1754" i="4" s="1"/>
  <c r="H1731" i="4"/>
  <c r="N1731" i="4" s="1"/>
  <c r="H1451" i="4"/>
  <c r="N1451" i="4" s="1"/>
  <c r="F1737" i="4"/>
  <c r="H1486" i="4"/>
  <c r="N1486" i="4" s="1"/>
  <c r="F1772" i="4"/>
  <c r="H1635" i="4"/>
  <c r="N1635" i="4" s="1"/>
  <c r="F1921" i="4"/>
  <c r="H1741" i="4"/>
  <c r="N1741" i="4" s="1"/>
  <c r="H1911" i="4"/>
  <c r="N1911" i="4" s="1"/>
  <c r="H1730" i="4"/>
  <c r="N1730" i="4" s="1"/>
  <c r="H1740" i="4"/>
  <c r="N1740" i="4" s="1"/>
  <c r="H1443" i="4"/>
  <c r="N1443" i="4" s="1"/>
  <c r="F1729" i="4"/>
  <c r="H1453" i="4"/>
  <c r="N1453" i="4" s="1"/>
  <c r="F1739" i="4"/>
  <c r="H1735" i="4"/>
  <c r="N1735" i="4" s="1"/>
  <c r="H1753" i="4"/>
  <c r="N1753" i="4" s="1"/>
  <c r="H1630" i="4"/>
  <c r="N1630" i="4" s="1"/>
  <c r="F1916" i="4"/>
  <c r="H1631" i="4"/>
  <c r="N1631" i="4" s="1"/>
  <c r="F1917" i="4"/>
  <c r="H1488" i="4"/>
  <c r="N1488" i="4" s="1"/>
  <c r="F1774" i="4"/>
  <c r="H1624" i="4"/>
  <c r="N1624" i="4" s="1"/>
  <c r="F1910" i="4"/>
  <c r="H1764" i="4"/>
  <c r="N1764" i="4" s="1"/>
  <c r="H1633" i="4"/>
  <c r="N1633" i="4" s="1"/>
  <c r="F1919" i="4"/>
  <c r="H1634" i="4"/>
  <c r="N1634" i="4" s="1"/>
  <c r="F1920" i="4"/>
  <c r="H1468" i="4"/>
  <c r="N1468" i="4" s="1"/>
  <c r="H1445" i="4"/>
  <c r="N1445" i="4" s="1"/>
  <c r="H1449" i="4"/>
  <c r="N1449" i="4" s="1"/>
  <c r="H1455" i="4"/>
  <c r="N1455" i="4" s="1"/>
  <c r="H1625" i="4"/>
  <c r="N1625" i="4" s="1"/>
  <c r="H1201" i="4"/>
  <c r="N1201" i="4" s="1"/>
  <c r="F1487" i="4"/>
  <c r="H1484" i="4"/>
  <c r="N1484" i="4" s="1"/>
  <c r="H1444" i="4"/>
  <c r="N1444" i="4" s="1"/>
  <c r="H1485" i="4"/>
  <c r="N1485" i="4" s="1"/>
  <c r="H1454" i="4"/>
  <c r="N1454" i="4" s="1"/>
  <c r="H1467" i="4"/>
  <c r="N1467" i="4" s="1"/>
  <c r="H1462" i="4"/>
  <c r="N1462" i="4" s="1"/>
  <c r="H1483" i="4"/>
  <c r="N1483" i="4" s="1"/>
  <c r="H1478" i="4"/>
  <c r="N1478" i="4" s="1"/>
  <c r="H1459" i="4"/>
  <c r="N1459" i="4" s="1"/>
  <c r="H1632" i="4"/>
  <c r="N1632" i="4" s="1"/>
  <c r="H1339" i="4"/>
  <c r="N1339" i="4" s="1"/>
  <c r="H1157" i="4"/>
  <c r="N1157" i="4" s="1"/>
  <c r="H1338" i="4"/>
  <c r="N1338" i="4" s="1"/>
  <c r="H1165" i="4"/>
  <c r="N1165" i="4" s="1"/>
  <c r="H1200" i="4"/>
  <c r="N1200" i="4" s="1"/>
  <c r="H1193" i="4"/>
  <c r="N1193" i="4" s="1"/>
  <c r="H1350" i="4"/>
  <c r="N1350" i="4" s="1"/>
  <c r="H1349" i="4"/>
  <c r="N1349" i="4" s="1"/>
  <c r="H1202" i="4"/>
  <c r="N1202" i="4" s="1"/>
  <c r="H1176" i="4"/>
  <c r="N1176" i="4" s="1"/>
  <c r="H1197" i="4"/>
  <c r="N1197" i="4" s="1"/>
  <c r="H1173" i="4"/>
  <c r="N1173" i="4" s="1"/>
  <c r="H1347" i="4"/>
  <c r="N1347" i="4" s="1"/>
  <c r="H1346" i="4"/>
  <c r="N1346" i="4" s="1"/>
  <c r="H1348" i="4"/>
  <c r="N1348" i="4" s="1"/>
  <c r="H874" i="4"/>
  <c r="N874" i="4" s="1"/>
  <c r="F1160" i="4"/>
  <c r="G1170" i="4"/>
  <c r="G1179" i="4"/>
  <c r="H1156" i="4"/>
  <c r="N1156" i="4" s="1"/>
  <c r="H1065" i="4"/>
  <c r="N1065" i="4" s="1"/>
  <c r="F1351" i="4"/>
  <c r="H880" i="4"/>
  <c r="N880" i="4" s="1"/>
  <c r="F1166" i="4"/>
  <c r="H1203" i="4"/>
  <c r="N1203" i="4" s="1"/>
  <c r="H1198" i="4"/>
  <c r="N1198" i="4" s="1"/>
  <c r="H1182" i="4"/>
  <c r="N1182" i="4" s="1"/>
  <c r="H1159" i="4"/>
  <c r="N1159" i="4" s="1"/>
  <c r="H1169" i="4"/>
  <c r="N1169" i="4" s="1"/>
  <c r="H869" i="4"/>
  <c r="N869" i="4" s="1"/>
  <c r="F1155" i="4"/>
  <c r="H876" i="4"/>
  <c r="N876" i="4" s="1"/>
  <c r="F1162" i="4"/>
  <c r="H891" i="4"/>
  <c r="N891" i="4" s="1"/>
  <c r="F1177" i="4"/>
  <c r="H1158" i="4"/>
  <c r="N1158" i="4" s="1"/>
  <c r="H885" i="4"/>
  <c r="N885" i="4" s="1"/>
  <c r="F1171" i="4"/>
  <c r="H1199" i="4"/>
  <c r="N1199" i="4" s="1"/>
  <c r="H875" i="4"/>
  <c r="N875" i="4" s="1"/>
  <c r="F1161" i="4"/>
  <c r="G1178" i="4"/>
  <c r="H1168" i="4"/>
  <c r="N1168" i="4" s="1"/>
  <c r="H1055" i="4"/>
  <c r="N1055" i="4" s="1"/>
  <c r="F1341" i="4"/>
  <c r="H1054" i="4"/>
  <c r="N1054" i="4" s="1"/>
  <c r="F1340" i="4"/>
  <c r="H1056" i="4"/>
  <c r="N1056" i="4" s="1"/>
  <c r="F1342" i="4"/>
  <c r="G1174" i="4"/>
  <c r="H1167" i="4"/>
  <c r="N1167" i="4" s="1"/>
  <c r="G1195" i="4"/>
  <c r="G1481" i="4" s="1"/>
  <c r="G1767" i="4" s="1"/>
  <c r="G2053" i="4" s="1"/>
  <c r="H1163" i="4"/>
  <c r="N1163" i="4" s="1"/>
  <c r="H1181" i="4"/>
  <c r="N1181" i="4" s="1"/>
  <c r="H1344" i="4"/>
  <c r="N1344" i="4" s="1"/>
  <c r="H1345" i="4"/>
  <c r="N1345" i="4" s="1"/>
  <c r="G1194" i="4"/>
  <c r="G1480" i="4" s="1"/>
  <c r="H1192" i="4"/>
  <c r="N1192" i="4" s="1"/>
  <c r="H879" i="4"/>
  <c r="N879" i="4" s="1"/>
  <c r="H908" i="4"/>
  <c r="N908" i="4" s="1"/>
  <c r="H914" i="4"/>
  <c r="N914" i="4" s="1"/>
  <c r="H907" i="4"/>
  <c r="N907" i="4" s="1"/>
  <c r="H1064" i="4"/>
  <c r="N1064" i="4" s="1"/>
  <c r="H1063" i="4"/>
  <c r="N1063" i="4" s="1"/>
  <c r="H871" i="4"/>
  <c r="N871" i="4" s="1"/>
  <c r="H881" i="4"/>
  <c r="N881" i="4" s="1"/>
  <c r="H1058" i="4"/>
  <c r="N1058" i="4" s="1"/>
  <c r="H1059" i="4"/>
  <c r="N1059" i="4" s="1"/>
  <c r="H911" i="4"/>
  <c r="N911" i="4" s="1"/>
  <c r="H1060" i="4"/>
  <c r="N1060" i="4" s="1"/>
  <c r="H624" i="4"/>
  <c r="N624" i="4" s="1"/>
  <c r="F910" i="4"/>
  <c r="H870" i="4"/>
  <c r="N870" i="4" s="1"/>
  <c r="H608" i="4"/>
  <c r="N608" i="4" s="1"/>
  <c r="F894" i="4"/>
  <c r="H915" i="4"/>
  <c r="N915" i="4" s="1"/>
  <c r="H893" i="4"/>
  <c r="N893" i="4" s="1"/>
  <c r="H917" i="4"/>
  <c r="N917" i="4" s="1"/>
  <c r="H912" i="4"/>
  <c r="N912" i="4" s="1"/>
  <c r="H896" i="4"/>
  <c r="N896" i="4" s="1"/>
  <c r="G886" i="4"/>
  <c r="H886" i="4" s="1"/>
  <c r="N886" i="4" s="1"/>
  <c r="H873" i="4"/>
  <c r="N873" i="4" s="1"/>
  <c r="H883" i="4"/>
  <c r="N883" i="4" s="1"/>
  <c r="H592" i="4"/>
  <c r="N592" i="4" s="1"/>
  <c r="F878" i="4"/>
  <c r="G889" i="4"/>
  <c r="H1053" i="4"/>
  <c r="N1053" i="4" s="1"/>
  <c r="H872" i="4"/>
  <c r="N872" i="4" s="1"/>
  <c r="G905" i="4"/>
  <c r="H913" i="4"/>
  <c r="N913" i="4" s="1"/>
  <c r="H882" i="4"/>
  <c r="N882" i="4" s="1"/>
  <c r="H889" i="4"/>
  <c r="N889" i="4" s="1"/>
  <c r="H623" i="4"/>
  <c r="N623" i="4" s="1"/>
  <c r="F909" i="4"/>
  <c r="H888" i="4"/>
  <c r="N888" i="4" s="1"/>
  <c r="H877" i="4"/>
  <c r="N877" i="4" s="1"/>
  <c r="H895" i="4"/>
  <c r="N895" i="4" s="1"/>
  <c r="H618" i="4"/>
  <c r="N618" i="4" s="1"/>
  <c r="F904" i="4"/>
  <c r="H916" i="4"/>
  <c r="N916" i="4" s="1"/>
  <c r="H884" i="4"/>
  <c r="N884" i="4" s="1"/>
  <c r="H1052" i="4"/>
  <c r="N1052" i="4" s="1"/>
  <c r="H890" i="4"/>
  <c r="N890" i="4" s="1"/>
  <c r="H892" i="4"/>
  <c r="N892" i="4" s="1"/>
  <c r="H906" i="4"/>
  <c r="N906" i="4" s="1"/>
  <c r="H887" i="4"/>
  <c r="N887" i="4" s="1"/>
  <c r="H1061" i="4"/>
  <c r="N1061" i="4" s="1"/>
  <c r="H1062" i="4"/>
  <c r="N1062" i="4" s="1"/>
  <c r="H594" i="4"/>
  <c r="N594" i="4" s="1"/>
  <c r="H619" i="4"/>
  <c r="N619" i="4" s="1"/>
  <c r="H600" i="4"/>
  <c r="N600" i="4" s="1"/>
  <c r="H625" i="4"/>
  <c r="N625" i="4" s="1"/>
  <c r="H597" i="4"/>
  <c r="N597" i="4" s="1"/>
  <c r="H595" i="4"/>
  <c r="N595" i="4" s="1"/>
  <c r="H586" i="4"/>
  <c r="N586" i="4" s="1"/>
  <c r="H484" i="4"/>
  <c r="N484" i="4" s="1"/>
  <c r="H772" i="4"/>
  <c r="N772" i="4" s="1"/>
  <c r="H493" i="4"/>
  <c r="N493" i="4" s="1"/>
  <c r="H598" i="4"/>
  <c r="N598" i="4" s="1"/>
  <c r="H604" i="4"/>
  <c r="N604" i="4" s="1"/>
  <c r="H607" i="4"/>
  <c r="N607" i="4" s="1"/>
  <c r="H605" i="4"/>
  <c r="N605" i="4" s="1"/>
  <c r="H599" i="4"/>
  <c r="N599" i="4" s="1"/>
  <c r="H589" i="4"/>
  <c r="N589" i="4" s="1"/>
  <c r="H769" i="4"/>
  <c r="N769" i="4" s="1"/>
  <c r="H481" i="4"/>
  <c r="N481" i="4" s="1"/>
  <c r="H779" i="4"/>
  <c r="N779" i="4" s="1"/>
  <c r="H588" i="4"/>
  <c r="N588" i="4" s="1"/>
  <c r="H773" i="4"/>
  <c r="N773" i="4" s="1"/>
  <c r="H583" i="4"/>
  <c r="N583" i="4" s="1"/>
  <c r="H590" i="4"/>
  <c r="N590" i="4" s="1"/>
  <c r="H774" i="4"/>
  <c r="N774" i="4" s="1"/>
  <c r="H776" i="4"/>
  <c r="N776" i="4" s="1"/>
  <c r="A629" i="4"/>
  <c r="A915" i="4" s="1"/>
  <c r="A1201" i="4" s="1"/>
  <c r="A1487" i="4" s="1"/>
  <c r="A1773" i="4" s="1"/>
  <c r="A2059" i="4" s="1"/>
  <c r="C609" i="4"/>
  <c r="C895" i="4" s="1"/>
  <c r="C1181" i="4" s="1"/>
  <c r="C1467" i="4" s="1"/>
  <c r="C1753" i="4" s="1"/>
  <c r="C2039" i="4" s="1"/>
  <c r="E604" i="4"/>
  <c r="E890" i="4" s="1"/>
  <c r="E1176" i="4" s="1"/>
  <c r="E1462" i="4" s="1"/>
  <c r="E1748" i="4" s="1"/>
  <c r="E2034" i="4" s="1"/>
  <c r="A597" i="4"/>
  <c r="A883" i="4" s="1"/>
  <c r="A1169" i="4" s="1"/>
  <c r="A1455" i="4" s="1"/>
  <c r="A1741" i="4" s="1"/>
  <c r="A2027" i="4" s="1"/>
  <c r="A766" i="4"/>
  <c r="A1052" i="4" s="1"/>
  <c r="A1338" i="4" s="1"/>
  <c r="A1624" i="4" s="1"/>
  <c r="A1910" i="4" s="1"/>
  <c r="A2196" i="4" s="1"/>
  <c r="D631" i="4"/>
  <c r="D917" i="4" s="1"/>
  <c r="D1203" i="4" s="1"/>
  <c r="D1489" i="4" s="1"/>
  <c r="D1775" i="4" s="1"/>
  <c r="D2061" i="4" s="1"/>
  <c r="A630" i="4"/>
  <c r="A916" i="4" s="1"/>
  <c r="A1202" i="4" s="1"/>
  <c r="A1488" i="4" s="1"/>
  <c r="A1774" i="4" s="1"/>
  <c r="A2060" i="4" s="1"/>
  <c r="D628" i="4"/>
  <c r="D914" i="4" s="1"/>
  <c r="D1200" i="4" s="1"/>
  <c r="D1486" i="4" s="1"/>
  <c r="D1772" i="4" s="1"/>
  <c r="D2058" i="4" s="1"/>
  <c r="A627" i="4"/>
  <c r="A913" i="4" s="1"/>
  <c r="A1199" i="4" s="1"/>
  <c r="A1485" i="4" s="1"/>
  <c r="A1771" i="4" s="1"/>
  <c r="A2057" i="4" s="1"/>
  <c r="B625" i="4"/>
  <c r="B911" i="4" s="1"/>
  <c r="B1197" i="4" s="1"/>
  <c r="B1483" i="4" s="1"/>
  <c r="B1769" i="4" s="1"/>
  <c r="B2055" i="4" s="1"/>
  <c r="E623" i="4"/>
  <c r="E909" i="4" s="1"/>
  <c r="E1195" i="4" s="1"/>
  <c r="E1481" i="4" s="1"/>
  <c r="E1767" i="4" s="1"/>
  <c r="E2053" i="4" s="1"/>
  <c r="C622" i="4"/>
  <c r="C908" i="4" s="1"/>
  <c r="C1194" i="4" s="1"/>
  <c r="C1480" i="4" s="1"/>
  <c r="C1766" i="4" s="1"/>
  <c r="C2052" i="4" s="1"/>
  <c r="A620" i="4"/>
  <c r="A906" i="4" s="1"/>
  <c r="A1192" i="4" s="1"/>
  <c r="A1478" i="4" s="1"/>
  <c r="A1764" i="4" s="1"/>
  <c r="A2050" i="4" s="1"/>
  <c r="E610" i="4"/>
  <c r="E896" i="4" s="1"/>
  <c r="E1182" i="4" s="1"/>
  <c r="E1468" i="4" s="1"/>
  <c r="E1754" i="4" s="1"/>
  <c r="E2040" i="4" s="1"/>
  <c r="A609" i="4"/>
  <c r="A895" i="4" s="1"/>
  <c r="A1181" i="4" s="1"/>
  <c r="A1467" i="4" s="1"/>
  <c r="A1753" i="4" s="1"/>
  <c r="A2039" i="4" s="1"/>
  <c r="B607" i="4"/>
  <c r="B893" i="4" s="1"/>
  <c r="B1179" i="4" s="1"/>
  <c r="B1465" i="4" s="1"/>
  <c r="B1751" i="4" s="1"/>
  <c r="B2037" i="4" s="1"/>
  <c r="A606" i="4"/>
  <c r="A892" i="4" s="1"/>
  <c r="A1178" i="4" s="1"/>
  <c r="A1464" i="4" s="1"/>
  <c r="A1750" i="4" s="1"/>
  <c r="A2036" i="4" s="1"/>
  <c r="A604" i="4"/>
  <c r="A890" i="4" s="1"/>
  <c r="A1176" i="4" s="1"/>
  <c r="A1462" i="4" s="1"/>
  <c r="A1748" i="4" s="1"/>
  <c r="A2034" i="4" s="1"/>
  <c r="D602" i="4"/>
  <c r="D888" i="4" s="1"/>
  <c r="D1174" i="4" s="1"/>
  <c r="D1460" i="4" s="1"/>
  <c r="D1746" i="4" s="1"/>
  <c r="D2032" i="4" s="1"/>
  <c r="B601" i="4"/>
  <c r="B887" i="4" s="1"/>
  <c r="B1173" i="4" s="1"/>
  <c r="B1459" i="4" s="1"/>
  <c r="B1745" i="4" s="1"/>
  <c r="B2031" i="4" s="1"/>
  <c r="E599" i="4"/>
  <c r="E885" i="4" s="1"/>
  <c r="E1171" i="4" s="1"/>
  <c r="E1457" i="4" s="1"/>
  <c r="E1743" i="4" s="1"/>
  <c r="E2029" i="4" s="1"/>
  <c r="B598" i="4"/>
  <c r="B884" i="4" s="1"/>
  <c r="B1170" i="4" s="1"/>
  <c r="B1456" i="4" s="1"/>
  <c r="B1742" i="4" s="1"/>
  <c r="B2028" i="4" s="1"/>
  <c r="B596" i="4"/>
  <c r="B882" i="4" s="1"/>
  <c r="B1168" i="4" s="1"/>
  <c r="B1454" i="4" s="1"/>
  <c r="B1740" i="4" s="1"/>
  <c r="B2026" i="4" s="1"/>
  <c r="D593" i="4"/>
  <c r="D879" i="4" s="1"/>
  <c r="D1165" i="4" s="1"/>
  <c r="D1451" i="4" s="1"/>
  <c r="D1737" i="4" s="1"/>
  <c r="D2023" i="4" s="1"/>
  <c r="B592" i="4"/>
  <c r="B878" i="4" s="1"/>
  <c r="B1164" i="4" s="1"/>
  <c r="B1450" i="4" s="1"/>
  <c r="B1736" i="4" s="1"/>
  <c r="B2022" i="4" s="1"/>
  <c r="A591" i="4"/>
  <c r="A877" i="4" s="1"/>
  <c r="A1163" i="4" s="1"/>
  <c r="A1449" i="4" s="1"/>
  <c r="A1735" i="4" s="1"/>
  <c r="A2021" i="4" s="1"/>
  <c r="B589" i="4"/>
  <c r="B875" i="4" s="1"/>
  <c r="B1161" i="4" s="1"/>
  <c r="B1447" i="4" s="1"/>
  <c r="B1733" i="4" s="1"/>
  <c r="B2019" i="4" s="1"/>
  <c r="D587" i="4"/>
  <c r="D873" i="4" s="1"/>
  <c r="D1159" i="4" s="1"/>
  <c r="D1445" i="4" s="1"/>
  <c r="D1731" i="4" s="1"/>
  <c r="D2017" i="4" s="1"/>
  <c r="B586" i="4"/>
  <c r="B872" i="4" s="1"/>
  <c r="B1158" i="4" s="1"/>
  <c r="B1444" i="4" s="1"/>
  <c r="B1730" i="4" s="1"/>
  <c r="B2016" i="4" s="1"/>
  <c r="A585" i="4"/>
  <c r="A871" i="4" s="1"/>
  <c r="A1157" i="4" s="1"/>
  <c r="A1443" i="4" s="1"/>
  <c r="A1729" i="4" s="1"/>
  <c r="A2015" i="4" s="1"/>
  <c r="B583" i="4"/>
  <c r="B869" i="4" s="1"/>
  <c r="B1155" i="4" s="1"/>
  <c r="B1441" i="4" s="1"/>
  <c r="B1727" i="4" s="1"/>
  <c r="B2013" i="4" s="1"/>
  <c r="H585" i="4"/>
  <c r="N585" i="4" s="1"/>
  <c r="H603" i="4"/>
  <c r="N603" i="4" s="1"/>
  <c r="H602" i="4"/>
  <c r="N602" i="4" s="1"/>
  <c r="F765" i="4"/>
  <c r="F1051" i="4" s="1"/>
  <c r="F1337" i="4" s="1"/>
  <c r="F1623" i="4" s="1"/>
  <c r="F1909" i="4" s="1"/>
  <c r="F2195" i="4" s="1"/>
  <c r="H591" i="4"/>
  <c r="N591" i="4" s="1"/>
  <c r="H609" i="4"/>
  <c r="N609" i="4" s="1"/>
  <c r="F612" i="4"/>
  <c r="F898" i="4" s="1"/>
  <c r="F1184" i="4" s="1"/>
  <c r="F1470" i="4" s="1"/>
  <c r="F1756" i="4" s="1"/>
  <c r="F2042" i="4" s="1"/>
  <c r="F617" i="4"/>
  <c r="F903" i="4" s="1"/>
  <c r="F1189" i="4" s="1"/>
  <c r="F1475" i="4" s="1"/>
  <c r="F1761" i="4" s="1"/>
  <c r="H775" i="4"/>
  <c r="N775" i="4" s="1"/>
  <c r="H487" i="4"/>
  <c r="N487" i="4" s="1"/>
  <c r="H777" i="4"/>
  <c r="N777" i="4" s="1"/>
  <c r="D766" i="4"/>
  <c r="D1052" i="4" s="1"/>
  <c r="D1338" i="4" s="1"/>
  <c r="D1624" i="4" s="1"/>
  <c r="D1910" i="4" s="1"/>
  <c r="D2196" i="4" s="1"/>
  <c r="E630" i="4"/>
  <c r="E916" i="4" s="1"/>
  <c r="E1202" i="4" s="1"/>
  <c r="E1488" i="4" s="1"/>
  <c r="E1774" i="4" s="1"/>
  <c r="E2060" i="4" s="1"/>
  <c r="A618" i="4"/>
  <c r="A904" i="4" s="1"/>
  <c r="A1190" i="4" s="1"/>
  <c r="A1476" i="4" s="1"/>
  <c r="A1762" i="4" s="1"/>
  <c r="A2048" i="4" s="1"/>
  <c r="B600" i="4"/>
  <c r="B886" i="4" s="1"/>
  <c r="B1172" i="4" s="1"/>
  <c r="B1458" i="4" s="1"/>
  <c r="B1744" i="4" s="1"/>
  <c r="B2030" i="4" s="1"/>
  <c r="C591" i="4"/>
  <c r="C877" i="4" s="1"/>
  <c r="C1163" i="4" s="1"/>
  <c r="C1449" i="4" s="1"/>
  <c r="C1735" i="4" s="1"/>
  <c r="C2021" i="4" s="1"/>
  <c r="C631" i="4"/>
  <c r="C917" i="4" s="1"/>
  <c r="C1203" i="4" s="1"/>
  <c r="C1489" i="4" s="1"/>
  <c r="C1775" i="4" s="1"/>
  <c r="C2061" i="4" s="1"/>
  <c r="C628" i="4"/>
  <c r="C914" i="4" s="1"/>
  <c r="C1200" i="4" s="1"/>
  <c r="C1486" i="4" s="1"/>
  <c r="C1772" i="4" s="1"/>
  <c r="C2058" i="4" s="1"/>
  <c r="B626" i="4"/>
  <c r="B912" i="4" s="1"/>
  <c r="B1198" i="4" s="1"/>
  <c r="B1484" i="4" s="1"/>
  <c r="B1770" i="4" s="1"/>
  <c r="B2056" i="4" s="1"/>
  <c r="A625" i="4"/>
  <c r="A911" i="4" s="1"/>
  <c r="A1197" i="4" s="1"/>
  <c r="A1483" i="4" s="1"/>
  <c r="A1769" i="4" s="1"/>
  <c r="A2055" i="4" s="1"/>
  <c r="D623" i="4"/>
  <c r="D909" i="4" s="1"/>
  <c r="D1195" i="4" s="1"/>
  <c r="D1481" i="4" s="1"/>
  <c r="D1767" i="4" s="1"/>
  <c r="D2053" i="4" s="1"/>
  <c r="B622" i="4"/>
  <c r="B908" i="4" s="1"/>
  <c r="B1194" i="4" s="1"/>
  <c r="B1480" i="4" s="1"/>
  <c r="B1766" i="4" s="1"/>
  <c r="B2052" i="4" s="1"/>
  <c r="B621" i="4"/>
  <c r="B907" i="4" s="1"/>
  <c r="B1193" i="4" s="1"/>
  <c r="B1479" i="4" s="1"/>
  <c r="B1765" i="4" s="1"/>
  <c r="B2051" i="4" s="1"/>
  <c r="B619" i="4"/>
  <c r="B905" i="4" s="1"/>
  <c r="B1191" i="4" s="1"/>
  <c r="B1477" i="4" s="1"/>
  <c r="B1763" i="4" s="1"/>
  <c r="B2049" i="4" s="1"/>
  <c r="B610" i="4"/>
  <c r="B896" i="4" s="1"/>
  <c r="B1182" i="4" s="1"/>
  <c r="B1468" i="4" s="1"/>
  <c r="B1754" i="4" s="1"/>
  <c r="B2040" i="4" s="1"/>
  <c r="E608" i="4"/>
  <c r="E894" i="4" s="1"/>
  <c r="E1180" i="4" s="1"/>
  <c r="E1466" i="4" s="1"/>
  <c r="E1752" i="4" s="1"/>
  <c r="E2038" i="4" s="1"/>
  <c r="A607" i="4"/>
  <c r="A893" i="4" s="1"/>
  <c r="A1179" i="4" s="1"/>
  <c r="A1465" i="4" s="1"/>
  <c r="A1751" i="4" s="1"/>
  <c r="A2037" i="4" s="1"/>
  <c r="E605" i="4"/>
  <c r="E891" i="4" s="1"/>
  <c r="E1177" i="4" s="1"/>
  <c r="E1463" i="4" s="1"/>
  <c r="E1749" i="4" s="1"/>
  <c r="E2035" i="4" s="1"/>
  <c r="C602" i="4"/>
  <c r="C888" i="4" s="1"/>
  <c r="C1174" i="4" s="1"/>
  <c r="C1460" i="4" s="1"/>
  <c r="C1746" i="4" s="1"/>
  <c r="C2032" i="4" s="1"/>
  <c r="A601" i="4"/>
  <c r="A887" i="4" s="1"/>
  <c r="A1173" i="4" s="1"/>
  <c r="A1459" i="4" s="1"/>
  <c r="A1745" i="4" s="1"/>
  <c r="A2031" i="4" s="1"/>
  <c r="B599" i="4"/>
  <c r="B885" i="4" s="1"/>
  <c r="B1171" i="4" s="1"/>
  <c r="B1457" i="4" s="1"/>
  <c r="B1743" i="4" s="1"/>
  <c r="B2029" i="4" s="1"/>
  <c r="A598" i="4"/>
  <c r="A884" i="4" s="1"/>
  <c r="A1170" i="4" s="1"/>
  <c r="A1456" i="4" s="1"/>
  <c r="A1742" i="4" s="1"/>
  <c r="A2028" i="4" s="1"/>
  <c r="A596" i="4"/>
  <c r="A882" i="4" s="1"/>
  <c r="A1168" i="4" s="1"/>
  <c r="A1454" i="4" s="1"/>
  <c r="A1740" i="4" s="1"/>
  <c r="A2026" i="4" s="1"/>
  <c r="D594" i="4"/>
  <c r="D880" i="4" s="1"/>
  <c r="D1166" i="4" s="1"/>
  <c r="D1452" i="4" s="1"/>
  <c r="D1738" i="4" s="1"/>
  <c r="D2024" i="4" s="1"/>
  <c r="C593" i="4"/>
  <c r="C879" i="4" s="1"/>
  <c r="C1165" i="4" s="1"/>
  <c r="C1451" i="4" s="1"/>
  <c r="C1737" i="4" s="1"/>
  <c r="C2023" i="4" s="1"/>
  <c r="A592" i="4"/>
  <c r="A878" i="4" s="1"/>
  <c r="A1164" i="4" s="1"/>
  <c r="A1450" i="4" s="1"/>
  <c r="A1736" i="4" s="1"/>
  <c r="A2022" i="4" s="1"/>
  <c r="E590" i="4"/>
  <c r="E876" i="4" s="1"/>
  <c r="E1162" i="4" s="1"/>
  <c r="E1448" i="4" s="1"/>
  <c r="E1734" i="4" s="1"/>
  <c r="E2020" i="4" s="1"/>
  <c r="A589" i="4"/>
  <c r="A875" i="4" s="1"/>
  <c r="A1161" i="4" s="1"/>
  <c r="A1447" i="4" s="1"/>
  <c r="A1733" i="4" s="1"/>
  <c r="A2019" i="4" s="1"/>
  <c r="C587" i="4"/>
  <c r="C873" i="4" s="1"/>
  <c r="C1159" i="4" s="1"/>
  <c r="C1445" i="4" s="1"/>
  <c r="C1731" i="4" s="1"/>
  <c r="C2017" i="4" s="1"/>
  <c r="A586" i="4"/>
  <c r="A872" i="4" s="1"/>
  <c r="A1158" i="4" s="1"/>
  <c r="A1444" i="4" s="1"/>
  <c r="A1730" i="4" s="1"/>
  <c r="A2016" i="4" s="1"/>
  <c r="E584" i="4"/>
  <c r="E870" i="4" s="1"/>
  <c r="E1156" i="4" s="1"/>
  <c r="E1442" i="4" s="1"/>
  <c r="E1728" i="4" s="1"/>
  <c r="E2014" i="4" s="1"/>
  <c r="A583" i="4"/>
  <c r="A869" i="4" s="1"/>
  <c r="A1155" i="4" s="1"/>
  <c r="A1441" i="4" s="1"/>
  <c r="A1727" i="4" s="1"/>
  <c r="A2013" i="4" s="1"/>
  <c r="H630" i="4"/>
  <c r="N630" i="4" s="1"/>
  <c r="H766" i="4"/>
  <c r="N766" i="4" s="1"/>
  <c r="H606" i="4"/>
  <c r="N606" i="4" s="1"/>
  <c r="H620" i="4"/>
  <c r="N620" i="4" s="1"/>
  <c r="H601" i="4"/>
  <c r="N601" i="4" s="1"/>
  <c r="G611" i="4"/>
  <c r="G897" i="4" s="1"/>
  <c r="G1183" i="4" s="1"/>
  <c r="G1469" i="4" s="1"/>
  <c r="G1755" i="4" s="1"/>
  <c r="G2041" i="4" s="1"/>
  <c r="F615" i="4"/>
  <c r="F901" i="4" s="1"/>
  <c r="F1187" i="4" s="1"/>
  <c r="F1473" i="4" s="1"/>
  <c r="F1759" i="4" s="1"/>
  <c r="F2045" i="4" s="1"/>
  <c r="G612" i="4"/>
  <c r="G898" i="4" s="1"/>
  <c r="G1184" i="4" s="1"/>
  <c r="G1470" i="4" s="1"/>
  <c r="G1756" i="4" s="1"/>
  <c r="G2042" i="4" s="1"/>
  <c r="G632" i="4"/>
  <c r="G918" i="4" s="1"/>
  <c r="G1204" i="4" s="1"/>
  <c r="G1490" i="4" s="1"/>
  <c r="G1776" i="4" s="1"/>
  <c r="G2062" i="4" s="1"/>
  <c r="H778" i="4"/>
  <c r="N778" i="4" s="1"/>
  <c r="H485" i="4"/>
  <c r="N485" i="4" s="1"/>
  <c r="G771" i="4"/>
  <c r="H490" i="4"/>
  <c r="N490" i="4" s="1"/>
  <c r="D625" i="4"/>
  <c r="D911" i="4" s="1"/>
  <c r="D1197" i="4" s="1"/>
  <c r="D1483" i="4" s="1"/>
  <c r="D1769" i="4" s="1"/>
  <c r="D2055" i="4" s="1"/>
  <c r="C606" i="4"/>
  <c r="C892" i="4" s="1"/>
  <c r="C1178" i="4" s="1"/>
  <c r="C1464" i="4" s="1"/>
  <c r="C1750" i="4" s="1"/>
  <c r="C2036" i="4" s="1"/>
  <c r="B595" i="4"/>
  <c r="B881" i="4" s="1"/>
  <c r="B1167" i="4" s="1"/>
  <c r="B1453" i="4" s="1"/>
  <c r="B1739" i="4" s="1"/>
  <c r="B2025" i="4" s="1"/>
  <c r="C585" i="4"/>
  <c r="C871" i="4" s="1"/>
  <c r="C1157" i="4" s="1"/>
  <c r="C1443" i="4" s="1"/>
  <c r="C1729" i="4" s="1"/>
  <c r="C2015" i="4" s="1"/>
  <c r="B631" i="4"/>
  <c r="B917" i="4" s="1"/>
  <c r="B1203" i="4" s="1"/>
  <c r="B1489" i="4" s="1"/>
  <c r="B1775" i="4" s="1"/>
  <c r="B2061" i="4" s="1"/>
  <c r="E629" i="4"/>
  <c r="E915" i="4" s="1"/>
  <c r="E1201" i="4" s="1"/>
  <c r="E1487" i="4" s="1"/>
  <c r="E1773" i="4" s="1"/>
  <c r="E2059" i="4" s="1"/>
  <c r="B628" i="4"/>
  <c r="B914" i="4" s="1"/>
  <c r="B1200" i="4" s="1"/>
  <c r="B1486" i="4" s="1"/>
  <c r="B1772" i="4" s="1"/>
  <c r="B2058" i="4" s="1"/>
  <c r="A626" i="4"/>
  <c r="A912" i="4" s="1"/>
  <c r="A1198" i="4" s="1"/>
  <c r="A1484" i="4" s="1"/>
  <c r="A1770" i="4" s="1"/>
  <c r="A2056" i="4" s="1"/>
  <c r="E624" i="4"/>
  <c r="E910" i="4" s="1"/>
  <c r="E1196" i="4" s="1"/>
  <c r="E1482" i="4" s="1"/>
  <c r="E1768" i="4" s="1"/>
  <c r="E2054" i="4" s="1"/>
  <c r="B623" i="4"/>
  <c r="B909" i="4" s="1"/>
  <c r="B1195" i="4" s="1"/>
  <c r="B1481" i="4" s="1"/>
  <c r="B1767" i="4" s="1"/>
  <c r="B2053" i="4" s="1"/>
  <c r="A622" i="4"/>
  <c r="A908" i="4" s="1"/>
  <c r="A1194" i="4" s="1"/>
  <c r="A1480" i="4" s="1"/>
  <c r="A1766" i="4" s="1"/>
  <c r="A2052" i="4" s="1"/>
  <c r="A621" i="4"/>
  <c r="A907" i="4" s="1"/>
  <c r="A1193" i="4" s="1"/>
  <c r="A1479" i="4" s="1"/>
  <c r="A1765" i="4" s="1"/>
  <c r="A2051" i="4" s="1"/>
  <c r="A619" i="4"/>
  <c r="A905" i="4" s="1"/>
  <c r="A1191" i="4" s="1"/>
  <c r="A1477" i="4" s="1"/>
  <c r="A1763" i="4" s="1"/>
  <c r="A2049" i="4" s="1"/>
  <c r="A610" i="4"/>
  <c r="A896" i="4" s="1"/>
  <c r="A1182" i="4" s="1"/>
  <c r="A1468" i="4" s="1"/>
  <c r="A1754" i="4" s="1"/>
  <c r="A2040" i="4" s="1"/>
  <c r="B608" i="4"/>
  <c r="B894" i="4" s="1"/>
  <c r="B1180" i="4" s="1"/>
  <c r="B1466" i="4" s="1"/>
  <c r="B1752" i="4" s="1"/>
  <c r="B2038" i="4" s="1"/>
  <c r="B605" i="4"/>
  <c r="B891" i="4" s="1"/>
  <c r="B1177" i="4" s="1"/>
  <c r="B1463" i="4" s="1"/>
  <c r="B1749" i="4" s="1"/>
  <c r="B2035" i="4" s="1"/>
  <c r="E603" i="4"/>
  <c r="E889" i="4" s="1"/>
  <c r="E1175" i="4" s="1"/>
  <c r="E1461" i="4" s="1"/>
  <c r="E1747" i="4" s="1"/>
  <c r="E2033" i="4" s="1"/>
  <c r="B602" i="4"/>
  <c r="B888" i="4" s="1"/>
  <c r="B1174" i="4" s="1"/>
  <c r="B1460" i="4" s="1"/>
  <c r="B1746" i="4" s="1"/>
  <c r="B2032" i="4" s="1"/>
  <c r="A599" i="4"/>
  <c r="A885" i="4" s="1"/>
  <c r="A1171" i="4" s="1"/>
  <c r="A1457" i="4" s="1"/>
  <c r="A1743" i="4" s="1"/>
  <c r="A2029" i="4" s="1"/>
  <c r="E597" i="4"/>
  <c r="E883" i="4" s="1"/>
  <c r="E1169" i="4" s="1"/>
  <c r="E1455" i="4" s="1"/>
  <c r="E1741" i="4" s="1"/>
  <c r="E2027" i="4" s="1"/>
  <c r="C594" i="4"/>
  <c r="C880" i="4" s="1"/>
  <c r="C1166" i="4" s="1"/>
  <c r="C1452" i="4" s="1"/>
  <c r="C1738" i="4" s="1"/>
  <c r="C2024" i="4" s="1"/>
  <c r="B593" i="4"/>
  <c r="B879" i="4" s="1"/>
  <c r="B1165" i="4" s="1"/>
  <c r="B1451" i="4" s="1"/>
  <c r="B1737" i="4" s="1"/>
  <c r="B2023" i="4" s="1"/>
  <c r="B590" i="4"/>
  <c r="B876" i="4" s="1"/>
  <c r="B1162" i="4" s="1"/>
  <c r="B1448" i="4" s="1"/>
  <c r="B1734" i="4" s="1"/>
  <c r="B2020" i="4" s="1"/>
  <c r="B587" i="4"/>
  <c r="B873" i="4" s="1"/>
  <c r="B1159" i="4" s="1"/>
  <c r="B1445" i="4" s="1"/>
  <c r="B1731" i="4" s="1"/>
  <c r="B2017" i="4" s="1"/>
  <c r="B584" i="4"/>
  <c r="B870" i="4" s="1"/>
  <c r="B1156" i="4" s="1"/>
  <c r="B1442" i="4" s="1"/>
  <c r="B1728" i="4" s="1"/>
  <c r="B2014" i="4" s="1"/>
  <c r="H593" i="4"/>
  <c r="N593" i="4" s="1"/>
  <c r="H622" i="4"/>
  <c r="N622" i="4" s="1"/>
  <c r="H628" i="4"/>
  <c r="N628" i="4" s="1"/>
  <c r="H621" i="4"/>
  <c r="N621" i="4" s="1"/>
  <c r="H584" i="4"/>
  <c r="N584" i="4" s="1"/>
  <c r="G614" i="4"/>
  <c r="G900" i="4" s="1"/>
  <c r="G1186" i="4" s="1"/>
  <c r="G1472" i="4" s="1"/>
  <c r="G1758" i="4" s="1"/>
  <c r="G2044" i="4" s="1"/>
  <c r="F613" i="4"/>
  <c r="F899" i="4" s="1"/>
  <c r="F1185" i="4" s="1"/>
  <c r="F1471" i="4" s="1"/>
  <c r="F1757" i="4" s="1"/>
  <c r="F2043" i="4" s="1"/>
  <c r="G615" i="4"/>
  <c r="G901" i="4" s="1"/>
  <c r="G1187" i="4" s="1"/>
  <c r="G1473" i="4" s="1"/>
  <c r="G1759" i="4" s="1"/>
  <c r="G2045" i="4" s="1"/>
  <c r="G635" i="4"/>
  <c r="G921" i="4" s="1"/>
  <c r="G1207" i="4" s="1"/>
  <c r="G1493" i="4" s="1"/>
  <c r="G1779" i="4" s="1"/>
  <c r="G2065" i="4" s="1"/>
  <c r="H767" i="4"/>
  <c r="N767" i="4" s="1"/>
  <c r="E627" i="4"/>
  <c r="E913" i="4" s="1"/>
  <c r="E1199" i="4" s="1"/>
  <c r="E1485" i="4" s="1"/>
  <c r="E1771" i="4" s="1"/>
  <c r="E2057" i="4" s="1"/>
  <c r="A603" i="4"/>
  <c r="A889" i="4" s="1"/>
  <c r="A1175" i="4" s="1"/>
  <c r="A1461" i="4" s="1"/>
  <c r="A1747" i="4" s="1"/>
  <c r="A2033" i="4" s="1"/>
  <c r="B588" i="4"/>
  <c r="B874" i="4" s="1"/>
  <c r="B1160" i="4" s="1"/>
  <c r="B1446" i="4" s="1"/>
  <c r="B1732" i="4" s="1"/>
  <c r="B2018" i="4" s="1"/>
  <c r="E766" i="4"/>
  <c r="E1052" i="4" s="1"/>
  <c r="E1338" i="4" s="1"/>
  <c r="E1624" i="4" s="1"/>
  <c r="E1910" i="4" s="1"/>
  <c r="E2196" i="4" s="1"/>
  <c r="A631" i="4"/>
  <c r="A917" i="4" s="1"/>
  <c r="A1203" i="4" s="1"/>
  <c r="A1489" i="4" s="1"/>
  <c r="A1775" i="4" s="1"/>
  <c r="A2061" i="4" s="1"/>
  <c r="B629" i="4"/>
  <c r="B915" i="4" s="1"/>
  <c r="B1201" i="4" s="1"/>
  <c r="B1487" i="4" s="1"/>
  <c r="B1773" i="4" s="1"/>
  <c r="B2059" i="4" s="1"/>
  <c r="A628" i="4"/>
  <c r="A914" i="4" s="1"/>
  <c r="A1200" i="4" s="1"/>
  <c r="A1486" i="4" s="1"/>
  <c r="A1772" i="4" s="1"/>
  <c r="A2058" i="4" s="1"/>
  <c r="B624" i="4"/>
  <c r="B910" i="4" s="1"/>
  <c r="B1196" i="4" s="1"/>
  <c r="B1482" i="4" s="1"/>
  <c r="B1768" i="4" s="1"/>
  <c r="B2054" i="4" s="1"/>
  <c r="A623" i="4"/>
  <c r="A909" i="4" s="1"/>
  <c r="A1195" i="4" s="1"/>
  <c r="A1481" i="4" s="1"/>
  <c r="A1767" i="4" s="1"/>
  <c r="A2053" i="4" s="1"/>
  <c r="B618" i="4"/>
  <c r="B904" i="4" s="1"/>
  <c r="B1190" i="4" s="1"/>
  <c r="B1476" i="4" s="1"/>
  <c r="B1762" i="4" s="1"/>
  <c r="B2048" i="4" s="1"/>
  <c r="D609" i="4"/>
  <c r="D895" i="4" s="1"/>
  <c r="D1181" i="4" s="1"/>
  <c r="D1467" i="4" s="1"/>
  <c r="D1753" i="4" s="1"/>
  <c r="D2039" i="4" s="1"/>
  <c r="A608" i="4"/>
  <c r="A894" i="4" s="1"/>
  <c r="A1180" i="4" s="1"/>
  <c r="A1466" i="4" s="1"/>
  <c r="A1752" i="4" s="1"/>
  <c r="A2038" i="4" s="1"/>
  <c r="D606" i="4"/>
  <c r="D892" i="4" s="1"/>
  <c r="D1178" i="4" s="1"/>
  <c r="D1464" i="4" s="1"/>
  <c r="D1750" i="4" s="1"/>
  <c r="D2036" i="4" s="1"/>
  <c r="A605" i="4"/>
  <c r="A891" i="4" s="1"/>
  <c r="A1177" i="4" s="1"/>
  <c r="A1463" i="4" s="1"/>
  <c r="A1749" i="4" s="1"/>
  <c r="A2035" i="4" s="1"/>
  <c r="B603" i="4"/>
  <c r="B889" i="4" s="1"/>
  <c r="B1175" i="4" s="1"/>
  <c r="B1461" i="4" s="1"/>
  <c r="B1747" i="4" s="1"/>
  <c r="B2033" i="4" s="1"/>
  <c r="A602" i="4"/>
  <c r="A888" i="4" s="1"/>
  <c r="A1174" i="4" s="1"/>
  <c r="A1460" i="4" s="1"/>
  <c r="A1746" i="4" s="1"/>
  <c r="A2032" i="4" s="1"/>
  <c r="E600" i="4"/>
  <c r="E886" i="4" s="1"/>
  <c r="E1172" i="4" s="1"/>
  <c r="E1458" i="4" s="1"/>
  <c r="E1744" i="4" s="1"/>
  <c r="E2030" i="4" s="1"/>
  <c r="B597" i="4"/>
  <c r="B883" i="4" s="1"/>
  <c r="B1169" i="4" s="1"/>
  <c r="B1455" i="4" s="1"/>
  <c r="B1741" i="4" s="1"/>
  <c r="B2027" i="4" s="1"/>
  <c r="E595" i="4"/>
  <c r="E881" i="4" s="1"/>
  <c r="E1167" i="4" s="1"/>
  <c r="E1453" i="4" s="1"/>
  <c r="E1739" i="4" s="1"/>
  <c r="E2025" i="4" s="1"/>
  <c r="B594" i="4"/>
  <c r="B880" i="4" s="1"/>
  <c r="B1166" i="4" s="1"/>
  <c r="B1452" i="4" s="1"/>
  <c r="B1738" i="4" s="1"/>
  <c r="B2024" i="4" s="1"/>
  <c r="A593" i="4"/>
  <c r="A879" i="4" s="1"/>
  <c r="A1165" i="4" s="1"/>
  <c r="A1451" i="4" s="1"/>
  <c r="A1737" i="4" s="1"/>
  <c r="A2023" i="4" s="1"/>
  <c r="D591" i="4"/>
  <c r="D877" i="4" s="1"/>
  <c r="D1163" i="4" s="1"/>
  <c r="D1449" i="4" s="1"/>
  <c r="D1735" i="4" s="1"/>
  <c r="D2021" i="4" s="1"/>
  <c r="A590" i="4"/>
  <c r="A876" i="4" s="1"/>
  <c r="A1162" i="4" s="1"/>
  <c r="A1448" i="4" s="1"/>
  <c r="A1734" i="4" s="1"/>
  <c r="A2020" i="4" s="1"/>
  <c r="E588" i="4"/>
  <c r="E874" i="4" s="1"/>
  <c r="E1160" i="4" s="1"/>
  <c r="E1446" i="4" s="1"/>
  <c r="E1732" i="4" s="1"/>
  <c r="E2018" i="4" s="1"/>
  <c r="A587" i="4"/>
  <c r="A873" i="4" s="1"/>
  <c r="A1159" i="4" s="1"/>
  <c r="A1445" i="4" s="1"/>
  <c r="A1731" i="4" s="1"/>
  <c r="A2017" i="4" s="1"/>
  <c r="D585" i="4"/>
  <c r="D871" i="4" s="1"/>
  <c r="D1157" i="4" s="1"/>
  <c r="D1443" i="4" s="1"/>
  <c r="D1729" i="4" s="1"/>
  <c r="D2015" i="4" s="1"/>
  <c r="A584" i="4"/>
  <c r="A870" i="4" s="1"/>
  <c r="A1156" i="4" s="1"/>
  <c r="A1442" i="4" s="1"/>
  <c r="A1728" i="4" s="1"/>
  <c r="A2014" i="4" s="1"/>
  <c r="H629" i="4"/>
  <c r="N629" i="4" s="1"/>
  <c r="H631" i="4"/>
  <c r="N631" i="4" s="1"/>
  <c r="H626" i="4"/>
  <c r="N626" i="4" s="1"/>
  <c r="H610" i="4"/>
  <c r="N610" i="4" s="1"/>
  <c r="H587" i="4"/>
  <c r="N587" i="4" s="1"/>
  <c r="G617" i="4"/>
  <c r="G903" i="4" s="1"/>
  <c r="G1189" i="4" s="1"/>
  <c r="G1475" i="4" s="1"/>
  <c r="G1761" i="4" s="1"/>
  <c r="G2047" i="4" s="1"/>
  <c r="F616" i="4"/>
  <c r="F902" i="4" s="1"/>
  <c r="F1188" i="4" s="1"/>
  <c r="F1474" i="4" s="1"/>
  <c r="F1760" i="4" s="1"/>
  <c r="F2046" i="4" s="1"/>
  <c r="F634" i="4"/>
  <c r="F920" i="4" s="1"/>
  <c r="F1206" i="4" s="1"/>
  <c r="F1492" i="4" s="1"/>
  <c r="F1778" i="4" s="1"/>
  <c r="H768" i="4"/>
  <c r="N768" i="4" s="1"/>
  <c r="H770" i="4"/>
  <c r="N770" i="4" s="1"/>
  <c r="D598" i="4"/>
  <c r="D884" i="4" s="1"/>
  <c r="D1170" i="4" s="1"/>
  <c r="D1456" i="4" s="1"/>
  <c r="D1742" i="4" s="1"/>
  <c r="D2028" i="4" s="1"/>
  <c r="F577" i="4"/>
  <c r="F582" i="4"/>
  <c r="F868" i="4" s="1"/>
  <c r="F1154" i="4" s="1"/>
  <c r="F1440" i="4" s="1"/>
  <c r="F1726" i="4" s="1"/>
  <c r="F2012" i="4" s="1"/>
  <c r="G765" i="4"/>
  <c r="G1051" i="4" s="1"/>
  <c r="G1337" i="4" s="1"/>
  <c r="G1623" i="4" s="1"/>
  <c r="G1909" i="4" s="1"/>
  <c r="G2195" i="4" s="1"/>
  <c r="G613" i="4"/>
  <c r="G899" i="4" s="1"/>
  <c r="G1185" i="4" s="1"/>
  <c r="G1471" i="4" s="1"/>
  <c r="G1757" i="4" s="1"/>
  <c r="G2043" i="4" s="1"/>
  <c r="F611" i="4"/>
  <c r="F632" i="4"/>
  <c r="F918" i="4" s="1"/>
  <c r="A624" i="4"/>
  <c r="A910" i="4" s="1"/>
  <c r="A1196" i="4" s="1"/>
  <c r="A1482" i="4" s="1"/>
  <c r="A1768" i="4" s="1"/>
  <c r="A2054" i="4" s="1"/>
  <c r="E620" i="4"/>
  <c r="E906" i="4" s="1"/>
  <c r="E1192" i="4" s="1"/>
  <c r="E1478" i="4" s="1"/>
  <c r="E1764" i="4" s="1"/>
  <c r="E2050" i="4" s="1"/>
  <c r="A594" i="4"/>
  <c r="A880" i="4" s="1"/>
  <c r="A1166" i="4" s="1"/>
  <c r="A1452" i="4" s="1"/>
  <c r="A1738" i="4" s="1"/>
  <c r="A2024" i="4" s="1"/>
  <c r="B766" i="4"/>
  <c r="B1052" i="4" s="1"/>
  <c r="B1338" i="4" s="1"/>
  <c r="B1624" i="4" s="1"/>
  <c r="B1910" i="4" s="1"/>
  <c r="B2196" i="4" s="1"/>
  <c r="E631" i="4"/>
  <c r="E917" i="4" s="1"/>
  <c r="E1203" i="4" s="1"/>
  <c r="E1489" i="4" s="1"/>
  <c r="E1775" i="4" s="1"/>
  <c r="E2061" i="4" s="1"/>
  <c r="B630" i="4"/>
  <c r="B916" i="4" s="1"/>
  <c r="B1202" i="4" s="1"/>
  <c r="B1488" i="4" s="1"/>
  <c r="B1774" i="4" s="1"/>
  <c r="B2060" i="4" s="1"/>
  <c r="B627" i="4"/>
  <c r="B913" i="4" s="1"/>
  <c r="B1199" i="4" s="1"/>
  <c r="B1485" i="4" s="1"/>
  <c r="B1771" i="4" s="1"/>
  <c r="B2057" i="4" s="1"/>
  <c r="C625" i="4"/>
  <c r="C911" i="4" s="1"/>
  <c r="C1197" i="4" s="1"/>
  <c r="C1483" i="4" s="1"/>
  <c r="C1769" i="4" s="1"/>
  <c r="C2055" i="4" s="1"/>
  <c r="D622" i="4"/>
  <c r="D908" i="4" s="1"/>
  <c r="D1194" i="4" s="1"/>
  <c r="D1480" i="4" s="1"/>
  <c r="D1766" i="4" s="1"/>
  <c r="D2052" i="4" s="1"/>
  <c r="B620" i="4"/>
  <c r="B906" i="4" s="1"/>
  <c r="B1192" i="4" s="1"/>
  <c r="B1478" i="4" s="1"/>
  <c r="B1764" i="4" s="1"/>
  <c r="B2050" i="4" s="1"/>
  <c r="B609" i="4"/>
  <c r="B895" i="4" s="1"/>
  <c r="B1181" i="4" s="1"/>
  <c r="B1467" i="4" s="1"/>
  <c r="B1753" i="4" s="1"/>
  <c r="B2039" i="4" s="1"/>
  <c r="E607" i="4"/>
  <c r="E893" i="4" s="1"/>
  <c r="E1179" i="4" s="1"/>
  <c r="E1465" i="4" s="1"/>
  <c r="E1751" i="4" s="1"/>
  <c r="E2037" i="4" s="1"/>
  <c r="B606" i="4"/>
  <c r="B892" i="4" s="1"/>
  <c r="B1178" i="4" s="1"/>
  <c r="B1464" i="4" s="1"/>
  <c r="B1750" i="4" s="1"/>
  <c r="B2036" i="4" s="1"/>
  <c r="B604" i="4"/>
  <c r="B890" i="4" s="1"/>
  <c r="B1176" i="4" s="1"/>
  <c r="B1462" i="4" s="1"/>
  <c r="B1748" i="4" s="1"/>
  <c r="B2034" i="4" s="1"/>
  <c r="E601" i="4"/>
  <c r="E887" i="4" s="1"/>
  <c r="E1173" i="4" s="1"/>
  <c r="E1459" i="4" s="1"/>
  <c r="E1745" i="4" s="1"/>
  <c r="E2031" i="4" s="1"/>
  <c r="A600" i="4"/>
  <c r="A886" i="4" s="1"/>
  <c r="A1172" i="4" s="1"/>
  <c r="A1458" i="4" s="1"/>
  <c r="A1744" i="4" s="1"/>
  <c r="A2030" i="4" s="1"/>
  <c r="C598" i="4"/>
  <c r="C884" i="4" s="1"/>
  <c r="C1170" i="4" s="1"/>
  <c r="C1456" i="4" s="1"/>
  <c r="C1742" i="4" s="1"/>
  <c r="C2028" i="4" s="1"/>
  <c r="E596" i="4"/>
  <c r="E882" i="4" s="1"/>
  <c r="E1168" i="4" s="1"/>
  <c r="E1454" i="4" s="1"/>
  <c r="E1740" i="4" s="1"/>
  <c r="E2026" i="4" s="1"/>
  <c r="A595" i="4"/>
  <c r="A881" i="4" s="1"/>
  <c r="A1167" i="4" s="1"/>
  <c r="A1453" i="4" s="1"/>
  <c r="A1739" i="4" s="1"/>
  <c r="A2025" i="4" s="1"/>
  <c r="E593" i="4"/>
  <c r="E879" i="4" s="1"/>
  <c r="E1165" i="4" s="1"/>
  <c r="E1451" i="4" s="1"/>
  <c r="E1737" i="4" s="1"/>
  <c r="E2023" i="4" s="1"/>
  <c r="E592" i="4"/>
  <c r="E878" i="4" s="1"/>
  <c r="E1164" i="4" s="1"/>
  <c r="E1450" i="4" s="1"/>
  <c r="E1736" i="4" s="1"/>
  <c r="E2022" i="4" s="1"/>
  <c r="B591" i="4"/>
  <c r="B877" i="4" s="1"/>
  <c r="B1163" i="4" s="1"/>
  <c r="B1449" i="4" s="1"/>
  <c r="B1735" i="4" s="1"/>
  <c r="B2021" i="4" s="1"/>
  <c r="E589" i="4"/>
  <c r="E875" i="4" s="1"/>
  <c r="E1161" i="4" s="1"/>
  <c r="E1447" i="4" s="1"/>
  <c r="E1733" i="4" s="1"/>
  <c r="E2019" i="4" s="1"/>
  <c r="A588" i="4"/>
  <c r="A874" i="4" s="1"/>
  <c r="A1160" i="4" s="1"/>
  <c r="A1446" i="4" s="1"/>
  <c r="A1732" i="4" s="1"/>
  <c r="A2018" i="4" s="1"/>
  <c r="E586" i="4"/>
  <c r="E872" i="4" s="1"/>
  <c r="E1158" i="4" s="1"/>
  <c r="E1444" i="4" s="1"/>
  <c r="E1730" i="4" s="1"/>
  <c r="E2016" i="4" s="1"/>
  <c r="B585" i="4"/>
  <c r="B871" i="4" s="1"/>
  <c r="B1157" i="4" s="1"/>
  <c r="B1443" i="4" s="1"/>
  <c r="B1729" i="4" s="1"/>
  <c r="B2015" i="4" s="1"/>
  <c r="E583" i="4"/>
  <c r="E869" i="4" s="1"/>
  <c r="E1155" i="4" s="1"/>
  <c r="E1441" i="4" s="1"/>
  <c r="E1727" i="4" s="1"/>
  <c r="E2013" i="4" s="1"/>
  <c r="H627" i="4"/>
  <c r="N627" i="4" s="1"/>
  <c r="H596" i="4"/>
  <c r="N596" i="4" s="1"/>
  <c r="G616" i="4"/>
  <c r="G902" i="4" s="1"/>
  <c r="G1188" i="4" s="1"/>
  <c r="G1474" i="4" s="1"/>
  <c r="G1760" i="4" s="1"/>
  <c r="G2046" i="4" s="1"/>
  <c r="F614" i="4"/>
  <c r="F900" i="4" s="1"/>
  <c r="G634" i="4"/>
  <c r="G920" i="4" s="1"/>
  <c r="G1206" i="4" s="1"/>
  <c r="G1492" i="4" s="1"/>
  <c r="G1778" i="4" s="1"/>
  <c r="G2064" i="4" s="1"/>
  <c r="F635" i="4"/>
  <c r="F921" i="4" s="1"/>
  <c r="G633" i="4"/>
  <c r="G636" i="4"/>
  <c r="H488" i="4"/>
  <c r="N488" i="4" s="1"/>
  <c r="H491" i="4"/>
  <c r="N491" i="4" s="1"/>
  <c r="H482" i="4"/>
  <c r="N482" i="4" s="1"/>
  <c r="H304" i="4"/>
  <c r="N304" i="4" s="1"/>
  <c r="H492" i="4"/>
  <c r="N492" i="4" s="1"/>
  <c r="H483" i="4"/>
  <c r="N483" i="4" s="1"/>
  <c r="H486" i="4"/>
  <c r="N486" i="4" s="1"/>
  <c r="H489" i="4"/>
  <c r="N489" i="4" s="1"/>
  <c r="H303" i="4"/>
  <c r="N303" i="4" s="1"/>
  <c r="H306" i="4"/>
  <c r="N306" i="4" s="1"/>
  <c r="H300" i="4"/>
  <c r="N300" i="4" s="1"/>
  <c r="H297" i="4"/>
  <c r="N297" i="4" s="1"/>
  <c r="H347" i="4"/>
  <c r="N347" i="4" s="1"/>
  <c r="H350" i="4"/>
  <c r="N350" i="4" s="1"/>
  <c r="H346" i="4"/>
  <c r="N346" i="4" s="1"/>
  <c r="H349" i="4"/>
  <c r="N349" i="4" s="1"/>
  <c r="H348" i="4"/>
  <c r="N348" i="4" s="1"/>
  <c r="O302" i="4"/>
  <c r="P302" i="4" s="1"/>
  <c r="O318" i="4"/>
  <c r="P318" i="4" s="1"/>
  <c r="O304" i="4"/>
  <c r="P304" i="4" s="1"/>
  <c r="O303" i="4"/>
  <c r="P303" i="4" s="1"/>
  <c r="H326" i="4"/>
  <c r="N326" i="4" s="1"/>
  <c r="H329" i="4"/>
  <c r="N329" i="4" s="1"/>
  <c r="H328" i="4"/>
  <c r="N328" i="4" s="1"/>
  <c r="H325" i="4"/>
  <c r="N325" i="4" s="1"/>
  <c r="H330" i="4"/>
  <c r="N330" i="4" s="1"/>
  <c r="H331" i="4"/>
  <c r="N331" i="4" s="1"/>
  <c r="H327" i="4"/>
  <c r="N327" i="4" s="1"/>
  <c r="H310" i="4"/>
  <c r="N310" i="4" s="1"/>
  <c r="H298" i="4"/>
  <c r="N298" i="4" s="1"/>
  <c r="H323" i="4"/>
  <c r="N323" i="4" s="1"/>
  <c r="H317" i="4"/>
  <c r="N317" i="4" s="1"/>
  <c r="H314" i="4"/>
  <c r="N314" i="4" s="1"/>
  <c r="H301" i="4"/>
  <c r="N301" i="4" s="1"/>
  <c r="H340" i="4"/>
  <c r="N340" i="4" s="1"/>
  <c r="H342" i="4"/>
  <c r="N342" i="4" s="1"/>
  <c r="H480" i="4"/>
  <c r="N480" i="4" s="1"/>
  <c r="H345" i="4"/>
  <c r="N345" i="4" s="1"/>
  <c r="H320" i="4"/>
  <c r="N320" i="4" s="1"/>
  <c r="H332" i="4"/>
  <c r="N332" i="4" s="1"/>
  <c r="H335" i="4"/>
  <c r="N335" i="4" s="1"/>
  <c r="H343" i="4"/>
  <c r="N343" i="4" s="1"/>
  <c r="H305" i="4"/>
  <c r="N305" i="4" s="1"/>
  <c r="H479" i="4"/>
  <c r="N479" i="4" s="1"/>
  <c r="H312" i="4"/>
  <c r="N312" i="4" s="1"/>
  <c r="H338" i="4"/>
  <c r="N338" i="4" s="1"/>
  <c r="H341" i="4"/>
  <c r="N341" i="4" s="1"/>
  <c r="H322" i="4"/>
  <c r="N322" i="4" s="1"/>
  <c r="H315" i="4"/>
  <c r="N315" i="4" s="1"/>
  <c r="H313" i="4"/>
  <c r="N313" i="4" s="1"/>
  <c r="H324" i="4"/>
  <c r="N324" i="4" s="1"/>
  <c r="H321" i="4"/>
  <c r="N321" i="4" s="1"/>
  <c r="H302" i="4"/>
  <c r="N302" i="4" s="1"/>
  <c r="H333" i="4"/>
  <c r="N333" i="4" s="1"/>
  <c r="H309" i="4"/>
  <c r="N309" i="4" s="1"/>
  <c r="H316" i="4"/>
  <c r="N316" i="4" s="1"/>
  <c r="H307" i="4"/>
  <c r="N307" i="4" s="1"/>
  <c r="H311" i="4"/>
  <c r="N311" i="4" s="1"/>
  <c r="H344" i="4"/>
  <c r="N344" i="4" s="1"/>
  <c r="H334" i="4"/>
  <c r="N334" i="4" s="1"/>
  <c r="H308" i="4"/>
  <c r="N308" i="4" s="1"/>
  <c r="H318" i="4"/>
  <c r="N318" i="4" s="1"/>
  <c r="H319" i="4"/>
  <c r="N319" i="4" s="1"/>
  <c r="H339" i="4"/>
  <c r="N339" i="4" s="1"/>
  <c r="H336" i="4"/>
  <c r="N336" i="4" s="1"/>
  <c r="H337" i="4"/>
  <c r="N337" i="4" s="1"/>
  <c r="H299" i="4"/>
  <c r="N299" i="4" s="1"/>
  <c r="O25" i="4"/>
  <c r="P25" i="4" s="1"/>
  <c r="O32" i="4"/>
  <c r="P32" i="4" s="1"/>
  <c r="O55" i="4"/>
  <c r="P55" i="4" s="1"/>
  <c r="O27" i="4"/>
  <c r="P27" i="4" s="1"/>
  <c r="O15" i="4"/>
  <c r="P15" i="4" s="1"/>
  <c r="O36" i="4"/>
  <c r="P36" i="4" s="1"/>
  <c r="O58" i="4"/>
  <c r="P58" i="4" s="1"/>
  <c r="O21" i="4"/>
  <c r="P21" i="4" s="1"/>
  <c r="O18" i="4"/>
  <c r="P18" i="4" s="1"/>
  <c r="O33" i="4"/>
  <c r="P33" i="4" s="1"/>
  <c r="O37" i="4"/>
  <c r="P37" i="4" s="1"/>
  <c r="O52" i="4"/>
  <c r="P52" i="4" s="1"/>
  <c r="O47" i="4"/>
  <c r="P47" i="4" s="1"/>
  <c r="O46" i="4"/>
  <c r="P46" i="4" s="1"/>
  <c r="O24" i="4"/>
  <c r="P24" i="4" s="1"/>
  <c r="O12" i="4"/>
  <c r="P12" i="4" s="1"/>
  <c r="A11" i="2"/>
  <c r="B11" i="2"/>
  <c r="C11" i="2"/>
  <c r="M11" i="2" s="1"/>
  <c r="I11" i="2"/>
  <c r="J11" i="2"/>
  <c r="L11" i="2"/>
  <c r="A12" i="2"/>
  <c r="B12" i="2"/>
  <c r="C12" i="2"/>
  <c r="M12" i="2" s="1"/>
  <c r="I12" i="2"/>
  <c r="J12" i="2"/>
  <c r="L12" i="2"/>
  <c r="A13" i="2"/>
  <c r="B13" i="2"/>
  <c r="C13" i="2"/>
  <c r="M13" i="2" s="1"/>
  <c r="D13" i="2"/>
  <c r="E13" i="2"/>
  <c r="G13" i="2" s="1"/>
  <c r="I13" i="2"/>
  <c r="J13" i="2"/>
  <c r="L13" i="2"/>
  <c r="A14" i="2"/>
  <c r="B14" i="2"/>
  <c r="C14" i="2"/>
  <c r="M14" i="2" s="1"/>
  <c r="I14" i="2"/>
  <c r="J14" i="2"/>
  <c r="L14" i="2"/>
  <c r="A15" i="2"/>
  <c r="B15" i="2"/>
  <c r="C15" i="2"/>
  <c r="M15" i="2" s="1"/>
  <c r="D15" i="2"/>
  <c r="E15" i="2"/>
  <c r="G15" i="2" s="1"/>
  <c r="I15" i="2"/>
  <c r="J15" i="2"/>
  <c r="L15" i="2"/>
  <c r="A16" i="2"/>
  <c r="B16" i="2"/>
  <c r="C16" i="2"/>
  <c r="M16" i="2" s="1"/>
  <c r="I16" i="2"/>
  <c r="J16" i="2"/>
  <c r="L16" i="2"/>
  <c r="A17" i="2"/>
  <c r="B17" i="2"/>
  <c r="C17" i="2"/>
  <c r="M17" i="2" s="1"/>
  <c r="I17" i="2"/>
  <c r="J17" i="2"/>
  <c r="L17" i="2"/>
  <c r="A18" i="2"/>
  <c r="B18" i="2"/>
  <c r="C18" i="2"/>
  <c r="M18" i="2" s="1"/>
  <c r="I18" i="2"/>
  <c r="J18" i="2"/>
  <c r="L18" i="2"/>
  <c r="A19" i="2"/>
  <c r="B19" i="2"/>
  <c r="C19" i="2"/>
  <c r="M19" i="2" s="1"/>
  <c r="D19" i="2"/>
  <c r="E19" i="2"/>
  <c r="G19" i="2" s="1"/>
  <c r="I19" i="2"/>
  <c r="J19" i="2"/>
  <c r="L19" i="2"/>
  <c r="A20" i="2"/>
  <c r="B20" i="2"/>
  <c r="C20" i="2"/>
  <c r="M20" i="2" s="1"/>
  <c r="I20" i="2"/>
  <c r="J20" i="2"/>
  <c r="L20" i="2"/>
  <c r="A21" i="2"/>
  <c r="B21" i="2"/>
  <c r="C21" i="2"/>
  <c r="M21" i="2" s="1"/>
  <c r="D21" i="2"/>
  <c r="E21" i="2"/>
  <c r="G21" i="2" s="1"/>
  <c r="I21" i="2"/>
  <c r="J21" i="2"/>
  <c r="L21" i="2"/>
  <c r="A22" i="2"/>
  <c r="B22" i="2"/>
  <c r="C22" i="2"/>
  <c r="M22" i="2" s="1"/>
  <c r="D22" i="2"/>
  <c r="E22" i="2"/>
  <c r="G22" i="2" s="1"/>
  <c r="I22" i="2"/>
  <c r="J22" i="2"/>
  <c r="L22" i="2"/>
  <c r="A23" i="2"/>
  <c r="B23" i="2"/>
  <c r="C23" i="2"/>
  <c r="M23" i="2" s="1"/>
  <c r="I23" i="2"/>
  <c r="J23" i="2"/>
  <c r="L23" i="2"/>
  <c r="A24" i="2"/>
  <c r="B24" i="2"/>
  <c r="C24" i="2"/>
  <c r="M24" i="2" s="1"/>
  <c r="I24" i="2"/>
  <c r="J24" i="2"/>
  <c r="L24" i="2"/>
  <c r="A25" i="2"/>
  <c r="B25" i="2"/>
  <c r="C25" i="2"/>
  <c r="M25" i="2" s="1"/>
  <c r="I25" i="2"/>
  <c r="J25" i="2"/>
  <c r="L25" i="2"/>
  <c r="A26" i="2"/>
  <c r="B26" i="2"/>
  <c r="C26" i="2"/>
  <c r="M26" i="2" s="1"/>
  <c r="D26" i="2"/>
  <c r="E26" i="2"/>
  <c r="G26" i="2" s="1"/>
  <c r="I26" i="2"/>
  <c r="J26" i="2"/>
  <c r="L26" i="2"/>
  <c r="A27" i="2"/>
  <c r="B27" i="2"/>
  <c r="C27" i="2"/>
  <c r="M27" i="2" s="1"/>
  <c r="I27" i="2"/>
  <c r="J27" i="2"/>
  <c r="L27" i="2"/>
  <c r="A28" i="2"/>
  <c r="B28" i="2"/>
  <c r="C28" i="2"/>
  <c r="M28" i="2" s="1"/>
  <c r="I28" i="2"/>
  <c r="J28" i="2"/>
  <c r="L28" i="2"/>
  <c r="A29" i="2"/>
  <c r="B29" i="2"/>
  <c r="C29" i="2"/>
  <c r="M29" i="2" s="1"/>
  <c r="I29" i="2"/>
  <c r="J29" i="2"/>
  <c r="L29" i="2"/>
  <c r="A30" i="2"/>
  <c r="B30" i="2"/>
  <c r="C30" i="2"/>
  <c r="M30" i="2" s="1"/>
  <c r="D30" i="2"/>
  <c r="E30" i="2"/>
  <c r="G30" i="2" s="1"/>
  <c r="I30" i="2"/>
  <c r="J30" i="2"/>
  <c r="L30" i="2"/>
  <c r="A31" i="2"/>
  <c r="B31" i="2"/>
  <c r="C31" i="2"/>
  <c r="M31" i="2" s="1"/>
  <c r="I31" i="2"/>
  <c r="J31" i="2"/>
  <c r="L31" i="2"/>
  <c r="A32" i="2"/>
  <c r="B32" i="2"/>
  <c r="C32" i="2"/>
  <c r="M32" i="2" s="1"/>
  <c r="I32" i="2"/>
  <c r="J32" i="2"/>
  <c r="L32" i="2"/>
  <c r="A33" i="2"/>
  <c r="B33" i="2"/>
  <c r="C33" i="2"/>
  <c r="M33" i="2" s="1"/>
  <c r="I33" i="2"/>
  <c r="J33" i="2"/>
  <c r="L33" i="2"/>
  <c r="A34" i="2"/>
  <c r="B34" i="2"/>
  <c r="C34" i="2"/>
  <c r="M34" i="2" s="1"/>
  <c r="D34" i="2"/>
  <c r="E34" i="2"/>
  <c r="G34" i="2" s="1"/>
  <c r="I34" i="2"/>
  <c r="J34" i="2"/>
  <c r="L34" i="2"/>
  <c r="A35" i="2"/>
  <c r="B35" i="2"/>
  <c r="C35" i="2"/>
  <c r="M35" i="2" s="1"/>
  <c r="I35" i="2"/>
  <c r="J35" i="2"/>
  <c r="L35" i="2"/>
  <c r="A36" i="2"/>
  <c r="B36" i="2"/>
  <c r="C36" i="2"/>
  <c r="M36" i="2" s="1"/>
  <c r="I36" i="2"/>
  <c r="J36" i="2"/>
  <c r="L36" i="2"/>
  <c r="A37" i="2"/>
  <c r="B37" i="2"/>
  <c r="C37" i="2"/>
  <c r="M37" i="2" s="1"/>
  <c r="D37" i="2"/>
  <c r="E37" i="2"/>
  <c r="G37" i="2" s="1"/>
  <c r="I37" i="2"/>
  <c r="J37" i="2"/>
  <c r="L37" i="2"/>
  <c r="A38" i="2"/>
  <c r="B38" i="2"/>
  <c r="C38" i="2"/>
  <c r="M38" i="2" s="1"/>
  <c r="I38" i="2"/>
  <c r="J38" i="2"/>
  <c r="L38" i="2"/>
  <c r="A46" i="2"/>
  <c r="B46" i="2"/>
  <c r="C46" i="2"/>
  <c r="I46" i="2"/>
  <c r="J46" i="2"/>
  <c r="L46" i="2"/>
  <c r="A47" i="2"/>
  <c r="B47" i="2"/>
  <c r="C47" i="2"/>
  <c r="I47" i="2"/>
  <c r="J47" i="2"/>
  <c r="L47" i="2"/>
  <c r="A48" i="2"/>
  <c r="B48" i="2"/>
  <c r="C48" i="2"/>
  <c r="M48" i="2" s="1"/>
  <c r="I48" i="2"/>
  <c r="J48" i="2"/>
  <c r="L48" i="2"/>
  <c r="A49" i="2"/>
  <c r="B49" i="2"/>
  <c r="C49" i="2"/>
  <c r="I49" i="2"/>
  <c r="J49" i="2"/>
  <c r="L49" i="2"/>
  <c r="A50" i="2"/>
  <c r="B50" i="2"/>
  <c r="C50" i="2"/>
  <c r="M50" i="2" s="1"/>
  <c r="D50" i="2"/>
  <c r="E50" i="2"/>
  <c r="G50" i="2" s="1"/>
  <c r="I50" i="2"/>
  <c r="J50" i="2"/>
  <c r="L50" i="2"/>
  <c r="A51" i="2"/>
  <c r="B51" i="2"/>
  <c r="C51" i="2"/>
  <c r="M51" i="2" s="1"/>
  <c r="E51" i="2"/>
  <c r="G51" i="2" s="1"/>
  <c r="I51" i="2"/>
  <c r="J51" i="2"/>
  <c r="L51" i="2"/>
  <c r="A52" i="2"/>
  <c r="B52" i="2"/>
  <c r="C52" i="2"/>
  <c r="M52" i="2" s="1"/>
  <c r="I52" i="2"/>
  <c r="J52" i="2"/>
  <c r="L52" i="2"/>
  <c r="A53" i="2"/>
  <c r="B53" i="2"/>
  <c r="C53" i="2"/>
  <c r="M53" i="2" s="1"/>
  <c r="D53" i="2"/>
  <c r="E53" i="2"/>
  <c r="G53" i="2" s="1"/>
  <c r="I53" i="2"/>
  <c r="J53" i="2"/>
  <c r="L53" i="2"/>
  <c r="A54" i="2"/>
  <c r="B54" i="2"/>
  <c r="C54" i="2"/>
  <c r="I54" i="2"/>
  <c r="J54" i="2"/>
  <c r="L54" i="2"/>
  <c r="A55" i="2"/>
  <c r="B55" i="2"/>
  <c r="C55" i="2"/>
  <c r="M55" i="2" s="1"/>
  <c r="I55" i="2"/>
  <c r="J55" i="2"/>
  <c r="L55" i="2"/>
  <c r="A56" i="2"/>
  <c r="B56" i="2"/>
  <c r="C56" i="2"/>
  <c r="M56" i="2" s="1"/>
  <c r="D56" i="2"/>
  <c r="E56" i="2"/>
  <c r="G56" i="2" s="1"/>
  <c r="I56" i="2"/>
  <c r="J56" i="2"/>
  <c r="L56" i="2"/>
  <c r="A57" i="2"/>
  <c r="B57" i="2"/>
  <c r="C57" i="2"/>
  <c r="M57" i="2" s="1"/>
  <c r="I57" i="2"/>
  <c r="J57" i="2"/>
  <c r="L57" i="2"/>
  <c r="A58" i="2"/>
  <c r="B58" i="2"/>
  <c r="C58" i="2"/>
  <c r="M58" i="2" s="1"/>
  <c r="I58" i="2"/>
  <c r="J58" i="2"/>
  <c r="L58" i="2"/>
  <c r="H2045" i="4" l="1"/>
  <c r="N2045" i="4" s="1"/>
  <c r="H2043" i="4"/>
  <c r="N2043" i="4" s="1"/>
  <c r="H1765" i="4"/>
  <c r="N1765" i="4" s="1"/>
  <c r="F2051" i="4"/>
  <c r="H2051" i="4" s="1"/>
  <c r="N2051" i="4" s="1"/>
  <c r="H1761" i="4"/>
  <c r="N1761" i="4" s="1"/>
  <c r="F2047" i="4"/>
  <c r="H2047" i="4" s="1"/>
  <c r="N2047" i="4" s="1"/>
  <c r="H1917" i="4"/>
  <c r="N1917" i="4" s="1"/>
  <c r="F2203" i="4"/>
  <c r="H2203" i="4" s="1"/>
  <c r="N2203" i="4" s="1"/>
  <c r="H1739" i="4"/>
  <c r="N1739" i="4" s="1"/>
  <c r="F2025" i="4"/>
  <c r="H2025" i="4" s="1"/>
  <c r="N2025" i="4" s="1"/>
  <c r="H1737" i="4"/>
  <c r="N1737" i="4" s="1"/>
  <c r="F2023" i="4"/>
  <c r="H2023" i="4" s="1"/>
  <c r="N2023" i="4" s="1"/>
  <c r="H2042" i="4"/>
  <c r="N2042" i="4" s="1"/>
  <c r="H1922" i="4"/>
  <c r="N1922" i="4" s="1"/>
  <c r="F2208" i="4"/>
  <c r="H2208" i="4" s="1"/>
  <c r="N2208" i="4" s="1"/>
  <c r="H1910" i="4"/>
  <c r="N1910" i="4" s="1"/>
  <c r="F2196" i="4"/>
  <c r="H2196" i="4" s="1"/>
  <c r="N2196" i="4" s="1"/>
  <c r="H1916" i="4"/>
  <c r="N1916" i="4" s="1"/>
  <c r="F2202" i="4"/>
  <c r="H2202" i="4" s="1"/>
  <c r="N2202" i="4" s="1"/>
  <c r="H1729" i="4"/>
  <c r="N1729" i="4" s="1"/>
  <c r="F2015" i="4"/>
  <c r="H2015" i="4" s="1"/>
  <c r="N2015" i="4" s="1"/>
  <c r="H1921" i="4"/>
  <c r="N1921" i="4" s="1"/>
  <c r="F2207" i="4"/>
  <c r="H2207" i="4" s="1"/>
  <c r="N2207" i="4" s="1"/>
  <c r="H1919" i="4"/>
  <c r="N1919" i="4" s="1"/>
  <c r="F2205" i="4"/>
  <c r="H2205" i="4" s="1"/>
  <c r="N2205" i="4" s="1"/>
  <c r="H1775" i="4"/>
  <c r="N1775" i="4" s="1"/>
  <c r="F2061" i="4"/>
  <c r="H2061" i="4" s="1"/>
  <c r="N2061" i="4" s="1"/>
  <c r="H1778" i="4"/>
  <c r="N1778" i="4" s="1"/>
  <c r="F2064" i="4"/>
  <c r="H2064" i="4" s="1"/>
  <c r="N2064" i="4" s="1"/>
  <c r="H1920" i="4"/>
  <c r="N1920" i="4" s="1"/>
  <c r="F2206" i="4"/>
  <c r="H2206" i="4" s="1"/>
  <c r="N2206" i="4" s="1"/>
  <c r="H1728" i="4"/>
  <c r="N1728" i="4" s="1"/>
  <c r="F2014" i="4"/>
  <c r="H2014" i="4" s="1"/>
  <c r="N2014" i="4" s="1"/>
  <c r="H2046" i="4"/>
  <c r="N2046" i="4" s="1"/>
  <c r="H2195" i="4"/>
  <c r="N2195" i="4" s="1"/>
  <c r="H1774" i="4"/>
  <c r="N1774" i="4" s="1"/>
  <c r="F2060" i="4"/>
  <c r="H2060" i="4" s="1"/>
  <c r="N2060" i="4" s="1"/>
  <c r="H1772" i="4"/>
  <c r="N1772" i="4" s="1"/>
  <c r="F2058" i="4"/>
  <c r="H2058" i="4" s="1"/>
  <c r="N2058" i="4" s="1"/>
  <c r="H1759" i="4"/>
  <c r="N1759" i="4" s="1"/>
  <c r="H1756" i="4"/>
  <c r="N1756" i="4" s="1"/>
  <c r="H1480" i="4"/>
  <c r="N1480" i="4" s="1"/>
  <c r="G1766" i="4"/>
  <c r="H1487" i="4"/>
  <c r="N1487" i="4" s="1"/>
  <c r="F1773" i="4"/>
  <c r="H1760" i="4"/>
  <c r="N1760" i="4" s="1"/>
  <c r="H1909" i="4"/>
  <c r="N1909" i="4" s="1"/>
  <c r="H1757" i="4"/>
  <c r="N1757" i="4" s="1"/>
  <c r="H1623" i="4"/>
  <c r="N1623" i="4" s="1"/>
  <c r="H1473" i="4"/>
  <c r="N1473" i="4" s="1"/>
  <c r="H1470" i="4"/>
  <c r="N1470" i="4" s="1"/>
  <c r="H1160" i="4"/>
  <c r="N1160" i="4" s="1"/>
  <c r="F1446" i="4"/>
  <c r="H1341" i="4"/>
  <c r="N1341" i="4" s="1"/>
  <c r="F1627" i="4"/>
  <c r="H1162" i="4"/>
  <c r="N1162" i="4" s="1"/>
  <c r="F1448" i="4"/>
  <c r="H1471" i="4"/>
  <c r="N1471" i="4" s="1"/>
  <c r="H1174" i="4"/>
  <c r="N1174" i="4" s="1"/>
  <c r="G1460" i="4"/>
  <c r="H1171" i="4"/>
  <c r="N1171" i="4" s="1"/>
  <c r="F1457" i="4"/>
  <c r="H1161" i="4"/>
  <c r="N1161" i="4" s="1"/>
  <c r="F1447" i="4"/>
  <c r="H1351" i="4"/>
  <c r="N1351" i="4" s="1"/>
  <c r="F1637" i="4"/>
  <c r="H1492" i="4"/>
  <c r="N1492" i="4" s="1"/>
  <c r="H1342" i="4"/>
  <c r="N1342" i="4" s="1"/>
  <c r="F1628" i="4"/>
  <c r="H1155" i="4"/>
  <c r="N1155" i="4" s="1"/>
  <c r="F1441" i="4"/>
  <c r="H1179" i="4"/>
  <c r="N1179" i="4" s="1"/>
  <c r="G1465" i="4"/>
  <c r="H1475" i="4"/>
  <c r="N1475" i="4" s="1"/>
  <c r="H1340" i="4"/>
  <c r="N1340" i="4" s="1"/>
  <c r="F1626" i="4"/>
  <c r="H1177" i="4"/>
  <c r="N1177" i="4" s="1"/>
  <c r="F1463" i="4"/>
  <c r="H1474" i="4"/>
  <c r="N1474" i="4" s="1"/>
  <c r="H1178" i="4"/>
  <c r="N1178" i="4" s="1"/>
  <c r="G1464" i="4"/>
  <c r="H1166" i="4"/>
  <c r="N1166" i="4" s="1"/>
  <c r="F1452" i="4"/>
  <c r="H1170" i="4"/>
  <c r="N1170" i="4" s="1"/>
  <c r="G1456" i="4"/>
  <c r="H1194" i="4"/>
  <c r="N1194" i="4" s="1"/>
  <c r="H1184" i="4"/>
  <c r="N1184" i="4" s="1"/>
  <c r="H900" i="4"/>
  <c r="N900" i="4" s="1"/>
  <c r="F1186" i="4"/>
  <c r="H904" i="4"/>
  <c r="N904" i="4" s="1"/>
  <c r="F1190" i="4"/>
  <c r="O909" i="4"/>
  <c r="P909" i="4" s="1"/>
  <c r="O893" i="4"/>
  <c r="P893" i="4" s="1"/>
  <c r="H1185" i="4"/>
  <c r="N1185" i="4" s="1"/>
  <c r="G1175" i="4"/>
  <c r="O889" i="4"/>
  <c r="P889" i="4" s="1"/>
  <c r="G1172" i="4"/>
  <c r="O886" i="4"/>
  <c r="P886" i="4" s="1"/>
  <c r="H894" i="4"/>
  <c r="N894" i="4" s="1"/>
  <c r="F1180" i="4"/>
  <c r="H1206" i="4"/>
  <c r="N1206" i="4" s="1"/>
  <c r="H1337" i="4"/>
  <c r="N1337" i="4" s="1"/>
  <c r="H878" i="4"/>
  <c r="N878" i="4" s="1"/>
  <c r="F1164" i="4"/>
  <c r="H1188" i="4"/>
  <c r="N1188" i="4" s="1"/>
  <c r="H921" i="4"/>
  <c r="N921" i="4" s="1"/>
  <c r="F1207" i="4"/>
  <c r="H918" i="4"/>
  <c r="N918" i="4" s="1"/>
  <c r="F1204" i="4"/>
  <c r="H1187" i="4"/>
  <c r="N1187" i="4" s="1"/>
  <c r="H1189" i="4"/>
  <c r="N1189" i="4" s="1"/>
  <c r="H905" i="4"/>
  <c r="N905" i="4" s="1"/>
  <c r="G1191" i="4"/>
  <c r="H910" i="4"/>
  <c r="N910" i="4" s="1"/>
  <c r="F1196" i="4"/>
  <c r="H909" i="4"/>
  <c r="N909" i="4" s="1"/>
  <c r="F1195" i="4"/>
  <c r="H902" i="4"/>
  <c r="N902" i="4" s="1"/>
  <c r="H901" i="4"/>
  <c r="N901" i="4" s="1"/>
  <c r="O600" i="4"/>
  <c r="P600" i="4" s="1"/>
  <c r="H899" i="4"/>
  <c r="N899" i="4" s="1"/>
  <c r="O603" i="4"/>
  <c r="P603" i="4" s="1"/>
  <c r="H636" i="4"/>
  <c r="N636" i="4" s="1"/>
  <c r="G922" i="4"/>
  <c r="H920" i="4"/>
  <c r="N920" i="4" s="1"/>
  <c r="H1051" i="4"/>
  <c r="N1051" i="4" s="1"/>
  <c r="H633" i="4"/>
  <c r="N633" i="4" s="1"/>
  <c r="G919" i="4"/>
  <c r="H903" i="4"/>
  <c r="N903" i="4" s="1"/>
  <c r="H611" i="4"/>
  <c r="N611" i="4" s="1"/>
  <c r="F897" i="4"/>
  <c r="H771" i="4"/>
  <c r="N771" i="4" s="1"/>
  <c r="G1057" i="4"/>
  <c r="H898" i="4"/>
  <c r="N898" i="4" s="1"/>
  <c r="H614" i="4"/>
  <c r="N614" i="4" s="1"/>
  <c r="H635" i="4"/>
  <c r="N635" i="4" s="1"/>
  <c r="H616" i="4"/>
  <c r="N616" i="4" s="1"/>
  <c r="H632" i="4"/>
  <c r="N632" i="4" s="1"/>
  <c r="H613" i="4"/>
  <c r="N613" i="4" s="1"/>
  <c r="H612" i="4"/>
  <c r="N612" i="4" s="1"/>
  <c r="F863" i="4"/>
  <c r="H634" i="4"/>
  <c r="N634" i="4" s="1"/>
  <c r="H615" i="4"/>
  <c r="N615" i="4" s="1"/>
  <c r="H617" i="4"/>
  <c r="N617" i="4" s="1"/>
  <c r="H765" i="4"/>
  <c r="N765" i="4" s="1"/>
  <c r="P55" i="2"/>
  <c r="S55" i="2" s="1"/>
  <c r="P20" i="2"/>
  <c r="S20" i="2" s="1"/>
  <c r="P17" i="2"/>
  <c r="S17" i="2" s="1"/>
  <c r="P14" i="2"/>
  <c r="S14" i="2" s="1"/>
  <c r="P11" i="2"/>
  <c r="S11" i="2" s="1"/>
  <c r="P57" i="2"/>
  <c r="S57" i="2" s="1"/>
  <c r="P24" i="2"/>
  <c r="S24" i="2" s="1"/>
  <c r="P12" i="2"/>
  <c r="S12" i="2" s="1"/>
  <c r="O309" i="4"/>
  <c r="P309" i="4" s="1"/>
  <c r="P32" i="2"/>
  <c r="S32" i="2" s="1"/>
  <c r="P52" i="2"/>
  <c r="S52" i="2" s="1"/>
  <c r="P18" i="2"/>
  <c r="S18" i="2" s="1"/>
  <c r="P48" i="2"/>
  <c r="S48" i="2" s="1"/>
  <c r="P29" i="2"/>
  <c r="S29" i="2" s="1"/>
  <c r="P16" i="2"/>
  <c r="S16" i="2" s="1"/>
  <c r="P27" i="2"/>
  <c r="S27" i="2" s="1"/>
  <c r="P36" i="2"/>
  <c r="S36" i="2" s="1"/>
  <c r="P33" i="2"/>
  <c r="S33" i="2" s="1"/>
  <c r="P19" i="2"/>
  <c r="S19" i="2" s="1"/>
  <c r="P23" i="2"/>
  <c r="S23" i="2" s="1"/>
  <c r="P25" i="2"/>
  <c r="S25" i="2" s="1"/>
  <c r="P56" i="2"/>
  <c r="S56" i="2" s="1"/>
  <c r="P58" i="2"/>
  <c r="S58" i="2" s="1"/>
  <c r="P51" i="2"/>
  <c r="S51" i="2" s="1"/>
  <c r="P15" i="2"/>
  <c r="S15" i="2" s="1"/>
  <c r="P13" i="2"/>
  <c r="S13" i="2" s="1"/>
  <c r="P30" i="2"/>
  <c r="S30" i="2" s="1"/>
  <c r="P22" i="2"/>
  <c r="S22" i="2" s="1"/>
  <c r="P38" i="2"/>
  <c r="S38" i="2" s="1"/>
  <c r="P35" i="2"/>
  <c r="S35" i="2" s="1"/>
  <c r="P31" i="2"/>
  <c r="S31" i="2" s="1"/>
  <c r="P26" i="2"/>
  <c r="S26" i="2" s="1"/>
  <c r="P21" i="2"/>
  <c r="S21" i="2" s="1"/>
  <c r="P28" i="2"/>
  <c r="S28" i="2" s="1"/>
  <c r="P53" i="2"/>
  <c r="S53" i="2" s="1"/>
  <c r="P50" i="2"/>
  <c r="S50" i="2" s="1"/>
  <c r="P37" i="2"/>
  <c r="S37" i="2" s="1"/>
  <c r="P34" i="2"/>
  <c r="S34" i="2" s="1"/>
  <c r="L13" i="1"/>
  <c r="H11" i="1"/>
  <c r="E11" i="1"/>
  <c r="E10" i="1"/>
  <c r="H10" i="1"/>
  <c r="M10" i="1"/>
  <c r="M10" i="4"/>
  <c r="C479" i="4"/>
  <c r="C765" i="4" s="1"/>
  <c r="C1051" i="4" s="1"/>
  <c r="C1337" i="4" s="1"/>
  <c r="C1623" i="4" s="1"/>
  <c r="C1909" i="4" s="1"/>
  <c r="C2195" i="4" s="1"/>
  <c r="F57" i="3"/>
  <c r="D57" i="3"/>
  <c r="C57" i="4" s="1"/>
  <c r="C343" i="4" s="1"/>
  <c r="H56" i="3"/>
  <c r="E56" i="4" s="1"/>
  <c r="E342" i="4" s="1"/>
  <c r="F54" i="3"/>
  <c r="D54" i="4" s="1"/>
  <c r="D340" i="4" s="1"/>
  <c r="D54" i="3"/>
  <c r="C54" i="4" s="1"/>
  <c r="C340" i="4" s="1"/>
  <c r="H54" i="3"/>
  <c r="F52" i="3"/>
  <c r="D52" i="4" s="1"/>
  <c r="D338" i="4" s="1"/>
  <c r="D51" i="3"/>
  <c r="C51" i="4" s="1"/>
  <c r="C337" i="4" s="1"/>
  <c r="H50" i="3"/>
  <c r="E50" i="4" s="1"/>
  <c r="E336" i="4" s="1"/>
  <c r="F38" i="3"/>
  <c r="D38" i="4" s="1"/>
  <c r="D324" i="4" s="1"/>
  <c r="D38" i="3"/>
  <c r="H49" i="3"/>
  <c r="H47" i="3"/>
  <c r="E47" i="4" s="1"/>
  <c r="E333" i="4" s="1"/>
  <c r="H46" i="3"/>
  <c r="F35" i="3"/>
  <c r="D35" i="4" s="1"/>
  <c r="D321" i="4" s="1"/>
  <c r="D35" i="3"/>
  <c r="H34" i="3"/>
  <c r="E34" i="4" s="1"/>
  <c r="E320" i="4" s="1"/>
  <c r="F31" i="3"/>
  <c r="D31" i="4" s="1"/>
  <c r="D317" i="4" s="1"/>
  <c r="D31" i="3"/>
  <c r="H30" i="3"/>
  <c r="E30" i="4" s="1"/>
  <c r="E316" i="4" s="1"/>
  <c r="F27" i="3"/>
  <c r="D27" i="3"/>
  <c r="C27" i="4" s="1"/>
  <c r="C313" i="4" s="1"/>
  <c r="H26" i="3"/>
  <c r="E26" i="4" s="1"/>
  <c r="E312" i="4" s="1"/>
  <c r="F23" i="3"/>
  <c r="D23" i="3"/>
  <c r="C23" i="4" s="1"/>
  <c r="C309" i="4" s="1"/>
  <c r="H22" i="3"/>
  <c r="E22" i="4" s="1"/>
  <c r="E308" i="4" s="1"/>
  <c r="F20" i="3"/>
  <c r="D20" i="4" s="1"/>
  <c r="D306" i="4" s="1"/>
  <c r="D20" i="3"/>
  <c r="C20" i="4" s="1"/>
  <c r="C306" i="4" s="1"/>
  <c r="H19" i="3"/>
  <c r="E19" i="4" s="1"/>
  <c r="E305" i="4" s="1"/>
  <c r="F16" i="3"/>
  <c r="D16" i="4" s="1"/>
  <c r="D302" i="4" s="1"/>
  <c r="D16" i="3"/>
  <c r="C16" i="4" s="1"/>
  <c r="C302" i="4" s="1"/>
  <c r="H15" i="3"/>
  <c r="E15" i="4" s="1"/>
  <c r="E301" i="4" s="1"/>
  <c r="F14" i="3"/>
  <c r="D14" i="4" s="1"/>
  <c r="D300" i="4" s="1"/>
  <c r="D14" i="3"/>
  <c r="C14" i="4" s="1"/>
  <c r="C300" i="4" s="1"/>
  <c r="H13" i="3"/>
  <c r="E13" i="4" s="1"/>
  <c r="E299" i="4" s="1"/>
  <c r="F11" i="3"/>
  <c r="D11" i="4" s="1"/>
  <c r="D297" i="4" s="1"/>
  <c r="D11" i="3"/>
  <c r="C11" i="4" s="1"/>
  <c r="C297" i="4" s="1"/>
  <c r="H10" i="3"/>
  <c r="E10" i="4" s="1"/>
  <c r="E296" i="4" s="1"/>
  <c r="E582" i="4" s="1"/>
  <c r="E868" i="4" s="1"/>
  <c r="E1154" i="4" s="1"/>
  <c r="E1440" i="4" s="1"/>
  <c r="E1726" i="4" s="1"/>
  <c r="E2012" i="4" s="1"/>
  <c r="D10" i="4"/>
  <c r="D296" i="4" s="1"/>
  <c r="D582" i="4" s="1"/>
  <c r="D868" i="4" s="1"/>
  <c r="D1154" i="4" s="1"/>
  <c r="D1440" i="4" s="1"/>
  <c r="D1726" i="4" s="1"/>
  <c r="D2012" i="4" s="1"/>
  <c r="C10" i="4"/>
  <c r="C296" i="4" s="1"/>
  <c r="C582" i="4" s="1"/>
  <c r="C868" i="4" s="1"/>
  <c r="C1154" i="4" s="1"/>
  <c r="C1440" i="4" s="1"/>
  <c r="C1726" i="4" s="1"/>
  <c r="C2012" i="4" s="1"/>
  <c r="B10" i="4"/>
  <c r="B296" i="4" s="1"/>
  <c r="B582" i="4" s="1"/>
  <c r="B868" i="4" s="1"/>
  <c r="B1154" i="4" s="1"/>
  <c r="B1440" i="4" s="1"/>
  <c r="B1726" i="4" s="1"/>
  <c r="B2012" i="4" s="1"/>
  <c r="A10" i="4"/>
  <c r="A296" i="4" s="1"/>
  <c r="A582" i="4" s="1"/>
  <c r="A868" i="4" s="1"/>
  <c r="A1154" i="4" s="1"/>
  <c r="A1440" i="4" s="1"/>
  <c r="A1726" i="4" s="1"/>
  <c r="A2012" i="4" s="1"/>
  <c r="B9" i="4"/>
  <c r="B295" i="4" s="1"/>
  <c r="B581" i="4" s="1"/>
  <c r="B867" i="4" s="1"/>
  <c r="B1153" i="4" s="1"/>
  <c r="B1439" i="4" s="1"/>
  <c r="B1725" i="4" s="1"/>
  <c r="B2011" i="4" s="1"/>
  <c r="B294" i="4"/>
  <c r="B580" i="4" s="1"/>
  <c r="B866" i="4" s="1"/>
  <c r="B1152" i="4" s="1"/>
  <c r="B1438" i="4" s="1"/>
  <c r="B1724" i="4" s="1"/>
  <c r="B2010" i="4" s="1"/>
  <c r="E57" i="3"/>
  <c r="E58" i="3" s="1"/>
  <c r="G56" i="3"/>
  <c r="E54" i="3"/>
  <c r="E55" i="3" s="1"/>
  <c r="G54" i="3"/>
  <c r="G53" i="3" s="1"/>
  <c r="E51" i="3"/>
  <c r="E52" i="3" s="1"/>
  <c r="G50" i="3"/>
  <c r="E38" i="3"/>
  <c r="E46" i="3" s="1"/>
  <c r="E47" i="3" s="1"/>
  <c r="E48" i="3" s="1"/>
  <c r="E49" i="3" s="1"/>
  <c r="G49" i="3"/>
  <c r="G48" i="3"/>
  <c r="G47" i="3"/>
  <c r="G46" i="3"/>
  <c r="E35" i="3"/>
  <c r="E36" i="3" s="1"/>
  <c r="G34" i="3"/>
  <c r="E31" i="3"/>
  <c r="E32" i="3" s="1"/>
  <c r="E33" i="3" s="1"/>
  <c r="G30" i="3"/>
  <c r="E27" i="3"/>
  <c r="E28" i="3" s="1"/>
  <c r="E29" i="3" s="1"/>
  <c r="G26" i="3"/>
  <c r="E23" i="3"/>
  <c r="E24" i="3" s="1"/>
  <c r="E25" i="3" s="1"/>
  <c r="G22" i="3"/>
  <c r="E20" i="3"/>
  <c r="G19" i="3"/>
  <c r="E16" i="3"/>
  <c r="E17" i="3" s="1"/>
  <c r="E18" i="3" s="1"/>
  <c r="G15" i="3"/>
  <c r="E14" i="3"/>
  <c r="G13" i="3"/>
  <c r="E11" i="3"/>
  <c r="E12" i="3" s="1"/>
  <c r="G10" i="3"/>
  <c r="C10" i="2"/>
  <c r="M10" i="2" s="1"/>
  <c r="L10" i="2"/>
  <c r="J10" i="2"/>
  <c r="I10" i="2"/>
  <c r="E10" i="2"/>
  <c r="G10" i="2" s="1"/>
  <c r="D10" i="2"/>
  <c r="B10" i="2"/>
  <c r="A10" i="2"/>
  <c r="B9" i="2"/>
  <c r="B8" i="2"/>
  <c r="I13" i="1"/>
  <c r="K13" i="1"/>
  <c r="J13" i="1"/>
  <c r="H12" i="1"/>
  <c r="F13" i="1"/>
  <c r="E12" i="1"/>
  <c r="C13" i="1"/>
  <c r="A11" i="1"/>
  <c r="A12" i="1" s="1"/>
  <c r="A13" i="1" s="1"/>
  <c r="M12" i="1"/>
  <c r="H1773" i="4" l="1"/>
  <c r="N1773" i="4" s="1"/>
  <c r="F2059" i="4"/>
  <c r="H2059" i="4" s="1"/>
  <c r="N2059" i="4" s="1"/>
  <c r="H1766" i="4"/>
  <c r="N1766" i="4" s="1"/>
  <c r="G2052" i="4"/>
  <c r="H2052" i="4" s="1"/>
  <c r="N2052" i="4" s="1"/>
  <c r="H1456" i="4"/>
  <c r="N1456" i="4" s="1"/>
  <c r="G1742" i="4"/>
  <c r="H1465" i="4"/>
  <c r="N1465" i="4" s="1"/>
  <c r="G1751" i="4"/>
  <c r="H1627" i="4"/>
  <c r="N1627" i="4" s="1"/>
  <c r="F1913" i="4"/>
  <c r="H1463" i="4"/>
  <c r="N1463" i="4" s="1"/>
  <c r="F1749" i="4"/>
  <c r="H1637" i="4"/>
  <c r="N1637" i="4" s="1"/>
  <c r="F1923" i="4"/>
  <c r="H1460" i="4"/>
  <c r="N1460" i="4" s="1"/>
  <c r="G1746" i="4"/>
  <c r="H1452" i="4"/>
  <c r="N1452" i="4" s="1"/>
  <c r="F1738" i="4"/>
  <c r="H1441" i="4"/>
  <c r="N1441" i="4" s="1"/>
  <c r="F1727" i="4"/>
  <c r="F2013" i="4" s="1"/>
  <c r="H1446" i="4"/>
  <c r="N1446" i="4" s="1"/>
  <c r="F1732" i="4"/>
  <c r="H1626" i="4"/>
  <c r="N1626" i="4" s="1"/>
  <c r="F1912" i="4"/>
  <c r="H1447" i="4"/>
  <c r="N1447" i="4" s="1"/>
  <c r="F1733" i="4"/>
  <c r="H1464" i="4"/>
  <c r="N1464" i="4" s="1"/>
  <c r="G1750" i="4"/>
  <c r="H1628" i="4"/>
  <c r="N1628" i="4" s="1"/>
  <c r="F1914" i="4"/>
  <c r="H1448" i="4"/>
  <c r="N1448" i="4" s="1"/>
  <c r="F1734" i="4"/>
  <c r="H1457" i="4"/>
  <c r="N1457" i="4" s="1"/>
  <c r="F1743" i="4"/>
  <c r="H1204" i="4"/>
  <c r="N1204" i="4" s="1"/>
  <c r="F1490" i="4"/>
  <c r="H1172" i="4"/>
  <c r="N1172" i="4" s="1"/>
  <c r="G1458" i="4"/>
  <c r="H1190" i="4"/>
  <c r="N1190" i="4" s="1"/>
  <c r="F1476" i="4"/>
  <c r="H1191" i="4"/>
  <c r="N1191" i="4" s="1"/>
  <c r="G1477" i="4"/>
  <c r="H1207" i="4"/>
  <c r="N1207" i="4" s="1"/>
  <c r="F1493" i="4"/>
  <c r="H1175" i="4"/>
  <c r="N1175" i="4" s="1"/>
  <c r="G1461" i="4"/>
  <c r="H1186" i="4"/>
  <c r="N1186" i="4" s="1"/>
  <c r="F1472" i="4"/>
  <c r="H1196" i="4"/>
  <c r="N1196" i="4" s="1"/>
  <c r="F1482" i="4"/>
  <c r="H1180" i="4"/>
  <c r="N1180" i="4" s="1"/>
  <c r="F1466" i="4"/>
  <c r="H1195" i="4"/>
  <c r="N1195" i="4" s="1"/>
  <c r="F1481" i="4"/>
  <c r="H1164" i="4"/>
  <c r="N1164" i="4" s="1"/>
  <c r="F1450" i="4"/>
  <c r="H1057" i="4"/>
  <c r="N1057" i="4" s="1"/>
  <c r="G1343" i="4"/>
  <c r="H897" i="4"/>
  <c r="N897" i="4" s="1"/>
  <c r="F1183" i="4"/>
  <c r="H922" i="4"/>
  <c r="N922" i="4" s="1"/>
  <c r="G1208" i="4"/>
  <c r="H919" i="4"/>
  <c r="N919" i="4" s="1"/>
  <c r="G1205" i="4"/>
  <c r="F1149" i="4"/>
  <c r="E591" i="4"/>
  <c r="E877" i="4" s="1"/>
  <c r="E1163" i="4" s="1"/>
  <c r="D586" i="4"/>
  <c r="D872" i="4" s="1"/>
  <c r="D1158" i="4" s="1"/>
  <c r="D1444" i="4" s="1"/>
  <c r="D1730" i="4" s="1"/>
  <c r="D2016" i="4" s="1"/>
  <c r="D592" i="4"/>
  <c r="D878" i="4" s="1"/>
  <c r="D1164" i="4" s="1"/>
  <c r="D1450" i="4" s="1"/>
  <c r="D1736" i="4" s="1"/>
  <c r="D2022" i="4" s="1"/>
  <c r="D607" i="4"/>
  <c r="D893" i="4" s="1"/>
  <c r="D1179" i="4" s="1"/>
  <c r="D1465" i="4" s="1"/>
  <c r="D1751" i="4" s="1"/>
  <c r="D2037" i="4" s="1"/>
  <c r="E622" i="4"/>
  <c r="E908" i="4" s="1"/>
  <c r="E628" i="4"/>
  <c r="E914" i="4" s="1"/>
  <c r="E1200" i="4" s="1"/>
  <c r="E1486" i="4" s="1"/>
  <c r="E1772" i="4" s="1"/>
  <c r="E2058" i="4" s="1"/>
  <c r="E606" i="4"/>
  <c r="E892" i="4" s="1"/>
  <c r="E587" i="4"/>
  <c r="E873" i="4" s="1"/>
  <c r="E1159" i="4" s="1"/>
  <c r="E1445" i="4" s="1"/>
  <c r="E1731" i="4" s="1"/>
  <c r="E2017" i="4" s="1"/>
  <c r="E594" i="4"/>
  <c r="E880" i="4" s="1"/>
  <c r="E1166" i="4" s="1"/>
  <c r="E1452" i="4" s="1"/>
  <c r="E1738" i="4" s="1"/>
  <c r="E2024" i="4" s="1"/>
  <c r="E602" i="4"/>
  <c r="E888" i="4" s="1"/>
  <c r="C623" i="4"/>
  <c r="C909" i="4" s="1"/>
  <c r="C1195" i="4" s="1"/>
  <c r="C1481" i="4" s="1"/>
  <c r="C1767" i="4" s="1"/>
  <c r="C2053" i="4" s="1"/>
  <c r="C629" i="4"/>
  <c r="C915" i="4" s="1"/>
  <c r="C1201" i="4" s="1"/>
  <c r="C1487" i="4" s="1"/>
  <c r="C1773" i="4" s="1"/>
  <c r="C2059" i="4" s="1"/>
  <c r="E585" i="4"/>
  <c r="E871" i="4" s="1"/>
  <c r="E1157" i="4" s="1"/>
  <c r="E1443" i="4" s="1"/>
  <c r="E1729" i="4" s="1"/>
  <c r="E2015" i="4" s="1"/>
  <c r="C583" i="4"/>
  <c r="C869" i="4" s="1"/>
  <c r="C1155" i="4" s="1"/>
  <c r="C1441" i="4" s="1"/>
  <c r="C1727" i="4" s="1"/>
  <c r="C2013" i="4" s="1"/>
  <c r="C588" i="4"/>
  <c r="C874" i="4" s="1"/>
  <c r="C1160" i="4" s="1"/>
  <c r="C1446" i="4" s="1"/>
  <c r="C1732" i="4" s="1"/>
  <c r="C2018" i="4" s="1"/>
  <c r="C595" i="4"/>
  <c r="C881" i="4" s="1"/>
  <c r="C1167" i="4" s="1"/>
  <c r="C1453" i="4" s="1"/>
  <c r="C1739" i="4" s="1"/>
  <c r="C2025" i="4" s="1"/>
  <c r="E619" i="4"/>
  <c r="D624" i="4"/>
  <c r="D910" i="4" s="1"/>
  <c r="D1196" i="4" s="1"/>
  <c r="D1482" i="4" s="1"/>
  <c r="D1768" i="4" s="1"/>
  <c r="D2054" i="4" s="1"/>
  <c r="E598" i="4"/>
  <c r="E884" i="4" s="1"/>
  <c r="D583" i="4"/>
  <c r="D869" i="4" s="1"/>
  <c r="D1155" i="4" s="1"/>
  <c r="D1441" i="4" s="1"/>
  <c r="D1727" i="4" s="1"/>
  <c r="D2013" i="4" s="1"/>
  <c r="D588" i="4"/>
  <c r="D874" i="4" s="1"/>
  <c r="D1160" i="4" s="1"/>
  <c r="D1446" i="4" s="1"/>
  <c r="D1732" i="4" s="1"/>
  <c r="D2018" i="4" s="1"/>
  <c r="D603" i="4"/>
  <c r="D889" i="4" s="1"/>
  <c r="D1175" i="4" s="1"/>
  <c r="D1461" i="4" s="1"/>
  <c r="D1747" i="4" s="1"/>
  <c r="D2033" i="4" s="1"/>
  <c r="C626" i="4"/>
  <c r="C912" i="4" s="1"/>
  <c r="C1198" i="4" s="1"/>
  <c r="C1484" i="4" s="1"/>
  <c r="C1770" i="4" s="1"/>
  <c r="C2056" i="4" s="1"/>
  <c r="C586" i="4"/>
  <c r="C872" i="4" s="1"/>
  <c r="C1158" i="4" s="1"/>
  <c r="C1444" i="4" s="1"/>
  <c r="C1730" i="4" s="1"/>
  <c r="C2016" i="4" s="1"/>
  <c r="C592" i="4"/>
  <c r="C878" i="4" s="1"/>
  <c r="C1164" i="4" s="1"/>
  <c r="C1450" i="4" s="1"/>
  <c r="C1736" i="4" s="1"/>
  <c r="C2022" i="4" s="1"/>
  <c r="C599" i="4"/>
  <c r="C885" i="4" s="1"/>
  <c r="C1171" i="4" s="1"/>
  <c r="C1457" i="4" s="1"/>
  <c r="C1743" i="4" s="1"/>
  <c r="C2029" i="4" s="1"/>
  <c r="D610" i="4"/>
  <c r="D896" i="4" s="1"/>
  <c r="D1182" i="4" s="1"/>
  <c r="D1468" i="4" s="1"/>
  <c r="D1754" i="4" s="1"/>
  <c r="D2040" i="4" s="1"/>
  <c r="D626" i="4"/>
  <c r="D912" i="4" s="1"/>
  <c r="D1198" i="4" s="1"/>
  <c r="D1484" i="4" s="1"/>
  <c r="D1770" i="4" s="1"/>
  <c r="D2056" i="4" s="1"/>
  <c r="E49" i="4"/>
  <c r="E335" i="4" s="1"/>
  <c r="E54" i="4"/>
  <c r="E340" i="4" s="1"/>
  <c r="E46" i="4"/>
  <c r="E332" i="4" s="1"/>
  <c r="O10" i="4"/>
  <c r="P10" i="4" s="1"/>
  <c r="M291" i="4"/>
  <c r="G296" i="4"/>
  <c r="D24" i="3"/>
  <c r="C24" i="4" s="1"/>
  <c r="C310" i="4" s="1"/>
  <c r="F46" i="3"/>
  <c r="D46" i="4" s="1"/>
  <c r="D332" i="4" s="1"/>
  <c r="D58" i="3"/>
  <c r="C58" i="4" s="1"/>
  <c r="C344" i="4" s="1"/>
  <c r="D12" i="3"/>
  <c r="C12" i="4" s="1"/>
  <c r="C298" i="4" s="1"/>
  <c r="S10" i="2"/>
  <c r="D36" i="3"/>
  <c r="C36" i="4" s="1"/>
  <c r="C322" i="4" s="1"/>
  <c r="C35" i="4"/>
  <c r="C321" i="4" s="1"/>
  <c r="F28" i="3"/>
  <c r="D28" i="4" s="1"/>
  <c r="D314" i="4" s="1"/>
  <c r="D27" i="4"/>
  <c r="D313" i="4" s="1"/>
  <c r="F24" i="3"/>
  <c r="D24" i="4" s="1"/>
  <c r="D310" i="4" s="1"/>
  <c r="D23" i="4"/>
  <c r="D309" i="4" s="1"/>
  <c r="D32" i="3"/>
  <c r="C32" i="4" s="1"/>
  <c r="C318" i="4" s="1"/>
  <c r="C31" i="4"/>
  <c r="C317" i="4" s="1"/>
  <c r="D28" i="3"/>
  <c r="C28" i="4" s="1"/>
  <c r="C314" i="4" s="1"/>
  <c r="D46" i="3"/>
  <c r="C46" i="4" s="1"/>
  <c r="C332" i="4" s="1"/>
  <c r="C38" i="4"/>
  <c r="C324" i="4" s="1"/>
  <c r="F58" i="3"/>
  <c r="D58" i="4" s="1"/>
  <c r="D344" i="4" s="1"/>
  <c r="D57" i="4"/>
  <c r="D343" i="4" s="1"/>
  <c r="H10" i="4"/>
  <c r="E11" i="2"/>
  <c r="G11" i="2" s="1"/>
  <c r="D16" i="2"/>
  <c r="E31" i="2"/>
  <c r="G31" i="2" s="1"/>
  <c r="E52" i="2"/>
  <c r="G52" i="2" s="1"/>
  <c r="E16" i="2"/>
  <c r="G16" i="2" s="1"/>
  <c r="D23" i="2"/>
  <c r="D27" i="2"/>
  <c r="D54" i="2"/>
  <c r="D57" i="2"/>
  <c r="D31" i="2"/>
  <c r="M47" i="2"/>
  <c r="P47" i="2" s="1"/>
  <c r="S47" i="2" s="1"/>
  <c r="E38" i="2"/>
  <c r="G38" i="2" s="1"/>
  <c r="D11" i="2"/>
  <c r="D14" i="2"/>
  <c r="D20" i="2"/>
  <c r="D38" i="2"/>
  <c r="F55" i="3"/>
  <c r="D55" i="4" s="1"/>
  <c r="D341" i="4" s="1"/>
  <c r="E54" i="2"/>
  <c r="G54" i="2" s="1"/>
  <c r="M46" i="2"/>
  <c r="P46" i="2" s="1"/>
  <c r="S46" i="2" s="1"/>
  <c r="E23" i="2"/>
  <c r="G23" i="2" s="1"/>
  <c r="E27" i="2"/>
  <c r="G27" i="2" s="1"/>
  <c r="D35" i="2"/>
  <c r="D51" i="2"/>
  <c r="E57" i="2"/>
  <c r="G57" i="2" s="1"/>
  <c r="M49" i="2"/>
  <c r="P49" i="2" s="1"/>
  <c r="S49" i="2" s="1"/>
  <c r="G37" i="3"/>
  <c r="F12" i="3"/>
  <c r="D12" i="4" s="1"/>
  <c r="D298" i="4" s="1"/>
  <c r="E14" i="2"/>
  <c r="G14" i="2" s="1"/>
  <c r="D17" i="3"/>
  <c r="C17" i="4" s="1"/>
  <c r="C303" i="4" s="1"/>
  <c r="E20" i="2"/>
  <c r="G20" i="2" s="1"/>
  <c r="F32" i="3"/>
  <c r="D32" i="4" s="1"/>
  <c r="D318" i="4" s="1"/>
  <c r="E35" i="2"/>
  <c r="G35" i="2" s="1"/>
  <c r="M54" i="2"/>
  <c r="P54" i="2" s="1"/>
  <c r="S54" i="2" s="1"/>
  <c r="H13" i="1"/>
  <c r="E13" i="1"/>
  <c r="D55" i="3"/>
  <c r="C55" i="4" s="1"/>
  <c r="C341" i="4" s="1"/>
  <c r="F36" i="3"/>
  <c r="D36" i="4" s="1"/>
  <c r="D322" i="4" s="1"/>
  <c r="F17" i="3"/>
  <c r="D17" i="4" s="1"/>
  <c r="D303" i="4" s="1"/>
  <c r="D52" i="3"/>
  <c r="C52" i="4" s="1"/>
  <c r="C338" i="4" s="1"/>
  <c r="H53" i="3"/>
  <c r="E53" i="4" s="1"/>
  <c r="E339" i="4" s="1"/>
  <c r="H37" i="3"/>
  <c r="E37" i="4" s="1"/>
  <c r="E323" i="4" s="1"/>
  <c r="C480" i="4"/>
  <c r="G13" i="1"/>
  <c r="M11" i="1"/>
  <c r="M13" i="1" s="1"/>
  <c r="D13" i="1"/>
  <c r="H1749" i="4" l="1"/>
  <c r="N1749" i="4" s="1"/>
  <c r="F2035" i="4"/>
  <c r="H2035" i="4" s="1"/>
  <c r="N2035" i="4" s="1"/>
  <c r="H1743" i="4"/>
  <c r="N1743" i="4" s="1"/>
  <c r="F2029" i="4"/>
  <c r="H2029" i="4" s="1"/>
  <c r="N2029" i="4" s="1"/>
  <c r="H1750" i="4"/>
  <c r="N1750" i="4" s="1"/>
  <c r="G2036" i="4"/>
  <c r="H2036" i="4" s="1"/>
  <c r="N2036" i="4" s="1"/>
  <c r="H1732" i="4"/>
  <c r="N1732" i="4" s="1"/>
  <c r="F2018" i="4"/>
  <c r="H2018" i="4" s="1"/>
  <c r="N2018" i="4" s="1"/>
  <c r="H1746" i="4"/>
  <c r="N1746" i="4" s="1"/>
  <c r="G2032" i="4"/>
  <c r="H2032" i="4" s="1"/>
  <c r="N2032" i="4" s="1"/>
  <c r="H1913" i="4"/>
  <c r="N1913" i="4" s="1"/>
  <c r="F2199" i="4"/>
  <c r="H2199" i="4" s="1"/>
  <c r="N2199" i="4" s="1"/>
  <c r="H1914" i="4"/>
  <c r="N1914" i="4" s="1"/>
  <c r="F2200" i="4"/>
  <c r="H2200" i="4" s="1"/>
  <c r="N2200" i="4" s="1"/>
  <c r="H1912" i="4"/>
  <c r="N1912" i="4" s="1"/>
  <c r="F2198" i="4"/>
  <c r="H2198" i="4" s="1"/>
  <c r="N2198" i="4" s="1"/>
  <c r="H1742" i="4"/>
  <c r="N1742" i="4" s="1"/>
  <c r="G2028" i="4"/>
  <c r="H2028" i="4" s="1"/>
  <c r="N2028" i="4" s="1"/>
  <c r="H1734" i="4"/>
  <c r="N1734" i="4" s="1"/>
  <c r="F2020" i="4"/>
  <c r="H2020" i="4" s="1"/>
  <c r="N2020" i="4" s="1"/>
  <c r="H1733" i="4"/>
  <c r="N1733" i="4" s="1"/>
  <c r="F2019" i="4"/>
  <c r="H2019" i="4" s="1"/>
  <c r="N2019" i="4" s="1"/>
  <c r="H2013" i="4"/>
  <c r="N2013" i="4" s="1"/>
  <c r="H1923" i="4"/>
  <c r="N1923" i="4" s="1"/>
  <c r="F2209" i="4"/>
  <c r="H2209" i="4" s="1"/>
  <c r="N2209" i="4" s="1"/>
  <c r="H1751" i="4"/>
  <c r="N1751" i="4" s="1"/>
  <c r="G2037" i="4"/>
  <c r="H2037" i="4" s="1"/>
  <c r="N2037" i="4" s="1"/>
  <c r="H1738" i="4"/>
  <c r="N1738" i="4" s="1"/>
  <c r="F2024" i="4"/>
  <c r="H2024" i="4" s="1"/>
  <c r="N2024" i="4" s="1"/>
  <c r="H1466" i="4"/>
  <c r="N1466" i="4" s="1"/>
  <c r="F1752" i="4"/>
  <c r="H1461" i="4"/>
  <c r="N1461" i="4" s="1"/>
  <c r="G1747" i="4"/>
  <c r="H1476" i="4"/>
  <c r="N1476" i="4" s="1"/>
  <c r="F1762" i="4"/>
  <c r="H1450" i="4"/>
  <c r="N1450" i="4" s="1"/>
  <c r="F1736" i="4"/>
  <c r="H1482" i="4"/>
  <c r="N1482" i="4" s="1"/>
  <c r="F1768" i="4"/>
  <c r="H1493" i="4"/>
  <c r="N1493" i="4" s="1"/>
  <c r="F1779" i="4"/>
  <c r="H1458" i="4"/>
  <c r="N1458" i="4" s="1"/>
  <c r="G1744" i="4"/>
  <c r="H1727" i="4"/>
  <c r="N1727" i="4" s="1"/>
  <c r="H1481" i="4"/>
  <c r="N1481" i="4" s="1"/>
  <c r="F1767" i="4"/>
  <c r="H1472" i="4"/>
  <c r="N1472" i="4" s="1"/>
  <c r="F1758" i="4"/>
  <c r="H1477" i="4"/>
  <c r="N1477" i="4" s="1"/>
  <c r="G1763" i="4"/>
  <c r="H1490" i="4"/>
  <c r="N1490" i="4" s="1"/>
  <c r="F1776" i="4"/>
  <c r="H1208" i="4"/>
  <c r="N1208" i="4" s="1"/>
  <c r="G1494" i="4"/>
  <c r="O1163" i="4"/>
  <c r="P1163" i="4" s="1"/>
  <c r="E1449" i="4"/>
  <c r="E1735" i="4" s="1"/>
  <c r="E2021" i="4" s="1"/>
  <c r="H1183" i="4"/>
  <c r="N1183" i="4" s="1"/>
  <c r="F1469" i="4"/>
  <c r="F1755" i="4" s="1"/>
  <c r="H1205" i="4"/>
  <c r="N1205" i="4" s="1"/>
  <c r="G1491" i="4"/>
  <c r="H1343" i="4"/>
  <c r="N1343" i="4" s="1"/>
  <c r="G1629" i="4"/>
  <c r="E1170" i="4"/>
  <c r="E1456" i="4" s="1"/>
  <c r="E1742" i="4" s="1"/>
  <c r="E2028" i="4" s="1"/>
  <c r="O884" i="4"/>
  <c r="P884" i="4" s="1"/>
  <c r="E1174" i="4"/>
  <c r="E1460" i="4" s="1"/>
  <c r="E1746" i="4" s="1"/>
  <c r="E2032" i="4" s="1"/>
  <c r="O888" i="4"/>
  <c r="P888" i="4" s="1"/>
  <c r="E1178" i="4"/>
  <c r="E1464" i="4" s="1"/>
  <c r="E1750" i="4" s="1"/>
  <c r="E2036" i="4" s="1"/>
  <c r="O892" i="4"/>
  <c r="P892" i="4" s="1"/>
  <c r="F1435" i="4"/>
  <c r="E1194" i="4"/>
  <c r="O908" i="4"/>
  <c r="P908" i="4" s="1"/>
  <c r="E905" i="4"/>
  <c r="E1191" i="4" s="1"/>
  <c r="E1477" i="4" s="1"/>
  <c r="E1763" i="4" s="1"/>
  <c r="E2049" i="4" s="1"/>
  <c r="O619" i="4"/>
  <c r="P619" i="4" s="1"/>
  <c r="C604" i="4"/>
  <c r="C890" i="4" s="1"/>
  <c r="C1176" i="4" s="1"/>
  <c r="C1462" i="4" s="1"/>
  <c r="C1748" i="4" s="1"/>
  <c r="C2034" i="4" s="1"/>
  <c r="C624" i="4"/>
  <c r="C910" i="4" s="1"/>
  <c r="C1196" i="4" s="1"/>
  <c r="C1482" i="4" s="1"/>
  <c r="C1768" i="4" s="1"/>
  <c r="C2054" i="4" s="1"/>
  <c r="D584" i="4"/>
  <c r="D870" i="4" s="1"/>
  <c r="D1156" i="4" s="1"/>
  <c r="D1442" i="4" s="1"/>
  <c r="D1728" i="4" s="1"/>
  <c r="D2014" i="4" s="1"/>
  <c r="D630" i="4"/>
  <c r="D916" i="4" s="1"/>
  <c r="D1202" i="4" s="1"/>
  <c r="D1488" i="4" s="1"/>
  <c r="D1774" i="4" s="1"/>
  <c r="D2060" i="4" s="1"/>
  <c r="D595" i="4"/>
  <c r="D881" i="4" s="1"/>
  <c r="D1167" i="4" s="1"/>
  <c r="D1453" i="4" s="1"/>
  <c r="D1739" i="4" s="1"/>
  <c r="D2025" i="4" s="1"/>
  <c r="C596" i="4"/>
  <c r="C882" i="4" s="1"/>
  <c r="C1168" i="4" s="1"/>
  <c r="C1454" i="4" s="1"/>
  <c r="C1740" i="4" s="1"/>
  <c r="C2026" i="4" s="1"/>
  <c r="E618" i="4"/>
  <c r="E904" i="4" s="1"/>
  <c r="E1190" i="4" s="1"/>
  <c r="E1476" i="4" s="1"/>
  <c r="E1762" i="4" s="1"/>
  <c r="E2048" i="4" s="1"/>
  <c r="D589" i="4"/>
  <c r="D875" i="4" s="1"/>
  <c r="D1161" i="4" s="1"/>
  <c r="D1447" i="4" s="1"/>
  <c r="D1733" i="4" s="1"/>
  <c r="D2019" i="4" s="1"/>
  <c r="C610" i="4"/>
  <c r="C896" i="4" s="1"/>
  <c r="C1182" i="4" s="1"/>
  <c r="C1468" i="4" s="1"/>
  <c r="C1754" i="4" s="1"/>
  <c r="C2040" i="4" s="1"/>
  <c r="D596" i="4"/>
  <c r="D882" i="4" s="1"/>
  <c r="D1168" i="4" s="1"/>
  <c r="D1454" i="4" s="1"/>
  <c r="D1740" i="4" s="1"/>
  <c r="D2026" i="4" s="1"/>
  <c r="C584" i="4"/>
  <c r="C870" i="4" s="1"/>
  <c r="C1156" i="4" s="1"/>
  <c r="C1442" i="4" s="1"/>
  <c r="C1728" i="4" s="1"/>
  <c r="C2014" i="4" s="1"/>
  <c r="E626" i="4"/>
  <c r="E912" i="4" s="1"/>
  <c r="E1198" i="4" s="1"/>
  <c r="E1484" i="4" s="1"/>
  <c r="E1770" i="4" s="1"/>
  <c r="E2056" i="4" s="1"/>
  <c r="D608" i="4"/>
  <c r="D894" i="4" s="1"/>
  <c r="D1180" i="4" s="1"/>
  <c r="D1466" i="4" s="1"/>
  <c r="D1752" i="4" s="1"/>
  <c r="D2038" i="4" s="1"/>
  <c r="D604" i="4"/>
  <c r="D890" i="4" s="1"/>
  <c r="D1176" i="4" s="1"/>
  <c r="D1462" i="4" s="1"/>
  <c r="D1748" i="4" s="1"/>
  <c r="D2034" i="4" s="1"/>
  <c r="C618" i="4"/>
  <c r="C904" i="4" s="1"/>
  <c r="C1190" i="4" s="1"/>
  <c r="C1476" i="4" s="1"/>
  <c r="C1762" i="4" s="1"/>
  <c r="C2048" i="4" s="1"/>
  <c r="D599" i="4"/>
  <c r="D885" i="4" s="1"/>
  <c r="D1171" i="4" s="1"/>
  <c r="D1457" i="4" s="1"/>
  <c r="D1743" i="4" s="1"/>
  <c r="D2029" i="4" s="1"/>
  <c r="C630" i="4"/>
  <c r="C916" i="4" s="1"/>
  <c r="C1202" i="4" s="1"/>
  <c r="C1488" i="4" s="1"/>
  <c r="C1774" i="4" s="1"/>
  <c r="C2060" i="4" s="1"/>
  <c r="E625" i="4"/>
  <c r="E911" i="4" s="1"/>
  <c r="E1197" i="4" s="1"/>
  <c r="E1483" i="4" s="1"/>
  <c r="E1769" i="4" s="1"/>
  <c r="E2055" i="4" s="1"/>
  <c r="D629" i="4"/>
  <c r="D915" i="4" s="1"/>
  <c r="D1201" i="4" s="1"/>
  <c r="D1487" i="4" s="1"/>
  <c r="D1773" i="4" s="1"/>
  <c r="D2059" i="4" s="1"/>
  <c r="C766" i="4"/>
  <c r="C1052" i="4" s="1"/>
  <c r="C1338" i="4" s="1"/>
  <c r="C1624" i="4" s="1"/>
  <c r="C1910" i="4" s="1"/>
  <c r="C2196" i="4" s="1"/>
  <c r="C627" i="4"/>
  <c r="C913" i="4" s="1"/>
  <c r="C1199" i="4" s="1"/>
  <c r="C1485" i="4" s="1"/>
  <c r="C1771" i="4" s="1"/>
  <c r="C2057" i="4" s="1"/>
  <c r="C600" i="4"/>
  <c r="C886" i="4" s="1"/>
  <c r="C1172" i="4" s="1"/>
  <c r="C1458" i="4" s="1"/>
  <c r="C1744" i="4" s="1"/>
  <c r="C2030" i="4" s="1"/>
  <c r="D600" i="4"/>
  <c r="D886" i="4" s="1"/>
  <c r="D1172" i="4" s="1"/>
  <c r="D1458" i="4" s="1"/>
  <c r="D1744" i="4" s="1"/>
  <c r="D2030" i="4" s="1"/>
  <c r="O335" i="4"/>
  <c r="P335" i="4" s="1"/>
  <c r="E621" i="4"/>
  <c r="E907" i="4" s="1"/>
  <c r="E1193" i="4" s="1"/>
  <c r="E1479" i="4" s="1"/>
  <c r="E1765" i="4" s="1"/>
  <c r="E2051" i="4" s="1"/>
  <c r="C608" i="4"/>
  <c r="C894" i="4" s="1"/>
  <c r="C1180" i="4" s="1"/>
  <c r="C1466" i="4" s="1"/>
  <c r="C1752" i="4" s="1"/>
  <c r="C2038" i="4" s="1"/>
  <c r="E609" i="4"/>
  <c r="E895" i="4" s="1"/>
  <c r="E1181" i="4" s="1"/>
  <c r="E1467" i="4" s="1"/>
  <c r="E1753" i="4" s="1"/>
  <c r="E2039" i="4" s="1"/>
  <c r="C589" i="4"/>
  <c r="C875" i="4" s="1"/>
  <c r="C1161" i="4" s="1"/>
  <c r="C1447" i="4" s="1"/>
  <c r="C1733" i="4" s="1"/>
  <c r="C2019" i="4" s="1"/>
  <c r="D627" i="4"/>
  <c r="D913" i="4" s="1"/>
  <c r="D1199" i="4" s="1"/>
  <c r="D1485" i="4" s="1"/>
  <c r="D1771" i="4" s="1"/>
  <c r="D2057" i="4" s="1"/>
  <c r="C603" i="4"/>
  <c r="C889" i="4" s="1"/>
  <c r="C1175" i="4" s="1"/>
  <c r="C1461" i="4" s="1"/>
  <c r="C1747" i="4" s="1"/>
  <c r="C2033" i="4" s="1"/>
  <c r="C607" i="4"/>
  <c r="C893" i="4" s="1"/>
  <c r="C1179" i="4" s="1"/>
  <c r="C1465" i="4" s="1"/>
  <c r="C1751" i="4" s="1"/>
  <c r="C2037" i="4" s="1"/>
  <c r="D618" i="4"/>
  <c r="D904" i="4" s="1"/>
  <c r="D1190" i="4" s="1"/>
  <c r="D1476" i="4" s="1"/>
  <c r="D1762" i="4" s="1"/>
  <c r="D2048" i="4" s="1"/>
  <c r="G582" i="4"/>
  <c r="G868" i="4" s="1"/>
  <c r="G1154" i="4" s="1"/>
  <c r="G1440" i="4" s="1"/>
  <c r="G1726" i="4" s="1"/>
  <c r="G2012" i="4" s="1"/>
  <c r="G577" i="4"/>
  <c r="O332" i="4"/>
  <c r="P332" i="4" s="1"/>
  <c r="O54" i="4"/>
  <c r="P54" i="4" s="1"/>
  <c r="F29" i="3"/>
  <c r="D29" i="4" s="1"/>
  <c r="D315" i="4" s="1"/>
  <c r="E28" i="2"/>
  <c r="G28" i="2" s="1"/>
  <c r="H296" i="4"/>
  <c r="H577" i="4" s="1"/>
  <c r="N10" i="4"/>
  <c r="N291" i="4" s="1"/>
  <c r="H291" i="4"/>
  <c r="D25" i="3"/>
  <c r="C25" i="4" s="1"/>
  <c r="C311" i="4" s="1"/>
  <c r="D24" i="2"/>
  <c r="D12" i="2"/>
  <c r="E46" i="2"/>
  <c r="G46" i="2" s="1"/>
  <c r="F47" i="3"/>
  <c r="D47" i="4" s="1"/>
  <c r="D333" i="4" s="1"/>
  <c r="D29" i="3"/>
  <c r="C29" i="4" s="1"/>
  <c r="C315" i="4" s="1"/>
  <c r="E24" i="2"/>
  <c r="G24" i="2" s="1"/>
  <c r="D32" i="2"/>
  <c r="E58" i="2"/>
  <c r="G58" i="2" s="1"/>
  <c r="D58" i="2"/>
  <c r="O296" i="4"/>
  <c r="P296" i="4" s="1"/>
  <c r="D46" i="2"/>
  <c r="D36" i="2"/>
  <c r="D47" i="3"/>
  <c r="C47" i="4" s="1"/>
  <c r="C333" i="4" s="1"/>
  <c r="D28" i="2"/>
  <c r="D33" i="3"/>
  <c r="C33" i="4" s="1"/>
  <c r="C319" i="4" s="1"/>
  <c r="F25" i="3"/>
  <c r="D25" i="4" s="1"/>
  <c r="D311" i="4" s="1"/>
  <c r="D52" i="2"/>
  <c r="E55" i="2"/>
  <c r="G55" i="2" s="1"/>
  <c r="E17" i="2"/>
  <c r="G17" i="2" s="1"/>
  <c r="E36" i="2"/>
  <c r="G36" i="2" s="1"/>
  <c r="E32" i="2"/>
  <c r="G32" i="2" s="1"/>
  <c r="F33" i="3"/>
  <c r="D33" i="4" s="1"/>
  <c r="D319" i="4" s="1"/>
  <c r="D18" i="3"/>
  <c r="C18" i="4" s="1"/>
  <c r="C304" i="4" s="1"/>
  <c r="D17" i="2"/>
  <c r="E12" i="2"/>
  <c r="G12" i="2" s="1"/>
  <c r="D55" i="2"/>
  <c r="F18" i="3"/>
  <c r="D18" i="4" s="1"/>
  <c r="D304" i="4" s="1"/>
  <c r="H1755" i="4" l="1"/>
  <c r="N1755" i="4" s="1"/>
  <c r="F2041" i="4"/>
  <c r="H2041" i="4" s="1"/>
  <c r="N2041" i="4" s="1"/>
  <c r="H1776" i="4"/>
  <c r="N1776" i="4" s="1"/>
  <c r="F2062" i="4"/>
  <c r="H2062" i="4" s="1"/>
  <c r="N2062" i="4" s="1"/>
  <c r="H1767" i="4"/>
  <c r="N1767" i="4" s="1"/>
  <c r="F2053" i="4"/>
  <c r="H2053" i="4" s="1"/>
  <c r="N2053" i="4" s="1"/>
  <c r="H1762" i="4"/>
  <c r="N1762" i="4" s="1"/>
  <c r="F2048" i="4"/>
  <c r="H2048" i="4" s="1"/>
  <c r="N2048" i="4" s="1"/>
  <c r="H2012" i="4"/>
  <c r="H1768" i="4"/>
  <c r="N1768" i="4" s="1"/>
  <c r="F2054" i="4"/>
  <c r="H2054" i="4" s="1"/>
  <c r="N2054" i="4" s="1"/>
  <c r="H1747" i="4"/>
  <c r="N1747" i="4" s="1"/>
  <c r="G2033" i="4"/>
  <c r="H2033" i="4" s="1"/>
  <c r="N2033" i="4" s="1"/>
  <c r="H1779" i="4"/>
  <c r="N1779" i="4" s="1"/>
  <c r="F2065" i="4"/>
  <c r="H2065" i="4" s="1"/>
  <c r="N2065" i="4" s="1"/>
  <c r="H1763" i="4"/>
  <c r="N1763" i="4" s="1"/>
  <c r="G2049" i="4"/>
  <c r="H2049" i="4" s="1"/>
  <c r="N2049" i="4" s="1"/>
  <c r="H1744" i="4"/>
  <c r="N1744" i="4" s="1"/>
  <c r="G2030" i="4"/>
  <c r="H2030" i="4" s="1"/>
  <c r="N2030" i="4" s="1"/>
  <c r="H1736" i="4"/>
  <c r="N1736" i="4" s="1"/>
  <c r="F2022" i="4"/>
  <c r="H1752" i="4"/>
  <c r="N1752" i="4" s="1"/>
  <c r="F2038" i="4"/>
  <c r="H2038" i="4" s="1"/>
  <c r="N2038" i="4" s="1"/>
  <c r="H1758" i="4"/>
  <c r="N1758" i="4" s="1"/>
  <c r="F2044" i="4"/>
  <c r="H2044" i="4" s="1"/>
  <c r="N2044" i="4" s="1"/>
  <c r="H1726" i="4"/>
  <c r="H1629" i="4"/>
  <c r="N1629" i="4" s="1"/>
  <c r="G1915" i="4"/>
  <c r="F2007" i="4"/>
  <c r="H1491" i="4"/>
  <c r="N1491" i="4" s="1"/>
  <c r="G1777" i="4"/>
  <c r="H1494" i="4"/>
  <c r="N1494" i="4" s="1"/>
  <c r="G1780" i="4"/>
  <c r="G1721" i="4"/>
  <c r="H1440" i="4"/>
  <c r="O1194" i="4"/>
  <c r="P1194" i="4" s="1"/>
  <c r="E1480" i="4"/>
  <c r="E1766" i="4" s="1"/>
  <c r="E2052" i="4" s="1"/>
  <c r="H1469" i="4"/>
  <c r="N1469" i="4" s="1"/>
  <c r="F1721" i="4"/>
  <c r="G1435" i="4"/>
  <c r="H1154" i="4"/>
  <c r="G1149" i="4"/>
  <c r="H868" i="4"/>
  <c r="E29" i="2"/>
  <c r="G29" i="2" s="1"/>
  <c r="C619" i="4"/>
  <c r="C905" i="4" s="1"/>
  <c r="C1191" i="4" s="1"/>
  <c r="C1477" i="4" s="1"/>
  <c r="C1763" i="4" s="1"/>
  <c r="C2049" i="4" s="1"/>
  <c r="C590" i="4"/>
  <c r="C876" i="4" s="1"/>
  <c r="C1162" i="4" s="1"/>
  <c r="C1448" i="4" s="1"/>
  <c r="C1734" i="4" s="1"/>
  <c r="C2020" i="4" s="1"/>
  <c r="D590" i="4"/>
  <c r="D876" i="4" s="1"/>
  <c r="D1162" i="4" s="1"/>
  <c r="D1448" i="4" s="1"/>
  <c r="D1734" i="4" s="1"/>
  <c r="D2020" i="4" s="1"/>
  <c r="D605" i="4"/>
  <c r="D891" i="4" s="1"/>
  <c r="D1177" i="4" s="1"/>
  <c r="D1463" i="4" s="1"/>
  <c r="D1749" i="4" s="1"/>
  <c r="D2035" i="4" s="1"/>
  <c r="C597" i="4"/>
  <c r="C883" i="4" s="1"/>
  <c r="C1169" i="4" s="1"/>
  <c r="C1455" i="4" s="1"/>
  <c r="C1741" i="4" s="1"/>
  <c r="C2027" i="4" s="1"/>
  <c r="D597" i="4"/>
  <c r="D883" i="4" s="1"/>
  <c r="D1169" i="4" s="1"/>
  <c r="D1455" i="4" s="1"/>
  <c r="D1741" i="4" s="1"/>
  <c r="D2027" i="4" s="1"/>
  <c r="C601" i="4"/>
  <c r="C887" i="4" s="1"/>
  <c r="C1173" i="4" s="1"/>
  <c r="C1459" i="4" s="1"/>
  <c r="C1745" i="4" s="1"/>
  <c r="C2031" i="4" s="1"/>
  <c r="G863" i="4"/>
  <c r="H582" i="4"/>
  <c r="C605" i="4"/>
  <c r="C891" i="4" s="1"/>
  <c r="C1177" i="4" s="1"/>
  <c r="C1463" i="4" s="1"/>
  <c r="C1749" i="4" s="1"/>
  <c r="C2035" i="4" s="1"/>
  <c r="D619" i="4"/>
  <c r="D905" i="4" s="1"/>
  <c r="D1191" i="4" s="1"/>
  <c r="D1477" i="4" s="1"/>
  <c r="D1763" i="4" s="1"/>
  <c r="D2049" i="4" s="1"/>
  <c r="D601" i="4"/>
  <c r="D887" i="4" s="1"/>
  <c r="D1173" i="4" s="1"/>
  <c r="D1459" i="4" s="1"/>
  <c r="D1745" i="4" s="1"/>
  <c r="D2031" i="4" s="1"/>
  <c r="D29" i="2"/>
  <c r="N296" i="4"/>
  <c r="N577" i="4" s="1"/>
  <c r="D47" i="2"/>
  <c r="D25" i="2"/>
  <c r="E47" i="2"/>
  <c r="G47" i="2" s="1"/>
  <c r="F48" i="3"/>
  <c r="D48" i="4" s="1"/>
  <c r="D334" i="4" s="1"/>
  <c r="D33" i="2"/>
  <c r="D48" i="3"/>
  <c r="C48" i="4" s="1"/>
  <c r="C334" i="4" s="1"/>
  <c r="E25" i="2"/>
  <c r="G25" i="2" s="1"/>
  <c r="E18" i="2"/>
  <c r="G18" i="2" s="1"/>
  <c r="E33" i="2"/>
  <c r="G33" i="2" s="1"/>
  <c r="D18" i="2"/>
  <c r="H1915" i="4" l="1"/>
  <c r="N1915" i="4" s="1"/>
  <c r="G2201" i="4"/>
  <c r="H2201" i="4" s="1"/>
  <c r="N2201" i="4" s="1"/>
  <c r="H2022" i="4"/>
  <c r="N2022" i="4" s="1"/>
  <c r="F2293" i="4"/>
  <c r="N2012" i="4"/>
  <c r="H1777" i="4"/>
  <c r="N1777" i="4" s="1"/>
  <c r="G2063" i="4"/>
  <c r="H2063" i="4" s="1"/>
  <c r="N2063" i="4" s="1"/>
  <c r="H1780" i="4"/>
  <c r="N1780" i="4" s="1"/>
  <c r="G2066" i="4"/>
  <c r="H2066" i="4" s="1"/>
  <c r="N2066" i="4" s="1"/>
  <c r="N1726" i="4"/>
  <c r="G2007" i="4"/>
  <c r="H1721" i="4"/>
  <c r="N1440" i="4"/>
  <c r="N1721" i="4" s="1"/>
  <c r="H1435" i="4"/>
  <c r="N1154" i="4"/>
  <c r="N1435" i="4" s="1"/>
  <c r="H1149" i="4"/>
  <c r="N868" i="4"/>
  <c r="N1149" i="4" s="1"/>
  <c r="C620" i="4"/>
  <c r="C906" i="4" s="1"/>
  <c r="C1192" i="4" s="1"/>
  <c r="C1478" i="4" s="1"/>
  <c r="C1764" i="4" s="1"/>
  <c r="C2050" i="4" s="1"/>
  <c r="D620" i="4"/>
  <c r="D906" i="4" s="1"/>
  <c r="D1192" i="4" s="1"/>
  <c r="D1478" i="4" s="1"/>
  <c r="D1764" i="4" s="1"/>
  <c r="D2050" i="4" s="1"/>
  <c r="H863" i="4"/>
  <c r="N582" i="4"/>
  <c r="N863" i="4" s="1"/>
  <c r="F49" i="3"/>
  <c r="D49" i="4" s="1"/>
  <c r="D335" i="4" s="1"/>
  <c r="E48" i="2"/>
  <c r="G48" i="2" s="1"/>
  <c r="D48" i="2"/>
  <c r="D49" i="3"/>
  <c r="C49" i="4" s="1"/>
  <c r="C335" i="4" s="1"/>
  <c r="N2293" i="4" l="1"/>
  <c r="H2007" i="4"/>
  <c r="H2293" i="4"/>
  <c r="N2007" i="4"/>
  <c r="G2293" i="4"/>
  <c r="D621" i="4"/>
  <c r="D907" i="4" s="1"/>
  <c r="D1193" i="4" s="1"/>
  <c r="D1479" i="4" s="1"/>
  <c r="D1765" i="4" s="1"/>
  <c r="D2051" i="4" s="1"/>
  <c r="C621" i="4"/>
  <c r="C907" i="4" s="1"/>
  <c r="C1193" i="4" s="1"/>
  <c r="C1479" i="4" s="1"/>
  <c r="C1765" i="4" s="1"/>
  <c r="C2051" i="4" s="1"/>
  <c r="E49" i="2"/>
  <c r="G49" i="2" s="1"/>
  <c r="D49" i="2"/>
</calcChain>
</file>

<file path=xl/comments1.xml><?xml version="1.0" encoding="utf-8"?>
<comments xmlns="http://schemas.openxmlformats.org/spreadsheetml/2006/main">
  <authors>
    <author>00002913</author>
    <author>HP</author>
  </authors>
  <commentList>
    <comment ref="L5" authorId="0" shapeId="0">
      <text>
        <r>
          <rPr>
            <b/>
            <sz val="9"/>
            <rFont val="Times New Roman"/>
            <family val="1"/>
          </rPr>
          <t>MPD, GTPS: Actual start date is PO placement date.</t>
        </r>
      </text>
    </comment>
    <comment ref="M5" authorId="1" shapeId="0">
      <text>
        <r>
          <rPr>
            <b/>
            <sz val="9"/>
            <rFont val="Tahoma"/>
            <family val="2"/>
          </rPr>
          <t xml:space="preserve">SSP-RCD
</t>
        </r>
        <r>
          <rPr>
            <sz val="9"/>
            <rFont val="Tahoma"/>
            <family val="2"/>
          </rPr>
          <t>As per the implementation plan submitted in the DPR/ Approved by MERC</t>
        </r>
      </text>
    </comment>
  </commentList>
</comments>
</file>

<file path=xl/sharedStrings.xml><?xml version="1.0" encoding="utf-8"?>
<sst xmlns="http://schemas.openxmlformats.org/spreadsheetml/2006/main" count="1451" uniqueCount="486">
  <si>
    <t>MSPGCL: GTPS, Uran</t>
  </si>
  <si>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</si>
  <si>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</si>
  <si>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</si>
  <si>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</si>
  <si>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</si>
  <si>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</si>
  <si>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</si>
  <si>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</si>
  <si>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</si>
  <si>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</si>
  <si>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</si>
  <si>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</si>
  <si>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</si>
  <si>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</si>
  <si>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</si>
  <si>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</si>
  <si>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</si>
  <si>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</si>
  <si>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</si>
  <si>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</si>
  <si>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</si>
  <si>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</si>
  <si>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</si>
  <si>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</si>
  <si>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(g)</t>
  </si>
  <si>
    <t>(h)</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</si>
  <si>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</si>
  <si>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</si>
  <si>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</si>
  <si>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</si>
  <si>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</si>
  <si>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</si>
  <si>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 xml:space="preserve">Form 4.1: Capital Expenditure Plan </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</si>
  <si>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</si>
  <si>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</si>
  <si>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</si>
  <si>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</si>
  <si>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</si>
  <si>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</si>
  <si>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</si>
  <si>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</si>
  <si>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</si>
  <si>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</si>
  <si>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</si>
  <si>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</si>
  <si>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</si>
  <si>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</si>
  <si>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</si>
  <si>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</si>
  <si>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</si>
  <si>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</si>
  <si>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</si>
  <si>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</si>
  <si>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System Availability &amp; Reliability</t>
  </si>
  <si>
    <t>-</t>
  </si>
  <si>
    <t>Improved machine availability</t>
  </si>
  <si>
    <t>Maintaining healthiness of plant auxiliaries.</t>
  </si>
  <si>
    <t>To reduce auxiliary consumption</t>
  </si>
  <si>
    <t>To provide basic facilities to residents</t>
  </si>
  <si>
    <t>To handle plant fire emergency</t>
  </si>
  <si>
    <t>DPR</t>
  </si>
  <si>
    <t>Not Initiated</t>
  </si>
  <si>
    <t>Scheme</t>
  </si>
  <si>
    <t>WIP</t>
  </si>
  <si>
    <t>Partially Capitalized</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</si>
  <si>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</si>
  <si>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</si>
  <si>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</si>
  <si>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</si>
  <si>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</si>
  <si>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</si>
  <si>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</si>
  <si>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</si>
  <si>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</si>
  <si>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</si>
  <si>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</si>
  <si>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Old Asset retired against capitalised item (in Rs. Cr)</t>
  </si>
  <si>
    <t>Current Status</t>
  </si>
  <si>
    <t>Non-DPR</t>
  </si>
  <si>
    <t>Capitalised</t>
  </si>
  <si>
    <t>Actual Capex till FY 2018-19</t>
  </si>
  <si>
    <t>Revised Projected</t>
  </si>
  <si>
    <t>Actual Capitalization till FY 2018-19</t>
  </si>
  <si>
    <t>Cancelled</t>
  </si>
  <si>
    <t>To be cancelled</t>
  </si>
  <si>
    <t>N.A.</t>
  </si>
  <si>
    <t>A) DPR Schemes</t>
  </si>
  <si>
    <t>To be confirmed</t>
  </si>
  <si>
    <t>(i) Submitted to MERC</t>
  </si>
  <si>
    <t>Up gradation of Gas Turbine Automation system, SFC and Excitation system</t>
  </si>
  <si>
    <t>MERC/CAPEX/20122013/02285</t>
  </si>
  <si>
    <t>Up-gradation of GT Automation System (Automation System PPA T3000) for Unit - 8 Stage-II</t>
  </si>
  <si>
    <t>The scheme is capitalised in 2014-15</t>
  </si>
  <si>
    <t>Up-Gradation of Starting Frequency Converter &amp; Static Excitation Equipment for GT-7 &amp; GT-8 of Stage-II</t>
  </si>
  <si>
    <t>Procurement of Turbine 1st &amp; 2nd stage blades for Gas Turbine U#6</t>
  </si>
  <si>
    <t>MERC/TECH 1/CAPEX/20142015/00087</t>
  </si>
  <si>
    <t>2016-17</t>
  </si>
  <si>
    <t>The scheme is capitalised in 2016-17</t>
  </si>
  <si>
    <t>A0/B0 WHRP Unit Automation at GTPS Uran</t>
  </si>
  <si>
    <t>MERC/CAPEX/20172018/4321</t>
  </si>
  <si>
    <t>Supply of Siemens automation system and operation, monitoring and information system (SPPA-T3000 DCS) along with all necessary accessories for up-gradation and 10% mandatory spares.</t>
  </si>
  <si>
    <t xml:space="preserve">Service price for design, engineering, testing, erection, supervision, commissioning and training.   </t>
  </si>
  <si>
    <t>Renovation of Gas Turbine Air Intake System (Filter house for two units) at GTPS Uran</t>
  </si>
  <si>
    <t>MERC/CAPEX/20172018/4645</t>
  </si>
  <si>
    <t>SUPPLY &amp; Work COST for 2 GT Units.</t>
  </si>
  <si>
    <t>Procurement of compressor rotor blades and tie rod with front hollow shaft for GT Unit No. 8 at GTPS Uran</t>
  </si>
  <si>
    <t>MERC/CAPEX/20172018/0151</t>
  </si>
  <si>
    <t>Procurement of GT-8 Compressor rotor blades (complete set)</t>
  </si>
  <si>
    <t>The scheme is capitalised in 2020-21</t>
  </si>
  <si>
    <t>Procurement of GT-8 Tie rod &amp; front hollow shaft along with installation materials</t>
  </si>
  <si>
    <t>Upgradation of Automation Systems of GT-7 &amp; Static Excitation Equipment of B0 Unit at GTPS Uran</t>
  </si>
  <si>
    <t>MERC/CAPEX/2019-2020/422</t>
  </si>
  <si>
    <t>Up-gradation of GT Automation System for Unit – 7 (Stage – II)</t>
  </si>
  <si>
    <t>Up-gradation of B0 Static Excitation System for Stage – III</t>
  </si>
  <si>
    <t>Procurement of MOH Spares &amp; Insurance Spares for Unit-8 at GTPS Uran</t>
  </si>
  <si>
    <t>MERC/CAPEX/2019-2020/121</t>
  </si>
  <si>
    <t>GT Unit no.8 Major Over Haul (MOH) Spares</t>
  </si>
  <si>
    <t>GT Unit no.8 Insurance Spares</t>
  </si>
  <si>
    <t>Implementation of Energy Saving Scheme with VFD for HP Feed Water Pump (HPFWP) and Condensate Extraction Pumps (CEP) for Stage-III at GTPS, Uran</t>
  </si>
  <si>
    <t>MERC/CAPEX/2020-21/WFH/SBR/1</t>
  </si>
  <si>
    <t>Implementation of VFD with Bypass system for HP Feed Water Pumps (HPFWP) and Condensate Extraction Pumps (CEP) for St-III at GTPS, Uran.(Supply + Works)</t>
  </si>
  <si>
    <t>Plant Civil Works &amp; Renovation of Colony Civil Works at GTPS Uran</t>
  </si>
  <si>
    <t>MERC/CAPEX/FY 2021-22/MSPGCL /25</t>
  </si>
  <si>
    <t>Renovations, refurbishment of Residential colony at GTPS, Uran.</t>
  </si>
  <si>
    <t>Internal colony Road at GTPS, Uran.</t>
  </si>
  <si>
    <t>Renovation of sanitary system including Replacing sanitary and storm water drainage pipelines in colony area.</t>
  </si>
  <si>
    <t>Renovations, refurbishment of Recreation Club Building in colony at GTPS Uran</t>
  </si>
  <si>
    <t>Strengthening to steel structures by epoxy painting within the plant area at GTPS, Uran</t>
  </si>
  <si>
    <t>Procurement of Turbine Rotor blades of all 4 stages &amp; Compressor Rotor blades set (along with installation materials) for GT Unit no.7 at GTPS Uran</t>
  </si>
  <si>
    <t>MERC/CAPEX/FY 2022-23/0162</t>
  </si>
  <si>
    <t>HO
DPR 8</t>
  </si>
  <si>
    <t>Replacement of Fire Tenders at Various Power Stations of Mahagenco</t>
  </si>
  <si>
    <t>MERC/CAPEX/20172018/4653</t>
  </si>
  <si>
    <t>HO
DPR 8.2</t>
  </si>
  <si>
    <t>Normal Multipurpose Fire Tender</t>
  </si>
  <si>
    <t>HO
DPR-10</t>
  </si>
  <si>
    <t>Implementation of IB recommendations- Civil works at various TPS of Mahagenco</t>
  </si>
  <si>
    <t>MERC/CAPEX/20172018/0177</t>
  </si>
  <si>
    <t>HO
DPR 10.1</t>
  </si>
  <si>
    <t>GTPS Uran</t>
  </si>
  <si>
    <t>(ii) Yet to be submitted to MERC</t>
  </si>
  <si>
    <t>B) Non-DPR Schemes</t>
  </si>
  <si>
    <t>Total</t>
  </si>
  <si>
    <t>Form 4.3:  Capital Work-in-progress - Project-wise details</t>
  </si>
  <si>
    <t>Approved Project Cost</t>
  </si>
  <si>
    <t>Cumulative Expenditure Incurred till beginning of the Year</t>
  </si>
  <si>
    <t>Capital Expenditure Capitalised</t>
  </si>
  <si>
    <t>Opening CWIP</t>
  </si>
  <si>
    <t>Investment during the year</t>
  </si>
  <si>
    <t>Capitalization</t>
  </si>
  <si>
    <t>Closing CWIP</t>
  </si>
  <si>
    <t>Works Capitalised</t>
  </si>
  <si>
    <t>Interest Capitalised</t>
  </si>
  <si>
    <t>Expenses Capitalised</t>
  </si>
  <si>
    <t>Total Capitalisation</t>
  </si>
  <si>
    <t>a) DPR Schemes</t>
  </si>
  <si>
    <t>CHAIR REGULAR  ERGONOMICS STANDARD(4370002018)/QTY60</t>
  </si>
  <si>
    <t>2 PANEL WOODEN SIDE TABLE 2 X 4 FT(4370002023)/QTY 20</t>
  </si>
  <si>
    <t>EXECUTIVE REV CHAIR(4370002025)/QTY 19</t>
  </si>
  <si>
    <t>INDUSTRIAL CABINET WITH 4 LOCKERS(4370002025)/QTY 19</t>
  </si>
  <si>
    <t>INDUSTRIAL CABINET WITH 4 LOCKERS(4370002037)/QTY 6</t>
  </si>
  <si>
    <t>CHAIR REGULAR (4370002039)/QTY 51</t>
  </si>
  <si>
    <t>3 BURNER GAS STOVE IRON PAN SUPPORT(4370002320)/QTY 1</t>
  </si>
  <si>
    <t>3 BURNER GAS STOVE IRON PAN SUPPORT(4370002319)/QTY 1</t>
  </si>
  <si>
    <t>Samsung LCD TV(2 nos, 26" in Rest House)/QTY 2</t>
  </si>
  <si>
    <t>Mobile Purchase for CE GTPS/QTY 1</t>
  </si>
  <si>
    <t>Walkie Talkie NO.7/QTY 7</t>
  </si>
  <si>
    <t>Electronic Appliances to rest houseGTPS 4370002069/QTY 1</t>
  </si>
  <si>
    <t>Electronic Appliances to rest house(4370002070)/QTY 1</t>
  </si>
  <si>
    <t>COLOR LASER JET PRINTER4370002282/QTY 2</t>
  </si>
  <si>
    <t>LASER LASERJET PRINTER FOR A4 PAPER(4370002057)/QTY 5</t>
  </si>
  <si>
    <t>Split Air Conditioner(4370002046)GUEST HOUSE/QTY 11</t>
  </si>
  <si>
    <t>LASER ALL IN ONE A4 LASER PRINTER (4370002321) POG/QTY 12</t>
  </si>
  <si>
    <t>COOLER WATER THERMOSTAT 40 F-45 F TYU-5(4370002318/QTY 4</t>
  </si>
  <si>
    <t>UV WATER PURIFIER FILTER4370002059/QTY 4</t>
  </si>
  <si>
    <t>ext. of compound wall around of GTPS Uran.</t>
  </si>
  <si>
    <t>Supply Installation &amp; commissioning of 11TR Water cooled air conditioning package at GT Unit # 5 &amp; 6 LCRs /14 QTY</t>
  </si>
  <si>
    <t>Procurment of new Ambulance Van MH-46-BM-2746/QTY 1</t>
  </si>
  <si>
    <t>DG SET ASSY KIRLOSKAR 6SL8800TA-250(4370002473)/QTY 1</t>
  </si>
  <si>
    <t>3 seater sofa set(4370002496)/QTY 2</t>
  </si>
  <si>
    <t>WET AND DRY VACUUM CLEANER(4370002509)/QTY 2</t>
  </si>
  <si>
    <t>Revolving Chair(4370002467)/QTY 24</t>
  </si>
  <si>
    <t>Regular Chair(4370002466)/QTY 10</t>
  </si>
  <si>
    <t>Scrubber Dryers(4370002495)/QTY 2</t>
  </si>
  <si>
    <t>MICROWAVE OVEN CAPACITY 32 LITERS(4370002510)/QTY 1</t>
  </si>
  <si>
    <t>One Seater Sofa(4370002497)/QTY 4</t>
  </si>
  <si>
    <t>S-Type Chairs(4370002460)/QTY 61</t>
  </si>
  <si>
    <t>INDUSTRIAL CABINET WITH 4 LOCKERS(4370002464)/QTY 19</t>
  </si>
  <si>
    <t>STEEL CABINET WITH 18 LOCKER(4370002461)/QTY 14</t>
  </si>
  <si>
    <t>STEEL CABINET WITH 06 LOCKER(4370002462)/QTY 21</t>
  </si>
  <si>
    <t>File Cabinet(4370002463)/QTY 22</t>
  </si>
  <si>
    <t>Midback Chair(4370002456)/QTY 30</t>
  </si>
  <si>
    <t>S-Type(backrest made of mesh)Chair(4370002465)/QTY 20</t>
  </si>
  <si>
    <t>L Type Exe. Table(4370002471)/QTY 4</t>
  </si>
  <si>
    <t>Godrej interio T-104 Table(4370002472)/QTY 18</t>
  </si>
  <si>
    <t>Provi &amp; fix garden benc.@GTPS Colony.(4370002503)./QTY 35</t>
  </si>
  <si>
    <t>Supply of heavy pedestal type (4370002601)/QTY 20</t>
  </si>
  <si>
    <t>2 TON CAPACITY SPLIT AC(4370002498)/QTY 8</t>
  </si>
  <si>
    <t>Procurement of 16 Channel DVR at GTPS.(4370002575)/QTY 1</t>
  </si>
  <si>
    <t>Procurement of Server at GTPS Uran.(4385000212)/QTY 1</t>
  </si>
  <si>
    <t>CCTV Cameras  and DVR at GTPS URAN (4370002677)/QTY 13</t>
  </si>
  <si>
    <t>3 KW Geysers (Water Heaters) (4370002733)/QTY 18</t>
  </si>
  <si>
    <t>WALL MOUNTED/Matress etc .Guest house FAN 24" 230V 1440RPM(4370002713)/QTY 39</t>
  </si>
  <si>
    <t>COMPLETE PROJECTOR WITH STD ACCE.(4370002703)/QTY 1</t>
  </si>
  <si>
    <t>NAS Storage device (4370002674)/QTY 1</t>
  </si>
  <si>
    <t>DYNAMIC MIC,ACCESSORIES (4370002728)/QTY 5</t>
  </si>
  <si>
    <t>DESKTOP (4370002709)/QTY 10</t>
  </si>
  <si>
    <t>Procurement of Computer Monitor at GTPS.4370002812/QTY 15</t>
  </si>
  <si>
    <t>Procurement of Air Purifiers in PCR’s4370002804/Qty 40</t>
  </si>
  <si>
    <t>iPad &amp; Laptop As Per Specification 4385000561/QTY 2</t>
  </si>
  <si>
    <t>Projector Screen SZIE 8 X 10 FEET(4370002710)/QTY 1</t>
  </si>
  <si>
    <t>Allowable Capitalisation</t>
  </si>
  <si>
    <t>Probable Disallowance</t>
  </si>
  <si>
    <t>HO
DPR 11</t>
  </si>
  <si>
    <t>Construction of new Administrative Building for Mahagenco at Vidyut Bhawan, Katol Road, Nagpur</t>
  </si>
  <si>
    <t>MERC/CAPEX/2021-2022/MSPGCL/063</t>
  </si>
  <si>
    <t>HO
DPR 11.1</t>
  </si>
  <si>
    <t>HO
DPR 12</t>
  </si>
  <si>
    <t>Centralized Monitoring Solution</t>
  </si>
  <si>
    <t>MERC/CAPEX/MSPGCL/2023-24/0576</t>
  </si>
  <si>
    <t>HO
DPR 12.1</t>
  </si>
  <si>
    <t>Providing and applying of chemical resistance coating to the internal surface of soft water storage tank at Water Treatment Plant, GTPS Uran</t>
  </si>
  <si>
    <t xml:space="preserve">  Non- DPR  Asset No. 1501000125</t>
  </si>
  <si>
    <t xml:space="preserve">CCPP Process improvement through application of Thermal insulation for WHRP Boiler/GT exhaust area at GTPS, Uran </t>
  </si>
  <si>
    <t xml:space="preserve">  Non- DPR  PO No.(4370003055)
Asset No. 1501008779</t>
  </si>
  <si>
    <t xml:space="preserve"> Procurement of grass cutting machine (Petrol engine) at GTPS, Uran.</t>
  </si>
  <si>
    <t xml:space="preserve">PO No.(4370003046) Qty. 03
Asset No. 1501008776, 1501008777, 1501008778 </t>
  </si>
  <si>
    <t>Procurement of dedicated server for DSM System at GTPS Uran.</t>
  </si>
  <si>
    <t>PO No.(4370002886)
Asset No. 190106566</t>
  </si>
  <si>
    <t>Procurement of Water Purifier</t>
  </si>
  <si>
    <t>Asset No. 190106676</t>
  </si>
  <si>
    <t>Procurement of 1.5T SPLIT AC</t>
  </si>
  <si>
    <t>PO No.(4370003041)
Asset No. 190106869, 190106870, 190106871</t>
  </si>
  <si>
    <t>MOBILE PHONE FOR SHIFT I/C</t>
  </si>
  <si>
    <t>Asset No. 190106576</t>
  </si>
  <si>
    <t>Asset No. 190106577</t>
  </si>
  <si>
    <t>Asset No. 190106578</t>
  </si>
  <si>
    <t>Procurement of CCTV camera</t>
  </si>
  <si>
    <t>Asset No. 190106743, 190106745, 190106746,190106747</t>
  </si>
  <si>
    <t>Procurement of Desktop PC’s at GTPS URAN.</t>
  </si>
  <si>
    <t>Asset No. 190106780 to 88</t>
  </si>
  <si>
    <t>Procurement of 4 channel DVR &amp; 4 cctv camera</t>
  </si>
  <si>
    <t>Asset No.  190106789</t>
  </si>
  <si>
    <t xml:space="preserve">Procurement of 8 channel mini DVR </t>
  </si>
  <si>
    <t>Asset No. 190106790 to 92</t>
  </si>
  <si>
    <t>Procurement of MOBILE PHONE</t>
  </si>
  <si>
    <t>Asset No. 190106805</t>
  </si>
  <si>
    <t xml:space="preserve">Procurement of Monitors at GTPS URAN.
</t>
  </si>
  <si>
    <t>PO No. (4370003068)
Asset No. 190106859</t>
  </si>
  <si>
    <t>Supply of Thinclients on Buyback for Uran GTPS</t>
  </si>
  <si>
    <t>Asset No. 190107154 to 87</t>
  </si>
  <si>
    <t>FY23-24</t>
  </si>
  <si>
    <t>PORT FIRE EXT ABC COMP EN3  AFFF - COMPOSITE CAPACITY 9 LTR 9KG</t>
  </si>
  <si>
    <t xml:space="preserve"> Non- DPR  HO Procurement;
PO No.(4500128925)
Asset No.1501008866 to 87</t>
  </si>
  <si>
    <t>Procurement of  Thermal  Imaging Camera for Condition Monitoring of machine at GTPS,Uran.</t>
  </si>
  <si>
    <t>PO No.(4385000676)
Asset No.1501008843</t>
  </si>
  <si>
    <t xml:space="preserve">DIGITAL ULTRASONIC FLOW METER </t>
  </si>
  <si>
    <t>PO No.(4385000684)
Asset No.1501008841</t>
  </si>
  <si>
    <t>MEASURING &amp;DISPLAYING HANDHELD INST</t>
  </si>
  <si>
    <t>PO No.(4385000684)
Asset No.1501008842</t>
  </si>
  <si>
    <t>Approval for procuring Thickness measurment gauge,Portable flow meter and Vibration meter for GTPS, Uran</t>
  </si>
  <si>
    <t>PO No.(4385000684)
Asset No.1501008840</t>
  </si>
  <si>
    <t>Supply, installation and commissioning of 1.5 ton Window Air Conditioner and 1.5 Ton Split Air conditioners with inverter technology at GTPS Uran.</t>
  </si>
  <si>
    <t>PO No.(4370003188) qty-3
Asset No.190107419 to 21</t>
  </si>
  <si>
    <t>Procurement of monitors at GTPS Uran</t>
  </si>
  <si>
    <t>PO No.(4370003192) qty-10
Asset No.190107574 to 83</t>
  </si>
  <si>
    <t>Procurement of Desktop PC’s and Laptop at GTPS Uran</t>
  </si>
  <si>
    <t>PO No.(4370003229)
Asset No.190107586</t>
  </si>
  <si>
    <t>SUPPLY &amp; INSTALLATION OF VC SETUP AND INTERACTIVE DISPLAY FOR GTPS URAN</t>
  </si>
  <si>
    <t>PO No.(4385000693) 
Asset No.190107571 to 73</t>
  </si>
  <si>
    <t>Supply, installation and commissioning of water purifiers and water purifier cum cooler at GTPS Uran.</t>
  </si>
  <si>
    <t>PO No.(4370003186) qty-05
Asset No.190107414 to 18</t>
  </si>
  <si>
    <t>Urgent procurement and installation of UV Water Purifier cum cooler at GTPS, Uran on confirmatory  basis.</t>
  </si>
  <si>
    <t xml:space="preserve"> PO No.(4370003222)
Asset No. 190107616</t>
  </si>
  <si>
    <t>Supply, installation and commissioning of RO+UV+UF Storage Type Water Purifiers at GTPS,Uran.</t>
  </si>
  <si>
    <t>PO No.(4370003237) qty-8 
Asset No.190107617 to 24</t>
  </si>
  <si>
    <t>Procurement of Hot air oven for general laboratory at Water Treatment Plant, GTPS,Uran</t>
  </si>
  <si>
    <t>PO No.(4370003245)
Asset No.1501008864</t>
  </si>
  <si>
    <t>Supply of Plastic Chair and Dinning table at Guest House &amp; new dormitory of GTPS Uran.</t>
  </si>
  <si>
    <t>1. PLASTIC PP MOULDED MONOBLOC CHAIR(4370003274)
Asset No.190107646 (Amount 0.002553614cr) 28/02/2024
2.  MOULDED TABLE 1530X762X743 (4370003293) Asset No.190107647 (Amount 0.001100001cr) 06/03/2024
3. T POY WOODEN BATTEN WITH GLASS TOP (4370003292) Asset No.190107648 (Amount 0.002500998cr) 06/03/2024</t>
  </si>
  <si>
    <t>PO No.(4370003232) qty-2
Asset No.190107584 to 85</t>
  </si>
  <si>
    <t>COLOR LASER JET PRINTERADMIN BUILDING</t>
  </si>
  <si>
    <t>PO No.(4370003110)
Asset No.190107413</t>
  </si>
  <si>
    <t>DEEP FREEZER CAP 205 LITERSGuest House</t>
  </si>
  <si>
    <t>PO No.(4370003367)
Asset No.190107706</t>
  </si>
  <si>
    <t>CCTV, DVR , CCTV CableGuest HO&amp;Club HO</t>
  </si>
  <si>
    <t>PO No.(4370003214)
Asset No.1190107707</t>
  </si>
  <si>
    <t>9.1.1</t>
  </si>
  <si>
    <t>Providing weather shed over the parpet at Type-I, Type-II, Type-D, Type- III &amp; Type-IV quarters at GTPS , Uran.</t>
  </si>
  <si>
    <t>PO No.( 4370003032)
Asset No. 120201419 to 22
The Scheme capatilized in FY 23-24</t>
  </si>
  <si>
    <t>9.1.2</t>
  </si>
  <si>
    <t>Providing vitrified flooring to  Type-I, Type-II, Type-D, Type- III &amp;  E quarters at GTPS , Uran.</t>
  </si>
  <si>
    <t>PO No.( 4370003029)  The Scheme work I/P</t>
  </si>
  <si>
    <t>9.1.3</t>
  </si>
  <si>
    <t>Renovation/ Refurbishment including internal structural strangthing of  Type-I, Type-II, Type-D, Type- III &amp; Type- E &amp; F quarters at GTPS , Uran.</t>
  </si>
  <si>
    <t>9.1.4</t>
  </si>
  <si>
    <t>External face-lifting including structural strengthening to walls and RCC structures of TYPE-I, TYPE-II, &amp; D-TYPE quarters:</t>
  </si>
  <si>
    <t>_</t>
  </si>
  <si>
    <t>Work completed. WCR sent to HO vide T.O Letter no. 3318 dtd - 20.07.2023 The scheme is capitalised in 2023-24  
PO No. 4370002260
Asset No. 1501008823</t>
  </si>
  <si>
    <t>The scheme is capitalised in 2022-23
PO No. 4385000206 
Asset No. 1501008755</t>
  </si>
  <si>
    <t>PO Dispatched dtd. 29.07.2023</t>
  </si>
  <si>
    <t>PO No.( 4370003062)
Asset No. 140200442
The Scheme capatilized in FY 23-24</t>
  </si>
  <si>
    <t>PO No.( 4370003030)
Asset No. 1501000135
The Scheme capatilized in FY 23-24</t>
  </si>
  <si>
    <t>The Scheme capatilized in FY 22-23 PO No.(4370002840)
Asset No. 170100559</t>
  </si>
  <si>
    <t>Reasons for time overrun</t>
  </si>
  <si>
    <t>* MERC in-principle clearance received vide letter no. MERC/CAPEX/ 20172018/ 4645 dtd.10.11.2017.      
* PR was initiated; Audited draft proposal (PR No.1100083723) was sent to HO vide this office letter no. GTPS/MM/0411 (A) dtd. 27.01.2018. 
* Compliance were sent to HO vide this office letter no.  GTPS/MMII/807 dtd.12.03.2018. 
* PR was approved vide HO letter no. CE(CPA)/Gr.-IVB/GTPS/12295 Dtd.20.10.2018. 
* Tender was published &amp; Pre bid meeting was held on 30.01.2019. During the meeting vendor suggested review of technical specifications. As such Technical specs modification were proposed and referred to HO. 
* Approval for revised QR, proposed technical specifications and Terms and conditions was received vide letter no.CE(CPA)/Gr.-IVB/GTPS/6789 dtd.27.06.2019.
* The tender was refloated on date 16.07.19 with revised QR and terms &amp; conditions.
* Tender was extended 5 times up to 31.01.2020. However only single bidder had participated in the tender. Due to poor vendor response, the tender was proposed for review &amp; refloat. 
* Office note was submitted to HO for approval of revised QR on dated 12.01.2021 &amp; further another Office note was sent to H.O. For revised tech. Spec. and QR approval on dtd. 23.06.2021.
* Compliance for querries were submitted on 03.07.2021. 
* Approval for revised tech specs &amp; revised QR was received from CA on dtd. 13.08.2021. 
* Tender with Rfx no. 3000022389  with revised technical specifications was published dtd. 08.10.2021.
* However due to poor vendor participation tender was extended up to 13.12.2021. 
* Once again due to poor vendor response, ON for revision in tech specs and QR was proposed.
* Approval for revised technical specs &amp; QR received Ref. No: CE (CPA)/Gr-IVB/GTPS/ PR Approval/2725  dtd 23.03.2022. 
* Refloated Tender no. 300027238 was published on dtd. 09.04.2022 &amp; extension was given 2 times upto dtd.29.08.2022. 
* However vendor response remained poor, as such due to poor vendor response, Letter for change in QR was sent to HO on dtd 25.03.2023. 
* HO query has been received recently, compliance to the same will be submitted shortly. After approval of C.A, tender will be refloated.</t>
  </si>
  <si>
    <t>1)M/s Siemens was granted time limit extension to carry out work of machining &amp; assembly of Tie Rod &amp; FHS at Berlin (Germany) upto 30.09.22 vide HO order CE(CPA)/Gr IVB/GTPS/Approval no.6024dtd04.07.2022.2)As per M/s Siemens email dtd 29.11.2022,the delivery of the material got delayed upto 27.12.2022 due to Ukraine war.</t>
  </si>
  <si>
    <r>
      <t>* MERC in principle approval received for the scheme vide letter no.MERC/CAPEX/2019-2020/422 dated 29.07.2019. 
* Since the procurement was needed to be initiated through open tender, more budgetary offers were called from prospective bidders. 
* Rigorous follow-up &amp; correspondence with probable bidders was done. However due to covid scenario &amp; poor vendor response, receipt of bud offers from vendors got delayed.
* After receipt of offers from bidders, PR 1100106081 (GT-7) was submitted to HO for approval from CA on 04.08.21.
* Queries were raised by HO on 21.12.2022, Compliance to HO queries were submitted by TIC on dtd. 12.01.2023.
*</t>
    </r>
    <r>
      <rPr>
        <sz val="10"/>
        <color rgb="FFFF0000"/>
        <rFont val="Calibri"/>
        <family val="2"/>
        <scheme val="minor"/>
      </rPr>
      <t xml:space="preserve"> </t>
    </r>
    <r>
      <rPr>
        <sz val="10"/>
        <rFont val="Calibri"/>
        <family val="2"/>
        <scheme val="minor"/>
      </rPr>
      <t>HO approval for PR was received on dtd.18.05.2023. 
* * HO approval done.  Rfx prepared 3000038807. Published on 10.06.2023 sub. Up to 30.06.23.Extended 5 time sale up to dtd 28.01.2024; sub. Up to dtd 29.01.2024; 
*T.B. opened on dtd 04.03.2024, comparative prepared on dt. 14.03.24
*Deviation set on dt. 01.05.24, sub. Up to dt. 03.05.24</t>
    </r>
  </si>
  <si>
    <r>
      <t xml:space="preserve">* Since the procurement was needed to be initiated through open tender, more budgetary offers were called from prospective bidders. 
* Rigorous follow-up &amp; correspondence with probable bidders was done. However due to covid scenario &amp; poor vendor response, receipt of bud offers from vendors got delayed.
* PR no. 1100107393 (SFC-SEE) was submitted to HO on dtd 06.08.21. 
* Compliance for HO querries were submitted on 13.08.2021. &amp; 31.08.2021 respectively.  
* HO approval for QR &amp; PR no. 1100107393 (SFC-SEE) received on dtd 14.09.2021. 
* Tender for SFC-SEE was published &amp; submission up to 03.11.2021. 
* Due to poor bidder participation tender was extended for </t>
    </r>
    <r>
      <rPr>
        <b/>
        <u/>
        <sz val="10"/>
        <rFont val="Calibri"/>
        <family val="2"/>
        <scheme val="minor"/>
      </rPr>
      <t>14 times</t>
    </r>
    <r>
      <rPr>
        <sz val="10"/>
        <rFont val="Calibri"/>
        <family val="2"/>
        <scheme val="minor"/>
      </rPr>
      <t xml:space="preserve"> till 02.11.2022.
* Techno-commercial bid was opened on dt.15.11.2022.
* DO 4385000668 was prepared and send to HO for approval on dtd 01.06.2023. 
* HO approval has been received vide HO CE CPA letter No. 8015 dtd. 26.07.2023.
* PO 4385000668  has been Dispatched on M/s Siemens dtd. 29.07.2023</t>
    </r>
  </si>
  <si>
    <r>
      <t>* In principle MERC approval received  vide ref. letter MERC/CAPEX/2019-2020/121 dated 04.02.2020.
* Since the procurement was needed to be initiated through open tender, more budgetary offers were called from prospective bidders. 
* Rigorous follow-up &amp; correspondence with probable bidders was done. However due to covid scenario &amp; poor vendor response, receipt of bud offers from vendors got delayed.</t>
    </r>
    <r>
      <rPr>
        <b/>
        <sz val="8"/>
        <rFont val="Calibri"/>
        <family val="2"/>
        <scheme val="minor"/>
      </rPr>
      <t xml:space="preserve">
1. </t>
    </r>
    <r>
      <rPr>
        <b/>
        <i/>
        <u/>
        <sz val="8"/>
        <rFont val="Calibri"/>
        <family val="2"/>
        <scheme val="minor"/>
      </rPr>
      <t>Turbine Rotor 1st Stage complete bladed wheel:</t>
    </r>
    <r>
      <rPr>
        <sz val="8"/>
        <rFont val="Calibri"/>
        <family val="2"/>
        <scheme val="minor"/>
      </rPr>
      <t xml:space="preserve">
* Audited PR 1100118300 was submitted to HO on dtd 16.08.2021.
* HO Query was received on dtd 14.09.2021. 
* Compliance to the same was submitted to HO on dtd  29.09.2021. 
* Tender with Rfx No. 3000023730  was published on dtd. 24.11.2021 and was extended 7 times till dtd. 09.05.2022. 
* Deviation were given 3 times and were opened on dtd 01.07.2022.
* However, due to poor vendor response, QR relaxation was proposed and Letter for change in QR was send to HO 17.01.2023.
* Approval for revision in QR was received vide HO letter CE (CPA)/Gr.IV-B/CAPEX/Uran/QR revision 1910 dated 24.02.2023.
* Refloated Tender with Rfx No. 3000036413 was published on dtd 15.03.2023; sale up to dtd 04.04.2023; sub. Up to dtd 05.04.2023. 
* Tender was extended upto 03.05.23.
* Tender opened; Deviation given upto dtd. 10.05.2023
* Draft PO was prepared (PO No 4385000667); and Proposal was send to HO for approval on dtd - 06.06.2023. 
* HO approval for the PO has been received No. 8039 dtd.26.07.2023.
* PO no. 4385000667 has been dispatched on M/s Ameya Agencies dtd. 09.08.2023
</t>
    </r>
    <r>
      <rPr>
        <b/>
        <i/>
        <u/>
        <sz val="8"/>
        <rFont val="Calibri"/>
        <family val="2"/>
        <scheme val="minor"/>
      </rPr>
      <t xml:space="preserve">2. Mixing chamber &amp; Gen. air seal: </t>
    </r>
    <r>
      <rPr>
        <sz val="8"/>
        <rFont val="Calibri"/>
        <family val="2"/>
        <scheme val="minor"/>
      </rPr>
      <t xml:space="preserve">
* Audited PR 1100118750 was submitted to HO on dtd 16.08.2021.
* HO Query was received on dtd 14.09.2021. 
* Compliance to the same was submitted to HO on dtd  29.09.2021. 
* Tender with Rfx No. 3000023620  published on dtd. 24.11.2021 is extended 8 time up to submission upto dtd. 11.08.2022  
* Deviation was given 3 times and were opened on dtd 01.07.2022.
* However vendor response remained poor, as such due to poor vendor response, QR relaxation was proposed and Letter for change in QR was send to HO 17.01.2023.
* Approval for revision in QR was received vide HO letter CE (CPA)/Gr.IV-B/CAPEX/Uran/QR revision 1910 dated 24.02.2023.
* Refloated Tender with Rfx 3000030923 was published on dtd 15.03.2023; sale up to dtd 04.04.2023; sub. Up to dtd 05.04.2023. 
* Tender extended upto 03.05.23.  Tender opened; Deviation was given upto dtd. 10.05.2023
* Draft PO was prepared (PO No. 4385000669);  and Proposal was send to HO for approval on dtd - 06.06.2023. 
* HO approval for the PO has been received No. 8266 dtd.02.08.2023.
* PO no. 4385000669 has been dispatched on M/s Ameya Agencies dtd. 09.08.2023</t>
    </r>
  </si>
  <si>
    <r>
      <t xml:space="preserve">* In principle MERC approval received  vide ref. letter MERC/CAPEX/2019-2020/121 dated 04.02.2020.
* Since the procurement was needed to be initiated through open tender, more budgetary offers were called from prospective bidders. 
* Rigorous follow-up &amp; correspondence with probable bidders was done. However due to covid scenario &amp; poor vendor response, receipt of bud offers from vendors got delayed.
</t>
    </r>
    <r>
      <rPr>
        <b/>
        <i/>
        <u/>
        <sz val="8"/>
        <rFont val="Calibri"/>
        <family val="2"/>
        <scheme val="minor"/>
      </rPr>
      <t>Turbine Rotor 2nd Stage blades:</t>
    </r>
    <r>
      <rPr>
        <sz val="8"/>
        <rFont val="Calibri"/>
        <family val="2"/>
        <scheme val="minor"/>
      </rPr>
      <t xml:space="preserve"> 
* Audited PR 1100118299 was submitted to HO on dtd 16.08.2021.
* HO Query was received on dtd 14.09.2021.
* As per HO, PR 1100118299 was required to be splitted in two PRs (1100125960, 1100125963) 
* Query Compliance was submitted on 29.10.2021 and Audited PR 1100125960 was submitted to HO for approval.
* After HO approval, Tender with Rfx No. 3000024381 was published on dtd. 30.12.2021 &amp; Extended 6 times up to dtd. 12.04.2022. (EMD Issue) 
* Due to poor vendor response, QR relaxation was proposed and Letter for change in QR was send to HO 17.01.2023.
* Approval for revision in QR was received vide HO letter CE (CPA)/Gr.IV-B/CAPEX/Uran/QR revision 1910 dated 24.02.2023.
* Refloated Tender with Rfx No. 3000036631 was Published on dtd 15.03.2023 and Extended 2 times Up to dtd 24.05.2023.
* Price bid was opened on 17.06.2023. 
* Draft PO No. 4385000672 was prepared and Proposal was send to HO for approval on 19.06.2023. 
* HO approval received No. 8206 dtd.01.08.2023.
* PO no. 4385000672 has been dispatched on M/s Siemens dtd. 05.08.2023
</t>
    </r>
    <r>
      <rPr>
        <b/>
        <i/>
        <u/>
        <sz val="8"/>
        <rFont val="Calibri"/>
        <family val="2"/>
        <scheme val="minor"/>
      </rPr>
      <t xml:space="preserve">Supply of Compressor Rotor &amp; Stator blades of stage 1 to 16 as per existing stock (along with blades installation materials) at GTPS Uran: </t>
    </r>
    <r>
      <rPr>
        <sz val="8"/>
        <rFont val="Calibri"/>
        <family val="2"/>
        <scheme val="minor"/>
      </rPr>
      <t xml:space="preserve">
* Audited PR 1100117909 was submitted to HO on dtd 16.08.2021.
* HO Query was received on dtd 14.09.2021.
* Tender (3000024025) was published on dtd 09.12.21; the same was extended 2 times up to dtd. 22.03.2022. 
* Deviation was given upto dtd. 10.06.2022. Due to Covid-19 scenario &amp; poor vendor participation, Tender refloated several times.
* Due to poor vendor response, New Tender was prepared No.3000031362, published on dtd. 06.08.2022 &amp; submission upto 30.08.2022. Deviation bid was opened on dtd. 03.10.2022.
* Still vendor response was poor, hence QR relaxation was proposed and Letter for change in QR was send to HO 17.01.2023.
* Approval for revision in QR was received vide HO letter CE (CPA)/Gr.IV-B/CAPEX/Uran/QR revision 1910 dated 24.02.2023.
* Tender refloated with Rfx No. 3000036412 with modified QR on dtd 15.03.2023; sale up to dtd 04.04.2023; sub. Up to dtd 05.04.2023.
* Extended sale up to dtd 22.05.2023; 
* Deviation bid was opened on 22.05.2023 and comparative was prepared on dtd 10.07.2023.
* *Draft PO prepared PO No. 4385000721 dtd. 19.01.2024
*PO send to HO for approval &amp; release by email on dtd 19.01.2024
*New DO (4385000761) prepareed on dt. 23.04.24, released up to CE. Further release of HO pending on dt. 24.04.24
*DO-4385000761 release from HO on dtd 21.05.2024
*PO dispatched on dtd 22.05.2024 (by dispatched no.) &amp; 22.05.24 (by email)
</t>
    </r>
    <r>
      <rPr>
        <b/>
        <sz val="8"/>
        <rFont val="Calibri"/>
        <family val="2"/>
        <scheme val="minor"/>
      </rPr>
      <t xml:space="preserve"> </t>
    </r>
    <r>
      <rPr>
        <b/>
        <i/>
        <u/>
        <sz val="8"/>
        <rFont val="Calibri"/>
        <family val="2"/>
        <scheme val="minor"/>
      </rPr>
      <t xml:space="preserve">3rd stage rotor blades :
</t>
    </r>
    <r>
      <rPr>
        <b/>
        <sz val="8"/>
        <rFont val="Calibri"/>
        <family val="2"/>
        <scheme val="minor"/>
      </rPr>
      <t>* PO Dispatched on dtd. 05.05.2022 (M/s Ameya Agencies) 
* Material received at site and scheme was capitalized in Jun-22.</t>
    </r>
  </si>
  <si>
    <t>* MERC approval is received on 21.04.2020 vide letter no. MERC/CAPEX/2020-21/ WFH/ SBR/1. 
* Audited PR sent to HO for approval on 07.01.2020
* Query was received from HO on 23.8.2021. 
* Compliance for the query was submitted on dtd. 31.08.2021. 
* PR approval from HO was received on 31.12.2021. 
* Tender with RFx No. 3000024823 was published dtd. 03.04.2022 &amp; extended 5 times with submission up to dtd.13.06.2022.
* Due to poor vendor response, revision in technical specifications &amp; QR were proposed. 
* For QR modification letter was send to HO - CE (CPA) on dtd 03.01.2023. 
* After HO approval, Refloated Tender 3000039200 was published 10.06.2023 sale up to 29.06.23; sub upto 30.06.2023.
* After Corrigendum – tender republished on dtd 23.06.2023; with Sale up to dtd 06.07.2023; and sub. Up to dtd 07.07.2023.
* Techno bid has been opened on dtd. 26.07.2023; and comparative prepared dtd.27.07.2023. 
**For QR modification letter send to Ce (CPA) on dtd 03.01.2023. Updated on dtd 30.01.2023; Published 10.06.2023 sale up to 29.06.23; sub upto 30.06.2023
After Corrigendum-Published on dtd 23.06.2023; Sale up to dtd 06.07.2023; sub. Up to dtd 07.07.2023
* Techno bid open on dtd. 26.07.2023; comparative prepared dtd.27.07.2023. under scrutiny.; T.B. opened on dtd 26.07.2023. comparitive prepared &amp; send to audit on dtd 10.08.2023.
*Tender refloated on 25.08.2023 with same QR RFx-3000041505
Published on dt.31.08.2023, sale up to dt.17.09.2023, Sub upto dt.18.09.2023
* A to G note prepared for opening on single bid; send to HO.
*Office note put up to HO for price bid opening on dt. 08.11.23.
* PO created PO No. 4385000715,send to HO for approval dtd. 03.01.2024
*PO dispatched on dtd 29.02.2024 (by dispatched no. &amp; by email)</t>
  </si>
  <si>
    <r>
      <rPr>
        <b/>
        <sz val="11"/>
        <rFont val="Calibri"/>
        <family val="2"/>
        <scheme val="minor"/>
      </rPr>
      <t>*** Tenders for all the schemes have been processed by CE Civil-III HO</t>
    </r>
    <r>
      <rPr>
        <sz val="11"/>
        <rFont val="Calibri"/>
        <family val="2"/>
        <scheme val="minor"/>
      </rPr>
      <t xml:space="preserve">
</t>
    </r>
    <r>
      <rPr>
        <b/>
        <i/>
        <u/>
        <sz val="11"/>
        <rFont val="Calibri"/>
        <family val="2"/>
        <scheme val="minor"/>
      </rPr>
      <t>External face-lifting including structural strengthening to walls and RCC structures of TYPE-I, TYPE-II, &amp; D-TYPE quarters</t>
    </r>
    <r>
      <rPr>
        <i/>
        <u/>
        <sz val="11"/>
        <rFont val="Calibri"/>
        <family val="2"/>
        <scheme val="minor"/>
      </rPr>
      <t xml:space="preserve">:
</t>
    </r>
    <r>
      <rPr>
        <sz val="11"/>
        <rFont val="Calibri"/>
        <family val="2"/>
        <scheme val="minor"/>
      </rPr>
      <t xml:space="preserve">* PO 4370003049 placed on M/s. Parshuram Constructions dtd.28.02.2023
* PO is placed, but Contract agreement not yet executed by agency.
</t>
    </r>
    <r>
      <rPr>
        <b/>
        <i/>
        <u/>
        <sz val="11"/>
        <rFont val="Calibri"/>
        <family val="2"/>
        <scheme val="minor"/>
      </rPr>
      <t>Providing vitrified flooring to TYPE-I, TYPE-II, TYPE-III, E-TYPE &amp; D-TYPE quarters:</t>
    </r>
    <r>
      <rPr>
        <b/>
        <sz val="11"/>
        <rFont val="Calibri"/>
        <family val="2"/>
        <scheme val="minor"/>
      </rPr>
      <t xml:space="preserve"> 
* </t>
    </r>
    <r>
      <rPr>
        <sz val="11"/>
        <rFont val="Calibri"/>
        <family val="2"/>
        <scheme val="minor"/>
      </rPr>
      <t xml:space="preserve">PO 4370003029 placed on M/s. S G Rathod and Co dtd.01.02.2023.
* Site has been handed over to vendor and presently 65% of work has been completed.
</t>
    </r>
    <r>
      <rPr>
        <b/>
        <i/>
        <u/>
        <sz val="11"/>
        <rFont val="Calibri"/>
        <family val="2"/>
        <scheme val="minor"/>
      </rPr>
      <t>Providing weather shed over the parapet at TYPE-I, TYPE-II, TYPE-III, TYPE-IV &amp; D-TYPE quarters:</t>
    </r>
    <r>
      <rPr>
        <b/>
        <sz val="11"/>
        <rFont val="Calibri"/>
        <family val="2"/>
        <scheme val="minor"/>
      </rPr>
      <t xml:space="preserve"> 
* </t>
    </r>
    <r>
      <rPr>
        <sz val="11"/>
        <rFont val="Calibri"/>
        <family val="2"/>
        <scheme val="minor"/>
      </rPr>
      <t xml:space="preserve">PO 4370003032 placed on M/s. Sadanand Engineering Works dtd.07.02.2023.
* Work has been completed on 17.05.2023 and after asset creation/addition &amp; submission of WCR the scheme is likely to be capitalised in FY 2023-24
</t>
    </r>
    <r>
      <rPr>
        <b/>
        <i/>
        <u/>
        <sz val="11"/>
        <rFont val="Calibri"/>
        <family val="2"/>
        <scheme val="minor"/>
      </rPr>
      <t>Renovation / Refurbishment including internal structural strengthening to TYPE-I, TYPE-II, TYPE-III, E-TYPE, F-TYPE &amp; D-TYPE quarters:</t>
    </r>
    <r>
      <rPr>
        <b/>
        <sz val="11"/>
        <rFont val="Calibri"/>
        <family val="2"/>
        <scheme val="minor"/>
      </rPr>
      <t xml:space="preserve"> 
</t>
    </r>
    <r>
      <rPr>
        <sz val="11"/>
        <rFont val="Calibri"/>
        <family val="2"/>
        <scheme val="minor"/>
      </rPr>
      <t xml:space="preserve">* PO 4370003033 placed on M/s. Bensons Trade Co. dtd.08.02.2023.
* Site has been handed over to vendor and presently 55% of work has been completed.
</t>
    </r>
  </si>
  <si>
    <t>* Tender for the scheme has been processed by CE Civil-III
* PO 4370003062 placed on M/s. Manoj Infracon Pvt. Ltd. On 16.03.2023
* Site has been handed over to vendor and presently 95% of work has been completed.</t>
  </si>
  <si>
    <t>Tender yet to be published and the same will be processed by CE Civil-III</t>
  </si>
  <si>
    <t>* To be confirmed from Civil-III, HO</t>
  </si>
  <si>
    <r>
      <rPr>
        <b/>
        <sz val="11"/>
        <rFont val="Calibri"/>
        <family val="2"/>
        <scheme val="minor"/>
      </rPr>
      <t>* Tender for the scheme has been processed by CE Civil-III</t>
    </r>
    <r>
      <rPr>
        <sz val="11"/>
        <rFont val="Calibri"/>
        <family val="2"/>
        <scheme val="minor"/>
      </rPr>
      <t xml:space="preserve">
* PO 4370003030 placed on M/s. Bombay Sales Agencies on dtd.03.02.2023
* Site has been handed over to vendor and presently 35% of work has been completed.</t>
    </r>
  </si>
  <si>
    <r>
      <t xml:space="preserve">* In principle MERC approval received  vide ref. letter MERC/CAPEX/2022-2023/0162 dated 18.04.2022.
* Audited PR no. 1100120937 was submitted to HO on dtd 09.06.2021. 
* Compliance regarding PR was submitted to HO vide letter no . GTPS/MM II/2765 dtd 21.06.2021. 
* Query received from CPA, compliance to the same was submitted 06.07.2021. 
* Office note submitted for changing mode of procurement from Limited Tender to Open Tender on dtd 22.07.2021.
* Approval for PR with 'Open Tender' mode is received from CA on dtd. 13.08.2021.
* PR splited in two as per HO guidelines &amp; submitted for approval. 
* Approval received for new PR’s (1100120937 &amp; 1100125203) &amp; QR on 22.10.2021.
</t>
    </r>
    <r>
      <rPr>
        <b/>
        <i/>
        <u/>
        <sz val="8.5"/>
        <rFont val="Calibri"/>
        <family val="2"/>
        <scheme val="minor"/>
      </rPr>
      <t>Turbine Rotor Blades:</t>
    </r>
    <r>
      <rPr>
        <sz val="8.5"/>
        <rFont val="Calibri"/>
        <family val="2"/>
        <scheme val="minor"/>
      </rPr>
      <t xml:space="preserve"> 
* Tender with Rfx No. 3000023340 published on dtd. 17.11.2021 &amp; was extended 8 times up to dtd. 22.03.2022. 
* Techno bid open submission dtd. 25.07.2022 Deviation extension was given 4 times with submission up to dtd. 01.10.2022.  
* Due to poor vendor response, QR relaxation was proposed and Letter for change in QR was send to HO 17.01.2023.
* Approval for revision in QR was received vide HO letter CE (CPA)/Gr.IV-B/CAPEX/Uran/QR revision 1910 dated 24.02.2023.
* Refloated Tender no. 3000036630 was published on dtd 15.03.2023; with sale up to dtd 04.04.2023; and sub. up to dtd 05.04.2023.
* Presently Techno-commercial scrutiny of tender is under process.
</t>
    </r>
    <r>
      <rPr>
        <b/>
        <i/>
        <u/>
        <sz val="8.5"/>
        <rFont val="Calibri"/>
        <family val="2"/>
        <scheme val="minor"/>
      </rPr>
      <t>Compressor Rotor Blades:</t>
    </r>
    <r>
      <rPr>
        <b/>
        <sz val="8.5"/>
        <rFont val="Calibri"/>
        <family val="2"/>
        <scheme val="minor"/>
      </rPr>
      <t xml:space="preserve"> </t>
    </r>
    <r>
      <rPr>
        <sz val="8.5"/>
        <rFont val="Calibri"/>
        <family val="2"/>
        <scheme val="minor"/>
      </rPr>
      <t xml:space="preserve">
* Tender with Rfx No. 3000023352 published on dtd. 09.12.2021 &amp; was extended 7 times up to dtd. 22.03.2022. 
* Refloated new Tender prepared (No.3000031361) and published on dtd. 06.08.2022 &amp; Deviation upto 03.10.2022.
* Due to poor vendor response, QR relaxation was proposed and Letter for change in QR was send to HO 17.01.2023.
* Approval for revision in QR was received vide HO letter CE (CPA)/Gr.IV-B/CAPEX/Uran/QR revision 1910 dated 24.02.2023.
* Refloated Tender (Rfx no. 3000036411) with modified QR Published on dtd 15.03.2023; with sub. Up to dtd 05.04.2023. 
* Presently Techno-commercial scrutiny of tender is under process.</t>
    </r>
  </si>
  <si>
    <t>FY 2024-24</t>
  </si>
  <si>
    <t>MYT Order
(227 of 2022)</t>
  </si>
  <si>
    <t>(i)</t>
  </si>
  <si>
    <t>(j) = (h )+ (i)</t>
  </si>
  <si>
    <t>(k) = (j) - (g)</t>
  </si>
  <si>
    <t>A0 RESTORATION</t>
  </si>
  <si>
    <t>AI Based Comprehensive Infrasecure Project</t>
  </si>
  <si>
    <t>Supply, Installation and commissioning of SCADA System for Raw and DM water plant at Water Treatment Plant, GTPS, Uran.</t>
  </si>
  <si>
    <t>Supply, Installation and commissioning of Battery chargers at stage II at GTPS Uran</t>
  </si>
  <si>
    <t>Up gradation of old Generator Protection System with Advance Series Microprocessor based system, GTPS Uarn</t>
  </si>
  <si>
    <t>NABL laboratory set up including required instruments along with furniture and other accessories at WT Plant, GTPS, Uran.</t>
  </si>
  <si>
    <t>FY 2025-26</t>
  </si>
  <si>
    <t>FY 2026-27</t>
  </si>
  <si>
    <t>FY 2027-28</t>
  </si>
  <si>
    <t>FY 2028-29</t>
  </si>
  <si>
    <t>FY 2029-30</t>
  </si>
  <si>
    <t xml:space="preserve">Procurement of GT blades  &amp; other essential GT Hot gas components </t>
  </si>
  <si>
    <t>1) Procurement of GT Stator blades of stages 1&amp;2</t>
  </si>
  <si>
    <t>2) Procurement of Bricks / Tiles &amp; tile holders for GT</t>
  </si>
  <si>
    <t>3) Procurement of mixing chambers (02 Nos)</t>
  </si>
  <si>
    <t>14) Procurement of stage2 rotor blades</t>
  </si>
  <si>
    <t>Procurement of all 16 stage Compressor Diaphragms</t>
  </si>
  <si>
    <t>Procurement of insurance spares for GT units</t>
  </si>
  <si>
    <t xml:space="preserve">1) Procurement of Inconel plates </t>
  </si>
  <si>
    <t>2) Procurement of Inner casing washers</t>
  </si>
  <si>
    <t>3) Procurement of Upper conical section</t>
  </si>
  <si>
    <t>4) Procurement of LUWA cooler panels</t>
  </si>
  <si>
    <t>5) Procurement of Burners</t>
  </si>
  <si>
    <t>6) Procurement of K rings</t>
  </si>
  <si>
    <t>7) GT Fasteners (Mixing chamber, dome fastners)</t>
  </si>
  <si>
    <t>8) Procurement of Blow off valves</t>
  </si>
  <si>
    <t>9) Procurement of two Flame tubes for one GT unit</t>
  </si>
  <si>
    <t>Procurement of various spares &amp; retrofitting of existing systems for reliability improvement of WHRP Boilers at GTPS Uran</t>
  </si>
  <si>
    <t>1) HP BCP (4 Nos) , LP BCP (4 Nos)  pump set</t>
  </si>
  <si>
    <t>2) Preheat pump set ,DM make up pump set, clean drain pump set and CEP pump set</t>
  </si>
  <si>
    <t>3) Complete Boiler (2 Nos) duct plate replacement</t>
  </si>
  <si>
    <t>4) Insulation replacement of A1 and B2 boiler.</t>
  </si>
  <si>
    <t>5) Chimeny insulation of A1,B1 and B2 boiler</t>
  </si>
  <si>
    <t>6) A1 boiler LP evaporator tube replacement work.</t>
  </si>
  <si>
    <t>7)B2 boiler HP Evaporator and HP Economiser sagged and need to be replaced</t>
  </si>
  <si>
    <t>8) B1 boiler Hp evaporator tube sagged and need to be replaced</t>
  </si>
  <si>
    <t>9) Seal Air FAN WITH MOTOR</t>
  </si>
  <si>
    <t>10) B1 and B2 Boiler BID and BYD Damper Control System Upgradation.</t>
  </si>
  <si>
    <t>Supply, Erection &amp; commissioning for GT Unit-5,6, WHRP Unit A0 Automation Up-gradation and up-gradation of 120MW A0 Unit SEE system</t>
  </si>
  <si>
    <t xml:space="preserve">1) Supply, Erection &amp; commissioning for GT Unit-5  Automation Up-gradation at GTPS, Uran.                                                                                       </t>
  </si>
  <si>
    <t>2) Supply, Erection &amp; commissioning for GT Unit-6 Automation Up-gradation at GTPS, Uran.</t>
  </si>
  <si>
    <t>3) Supply, Erection &amp; commissioning for WHRP Unit- A0 Automation Up-gradation at GTPS, Uran.</t>
  </si>
  <si>
    <t>4) Up-gradation of 120MW A0 Unit SEE system at GTPS, Uran. </t>
  </si>
  <si>
    <t>Procurement of Steam Turbine spares for A0 restoaration at GTPS, Uran. (Procurement of Stator, Rotor casing alongwith blades &amp; Bearing.)</t>
  </si>
  <si>
    <t>Procurement of various spares &amp; retrofitting of existing systems for reliability improvement of CCPP units at GTPS Uran</t>
  </si>
  <si>
    <t>1) Modification of HT LT Radiators of 4MW DG set.</t>
  </si>
  <si>
    <t>2) MODIFIED Air FILTERS FOR GT UNITS</t>
  </si>
  <si>
    <t>3) Procurement of Oil Separator (2 Nos.)</t>
  </si>
  <si>
    <t>4) CCR and Admin HVAC system replacement work</t>
  </si>
  <si>
    <t>5) ACW  pumps and Pipeline procurement and replacement</t>
  </si>
  <si>
    <t>6) Procurement and Replacement work of corroded cooling water line, Firefighting pipeline in the plant.</t>
  </si>
  <si>
    <t xml:space="preserve">7) Fixed Fire fighting installation at Gas skid near MM Section </t>
  </si>
  <si>
    <t>8) Fixed Fire fighting installation  at Gas skid  near Unit -5 A1 Boiler</t>
  </si>
  <si>
    <t xml:space="preserve">9) Replacment of CO2 flooding system with advance system at Unit-5,6,7,8 </t>
  </si>
  <si>
    <t>10) Stage II EOP motor</t>
  </si>
  <si>
    <t>11) Evacuation pump motor</t>
  </si>
  <si>
    <t>12) St III Boiler Hydac Pump motor</t>
  </si>
  <si>
    <t>13) LT BREAKER ST II (1600) AMP</t>
  </si>
  <si>
    <t>14) LT BREAKER ST III and WTP  (3200) AMP</t>
  </si>
  <si>
    <t>15) Battery replacement</t>
  </si>
  <si>
    <t>16) Rennovation of AC plant piping</t>
  </si>
  <si>
    <t xml:space="preserve">17) Up gradation Of Old Generator Protection System with Advance Series Microprocessor based System for GT  at GTPS Uran                       </t>
  </si>
  <si>
    <t>18) Supply, Installation and commissioning of battery chargers at Stage-II at GTPS,Uran.</t>
  </si>
  <si>
    <t>Non-DPR Processed for this scheme</t>
  </si>
  <si>
    <t>19) Procurement of on-line  dissolve oxygen, pH &amp; conductivity measurement with transmitter for boiler and steam turbine at GTPS Uran</t>
  </si>
  <si>
    <t>20) Procurement of Optical Gas Leak imaging Camera for gas leak detection at GTPS,Uran.</t>
  </si>
  <si>
    <t>21) Procurement of HP and LP bypass control valve actuator and HP bypass spray control valve actuator at GTPS uran (3 No)</t>
  </si>
  <si>
    <t>22) New SCADA system for WTP operation at GTPS Uran</t>
  </si>
  <si>
    <t>23) Replacement of existing field instruments of WTP ( level transmitters, level switches, pH meter with sensor, flow meters and Transmittres,conductivity meter with sensors, dissolve oxygen meter with sensors, pressure gauges, pneumatic valves with feedback) at GTPS Uran</t>
  </si>
  <si>
    <t>DPR-1 DPR for Condenser Vacuum imrovement  by procurement and erection/Upgradation of ACC pannels of A0 Unit</t>
  </si>
  <si>
    <t xml:space="preserve"> Supply and erection of ACC Pannels/ Upgradation (A0 ACC Pannels)</t>
  </si>
  <si>
    <t>DPR for Replacement of HP and LP cycle valves of Boilers.</t>
  </si>
  <si>
    <t xml:space="preserve"> Supply of all valves of Boiler HP feed station valves, overflow valves, MIV valve, shutoff valve (A1,A2,B1,B2 Boilers)</t>
  </si>
  <si>
    <t xml:space="preserve"> Supply all valves of Boiler LP feed station valves, Overflow valves, MIV valve, shutoff valve (A1,A2,B1,B2 Boilers)</t>
  </si>
  <si>
    <t>DPR for Turbine section upgrade of GT unit 5</t>
  </si>
  <si>
    <t xml:space="preserve">  Supply of Turbine rotor blades 3 &amp; 4 and Turbine stator blades 3 &amp; 4 along with installation material (TSU) GT 5</t>
  </si>
  <si>
    <t xml:space="preserve">DPR for Replacement of Various pumps of A0 &amp; B0 block and HP LP drum, HP LP BCP allied valves of boiler </t>
  </si>
  <si>
    <t xml:space="preserve"> Supply of various pumps (HP BCP , LP BCP, HP and LP Feed water pumps, preheater, evacuation pumps, CEP pumps etc Pumps (A0 and B0 Block)</t>
  </si>
  <si>
    <t xml:space="preserve"> Supply of HP &amp; LP Drum and superheater safety valve, drain station valves (A1,A2,B1,B2 Boilers)</t>
  </si>
  <si>
    <t xml:space="preserve"> Supply of HP &amp; LP BCP suction valves, discharge valves , NRV (A1,A2,B1,B2 Boilers)</t>
  </si>
  <si>
    <t>DPR for Life extension of B0 block by replacement of LP evaporator header and tubes, boiler duct plate, B0 steam turbine free standing blades and bearing</t>
  </si>
  <si>
    <t xml:space="preserve"> Supply and eretion of LP Evaporator header and Tubes (B1Boiler)</t>
  </si>
  <si>
    <t>Supply of boiler duct plate (B1,B2 Boiler)</t>
  </si>
  <si>
    <t xml:space="preserve"> Supply of Steam turbine free standing blades (B0 steam turbine)</t>
  </si>
  <si>
    <t xml:space="preserve"> Supply of Steam turbine Journal cum Thrust bearing (A0 Steam Turbine)</t>
  </si>
  <si>
    <t>DPR for Life extension of GT Units by replacement of GT Gas ESV , Control valves and GT transmitter unit (barring gear assembly), Hand barring assembly.</t>
  </si>
  <si>
    <t xml:space="preserve"> Supply of GT Gas ESV &amp; Control valve (GT 6,7 &amp; 8)</t>
  </si>
  <si>
    <t xml:space="preserve"> Supply of GT Transmitter unit with Hand barring assembly (GT 5 &amp; 6 Transmitter Unit and GT 5,6,7,8 Hand Barring assembly ) </t>
  </si>
  <si>
    <t>DPR for procurement of Inconel 617 plate for mixing chambers and Replacement of GT exhaust bellows, honeycomb.</t>
  </si>
  <si>
    <t xml:space="preserve"> Supply of inconel 617 plate for mixing chambers (All GT)</t>
  </si>
  <si>
    <t xml:space="preserve"> Replacement of GT exhaust bellows and  honeycomb. (GT7 &amp; 8)</t>
  </si>
  <si>
    <t>DPR for Turbine section upgrade of GT unit 7</t>
  </si>
  <si>
    <t xml:space="preserve"> Supply of Turbine rotor blades 3 &amp; 4 and Turbine stator blades 3 &amp; 4 along with installation material (TSU) GT 7</t>
  </si>
  <si>
    <t>DPR for Supply and erection of new air compressor system with screw type compressor, HVAC system with Screw type  Compressor  and  Stg II and Stg III DG set at GTPS Uran</t>
  </si>
  <si>
    <t xml:space="preserve"> Supply and erection of new Air compressor system with Screw type Compressor (Service &amp; instrument air compressors)</t>
  </si>
  <si>
    <t xml:space="preserve">  Supply and erection of new HVAC system with Screw type Compressor </t>
  </si>
  <si>
    <t xml:space="preserve"> Supply &amp; Errection of Stage II and Stage III DG set</t>
  </si>
  <si>
    <t>DPR for Life extension of GT by procurement of Mixing chambers with installation material and Procurement of GT flametube bricks &amp; brick holders.</t>
  </si>
  <si>
    <t xml:space="preserve"> Supply of Mixing chambers with installation material (GT 5)</t>
  </si>
  <si>
    <t xml:space="preserve">  Supply of GT Flametube bricks &amp; brick holders (All GT)</t>
  </si>
  <si>
    <t>DPR for Life extension of GT by Procurement of  Compressor diaphragm rings with stator blades– 1 to 16 for GT Unit 6.</t>
  </si>
  <si>
    <t xml:space="preserve"> Supply of Compressor diaphragm rings with stator blades– 1 to 16 (GT 6)</t>
  </si>
  <si>
    <t>DPR for Procurement of Turbine stator blades 1 &amp; 2 and Turbine rotor blades 1 &amp; 2 along with installation material for GT unit 5.</t>
  </si>
  <si>
    <t xml:space="preserve"> Supply of Turbine stator blades 1 &amp; 2 and Turbine rotor blades 1 &amp; 2 along with installation material (GT 5)</t>
  </si>
  <si>
    <t>DPR for Procurement of Various oil pumps, water pumps of GT Units and Procurement of GT blow off valves and IGV blades along with its complete operating mechanism.</t>
  </si>
  <si>
    <t xml:space="preserve"> Supply of all GT pumps (MOP,JOP, Boosster pump, EOP, oil vapour fan, CW pumps, Makeup pumps, colony water pumps, drinking water pumps) for all GT</t>
  </si>
  <si>
    <t xml:space="preserve">  Supply of GT Blow-off valves (All GT)</t>
  </si>
  <si>
    <t xml:space="preserve"> Supply of IGV blades along with its complete operating mechanism (GT 5,6,8)</t>
  </si>
  <si>
    <t>DPR for Life extension of GT units by Procurement of inner casing &amp; K rings with installation material.</t>
  </si>
  <si>
    <t xml:space="preserve"> Supply of inner casing &amp; K ring with installation material (Inner casing for GT 8 and All GT K ring)</t>
  </si>
  <si>
    <t>DPR for CCPP process improvement by Procurement and erection of Hangers and supports of Gas skid, A0 ,B0 block and supply of various size pipelines and boiler tubes for Boiler, GT</t>
  </si>
  <si>
    <t xml:space="preserve"> Supply and erection of Hangers and supports (Gas skid, A0 and B0 Block)</t>
  </si>
  <si>
    <t xml:space="preserve"> Supply of Various size high pressure pipelines and tubes for Boiler and GT &amp; ST</t>
  </si>
  <si>
    <t>DPR for Procurement of Turbine stator blades 1 &amp; 2 and Turbine rotor blades 1 &amp; 2 along with installation material for GT unit 7.</t>
  </si>
  <si>
    <t xml:space="preserve"> Supply of Turbine rotor blades 1 &amp; 2 and Turbine stator blades 1 &amp; 2 along with installation material (GT7)</t>
  </si>
  <si>
    <t>DPR for Life extension of GT by Procurement of complete flame tube, burners and Procurement of Luwa cooler pannels.</t>
  </si>
  <si>
    <t xml:space="preserve"> Supply of complete Flame tubes with  Burners (Flame tubes of GT 5 and Burners of GT 7 &amp; 8)</t>
  </si>
  <si>
    <t xml:space="preserve"> Supply of Luwa cooler pannels (GT 5,7,8)</t>
  </si>
  <si>
    <t>DPR for Life extension of GT units by Procurement of Compressor rotor blades stage 1 - 16 for GT unit 5 &amp; 7.</t>
  </si>
  <si>
    <t>Supply of Compressor Rotor blades 1 to 16th (GT 5, 7)</t>
  </si>
  <si>
    <t xml:space="preserve">DPR for Life extension of GT units by Procurement of Complete GT fasteners set and Procurement of mixing chambers with installation material for GT6. </t>
  </si>
  <si>
    <t xml:space="preserve"> Procurement of Complete GT Fasteners set</t>
  </si>
  <si>
    <t xml:space="preserve"> Supply of Mixing chambers with installation material (GT 6 )</t>
  </si>
  <si>
    <t>Reliability Improvement  Schemes for Gas Turbine Power Stations, Uran.</t>
  </si>
  <si>
    <t xml:space="preserve"> Supply, installation &amp; commissioning work of 17.5 KV, 7860 Amp and 60 Amp Stage 2 Generator Busbar at Gas Turbine Power Station,Uran.</t>
  </si>
  <si>
    <t xml:space="preserve"> Upgradation of GT-5 and GT-6 SFC and SEE system.</t>
  </si>
  <si>
    <t xml:space="preserve"> Upgradation of Gas Turbine Generator and Transformer protection system (2 No)</t>
  </si>
  <si>
    <t>Schemes for improvement of auxiliary availability for effecient performance during running of 108 MW Stage II &amp; 120 MW Stage III units at GTPS, Uran.</t>
  </si>
  <si>
    <t>Procurement of 108 MW Stage II GT units generator rotor at GTPS, Uran.</t>
  </si>
  <si>
    <t xml:space="preserve"> Procurement of 1 MVA Unit Auxiliary Transformer, 570 KVA Excitation Transformer and 2 MVA Frequency Converter Transformer of Stage II GT Unit at GTPS, Uran.</t>
  </si>
  <si>
    <t xml:space="preserve"> Upgradation of Stage -II &amp; III Battery Chargers.</t>
  </si>
  <si>
    <t>(a)  Upgradation of 4 MW DG set control system.</t>
  </si>
  <si>
    <t>Procurment of insurance spare for reliability improvement at GTPS Uran</t>
  </si>
  <si>
    <t xml:space="preserve"> Procurement of 120 MW Stage III WHRP unit generator rotor at GTPS, Uran.</t>
  </si>
  <si>
    <t>Supply installation, commissioning and testing of 220 V, 800 Ah Ni-Cadmium/ 220 V, 965 Ah Plante Type battery sets for Stage III WHRP 120 MW A0 &amp; B0 Units at Gas Turbine Power Station, Uran.</t>
  </si>
  <si>
    <t>Supply, installation and commissioning of Actuators for HP bypass, LP bypass and HP bypass injection spray control valve at GTPS, Uran.</t>
  </si>
  <si>
    <t>Procurement of rotating blades of 29th, 30th and 31st stage (along with installation materials) for 120MW KWU Steam Turbine B-0 at GTPS, Uran</t>
  </si>
  <si>
    <t xml:space="preserve"> Refloated Tender no. 300027238 was published on dtd. 09.04.2022 &amp; extension was given 2 times upto dtd.29.08.2022. 
 However vendor response remained poor, as such due to poor vendor response, Letter for change in QR was sent to HO on dtd 25.03.2023. 
Communication with vendor i/p for participation.</t>
  </si>
  <si>
    <t>Revised BO called . Since no response for earlier estimate.</t>
  </si>
  <si>
    <t>1.Turbine Rotor 1st Stage complete bladed wheel:  *PO 4385000667 has been Dispatched on M/s Ameya dtd. 09.08.2023. Partial Material Received.
2.Mixing chamber &amp; Gen. air seal: * PO no. 4385000669 has been dispatched on M/s Ameya Agencies dtd. 09.08.2023. Partial Material Received .
3.Turbine Rotor 2nd Stage blades:  * PO no. 4385000672 has been dispatched on M/s Siemens dtd. 05.08.2023.Material recived.
* WCR sent to HO; scheme capitalises in FY 23-24
4.Turbine Rotor 3rd Stage blades: PO no.  4385000576 is dispatched on dtd. 05.05.2022. Material received at site and scheme is capitalised in Jun-22; FY 22-23
5.Comp rotor &amp; stator blades: ..*PO 4385000761   dispatched dtd 22.05.2024.</t>
  </si>
  <si>
    <t>PO Dispatched Dtd. 29.02.2024 for instrumentation work
PO for Civil work yet to be dispatched.</t>
  </si>
  <si>
    <t>Partial scheme capitalized 1. Weather Shed  (PO No. 4370003032 : 1.4128491/- ) 2. Vitrified flooring (PO No. 4370003029 : 1.8758977/- ) ,3. Internal road (PO No.4370003062:1.043/-) 4.Epoxy painting work (PO No-4370003030 Amt 1.305) &amp; other scheme (External face-lifting including structural strengthening to walls and RCC structures of TYPE-I, TYPE-II, &amp; D-TYPE quarters: &amp; internal structural strengthening) Work I/P)</t>
  </si>
  <si>
    <t>PO No.( 4370003033)  The Scheme work I/P (99% completed)</t>
  </si>
  <si>
    <t>PO 4370003049 placed on M/s. Parshuram Constructions dtd.28.02.2023 (65% work completed)</t>
  </si>
  <si>
    <t>PO placed 4370003030 dispatched work in progress. (35% work completed)</t>
  </si>
  <si>
    <t>1.Turbine:PO 4370003465 for 1st &amp; 2nd stage dispatched
2.Compressor:Letter sent to vendors regarding acceptance of revised payment term.
*Siemens not accepted payment term, sent to CE (CPA) for consideration</t>
  </si>
  <si>
    <t>Post facto DPR will be Sent to HO for approval</t>
  </si>
  <si>
    <t>Improvement in efficiency</t>
  </si>
  <si>
    <t>Maintaining healthiness of units</t>
  </si>
  <si>
    <t>Maintaining healthiness of tank</t>
  </si>
  <si>
    <t>To reduce heat loss</t>
  </si>
  <si>
    <t>Actual Capex till FY 2021-22</t>
  </si>
  <si>
    <t>Actual Progress till FY 2018-19</t>
  </si>
  <si>
    <t>Ensuing Years</t>
  </si>
  <si>
    <t>Projected</t>
  </si>
  <si>
    <r>
      <rPr>
        <b/>
        <sz val="11"/>
        <rFont val="Times New Roman"/>
        <family val="1"/>
      </rPr>
      <t>Note</t>
    </r>
    <r>
      <rPr>
        <sz val="11"/>
        <rFont val="Times New Roman"/>
        <family val="1"/>
      </rPr>
      <t>: * - Truing Up for FY 2019-20 to be done under MERC MYT Regulations 2019 with reference to amounts approved in the MYT Order for FY 2020-21 to FY 2024-25</t>
    </r>
  </si>
  <si>
    <t xml:space="preserve">Improved machine uptime due to timely replacement of critical components.
Reduced downtime through enhanced maintenance planning and inventory management.Increased overall equipment availability.
Enhanced production reliability,Extended machine lifespan through proactive maintenance and quality replacements.
Cost savings through reduced emergency procurements and minimized production losses.
</t>
  </si>
  <si>
    <t>The DPR scheme has strategically upgraded our spare parts inventory, ensuring seamless operations and maximizing machine availability. This proactive approach has boosted productivity and efficiency.</t>
  </si>
  <si>
    <t>The system's performance will improved substantially, resulting in enhanced reliability and reduced downtime. This, in turn, will led to a considerable decrease in generation loss, ultimately optimizing our power production capabilities.</t>
  </si>
  <si>
    <t xml:space="preserve">Extended equipment lifespan, 
Enhanced reliability and performance, minimizing downtime and increasing overall productivity.
Improved maintenance efficiency, reducing scheduled and unscheduled outages.
Optimized resource allocation.
Increased return on investment (ROI) through prolonged asset utilization.
</t>
  </si>
  <si>
    <t>Improved machine uptime due to timely replacement of critical components.
Reduced downtime through enhanced maintenance planning and inventory management.Increased overall equipment availability.</t>
  </si>
  <si>
    <t>Enhance availability of Generating units, reduce forced outages, minimize production losses and overall improved station reliability.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</si>
</sst>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 #,##0.00_ ;_ * \-#,##0.00_ ;_ * &quot;-&quot;??_ ;_ @_ "/>
    <numFmt numFmtId="164" formatCode="_-* #,##0.00_-;\-* #,##0.00_-;_-* &quot;-&quot;??_-;_-@_-"/>
    <numFmt numFmtId="165" formatCode="_(* #,##0.00_);_(* \(#,##0.00\);_(* &quot;-&quot;??_);_(@_)"/>
    <numFmt numFmtId="166" formatCode="[$-14009]dd/mm/yy;@"/>
    <numFmt numFmtId="167" formatCode="0.00_)"/>
    <numFmt numFmtId="168" formatCode="&quot;ß&quot;#,##0.00_);\(&quot;ß&quot;#,##0.00\)"/>
    <numFmt numFmtId="169" formatCode="_ * #,##0.0_ ;_ * \-#,##0.0_ ;_ * &quot;-&quot;??_ ;_ @_ "/>
    <numFmt numFmtId="170" formatCode="0.0000"/>
    <numFmt numFmtId="171" formatCode="_ * #,##0.0000_ ;_ * \-#,##0.0000_ ;_ * &quot;-&quot;??_ ;_ @_ "/>
  </numFmts>
  <fonts count="58">
    <font>
      <sz val="11"/>
      <color theme="1"/>
      <name val="Calibri"/>
      <charset val="134"/>
      <scheme val="minor"/>
    </font>
    <font>
      <sz val="11"/>
      <color theme="1"/>
      <name val="Calibri"/>
      <family val="2"/>
      <scheme val="minor"/>
    </font>
    <font>
      <sz val="11"/>
      <name val="Times New Roman"/>
      <family val="1"/>
    </font>
    <font>
      <b/>
      <sz val="12"/>
      <name val="Times New Roman"/>
      <family val="1"/>
    </font>
    <font>
      <sz val="11"/>
      <name val="Calibri"/>
      <family val="2"/>
      <scheme val="minor"/>
    </font>
    <font>
      <b/>
      <sz val="11"/>
      <name val="Calibri"/>
      <family val="2"/>
      <scheme val="minor"/>
    </font>
    <font>
      <b/>
      <sz val="14"/>
      <name val="Calibri"/>
      <family val="2"/>
      <scheme val="minor"/>
    </font>
    <font>
      <u/>
      <sz val="11"/>
      <name val="Calibri"/>
      <family val="2"/>
      <scheme val="minor"/>
    </font>
    <font>
      <b/>
      <sz val="12"/>
      <color indexed="36"/>
      <name val="Calibri"/>
      <family val="2"/>
      <scheme val="minor"/>
    </font>
    <font>
      <sz val="12"/>
      <color indexed="8"/>
      <name val="Calibri"/>
      <family val="2"/>
      <scheme val="minor"/>
    </font>
    <font>
      <sz val="12"/>
      <name val="Calibri"/>
      <family val="2"/>
      <scheme val="minor"/>
    </font>
    <font>
      <b/>
      <sz val="12"/>
      <name val="Calibri"/>
      <family val="2"/>
      <scheme val="minor"/>
    </font>
    <font>
      <b/>
      <sz val="11"/>
      <name val="Times New Roman"/>
      <family val="1"/>
    </font>
    <font>
      <b/>
      <u/>
      <sz val="11"/>
      <color rgb="FFFF0000"/>
      <name val="Times New Roman"/>
      <family val="1"/>
    </font>
    <font>
      <b/>
      <sz val="12"/>
      <color indexed="36"/>
      <name val="Calibri"/>
      <family val="2"/>
    </font>
    <font>
      <sz val="12"/>
      <color indexed="8"/>
      <name val="Calibri"/>
      <family val="2"/>
    </font>
    <font>
      <sz val="12"/>
      <name val="Calibri"/>
      <family val="2"/>
    </font>
    <font>
      <b/>
      <u/>
      <sz val="12"/>
      <color rgb="FFFF0000"/>
      <name val="Calibri"/>
      <family val="2"/>
      <scheme val="minor"/>
    </font>
    <font>
      <b/>
      <sz val="14"/>
      <name val="Times New Roman"/>
      <family val="1"/>
    </font>
    <font>
      <b/>
      <sz val="11"/>
      <color indexed="8"/>
      <name val="Times New Roman"/>
      <family val="1"/>
    </font>
    <font>
      <sz val="11"/>
      <color indexed="13"/>
      <name val="Times New Roman"/>
      <family val="1"/>
    </font>
    <font>
      <sz val="10"/>
      <name val="Arial"/>
      <family val="2"/>
    </font>
    <font>
      <sz val="11"/>
      <name val="Arial"/>
      <family val="2"/>
    </font>
    <font>
      <sz val="11"/>
      <color indexed="8"/>
      <name val="Calibri"/>
      <family val="2"/>
    </font>
    <font>
      <sz val="10"/>
      <name val="Helv"/>
      <charset val="134"/>
    </font>
    <font>
      <sz val="12"/>
      <name val="Tms Rmn"/>
      <charset val="134"/>
    </font>
    <font>
      <b/>
      <i/>
      <sz val="16"/>
      <name val="Helv"/>
      <charset val="134"/>
    </font>
    <font>
      <sz val="8"/>
      <name val="Arial"/>
      <family val="2"/>
    </font>
    <font>
      <b/>
      <sz val="12"/>
      <name val="Arial"/>
      <family val="2"/>
    </font>
    <font>
      <sz val="7"/>
      <name val="Small Fonts"/>
      <family val="2"/>
    </font>
    <font>
      <sz val="10"/>
      <name val="Times New Roman"/>
      <family val="1"/>
    </font>
    <font>
      <sz val="11"/>
      <color theme="1"/>
      <name val="Book Antiqua"/>
      <family val="1"/>
    </font>
    <font>
      <sz val="11"/>
      <color theme="1"/>
      <name val="Calibri"/>
      <family val="2"/>
    </font>
    <font>
      <sz val="11"/>
      <color theme="1"/>
      <name val="Calibri"/>
      <family val="2"/>
      <scheme val="minor"/>
    </font>
    <font>
      <b/>
      <sz val="9"/>
      <name val="Times New Roman"/>
      <family val="1"/>
    </font>
    <font>
      <b/>
      <sz val="9"/>
      <name val="Tahoma"/>
      <family val="2"/>
    </font>
    <font>
      <sz val="9"/>
      <name val="Tahoma"/>
      <family val="2"/>
    </font>
    <font>
      <sz val="12"/>
      <name val="Tms Rmn"/>
    </font>
    <font>
      <sz val="10"/>
      <name val="Helv"/>
    </font>
    <font>
      <b/>
      <i/>
      <sz val="16"/>
      <name val="Helv"/>
    </font>
    <font>
      <sz val="11"/>
      <color theme="1"/>
      <name val="Book Antiqua"/>
      <family val="2"/>
    </font>
    <font>
      <sz val="10"/>
      <name val="Calibri"/>
      <family val="2"/>
      <scheme val="minor"/>
    </font>
    <font>
      <sz val="11"/>
      <name val="Calibri"/>
      <family val="2"/>
    </font>
    <font>
      <sz val="12"/>
      <color rgb="FFFF0000"/>
      <name val="Calibri"/>
      <family val="2"/>
    </font>
    <font>
      <b/>
      <sz val="12"/>
      <color rgb="FF800080"/>
      <name val="Calibri"/>
      <family val="2"/>
    </font>
    <font>
      <b/>
      <i/>
      <sz val="12"/>
      <color rgb="FFFF0000"/>
      <name val="Calibri"/>
      <family val="2"/>
    </font>
    <font>
      <sz val="10"/>
      <color rgb="FFFF0000"/>
      <name val="Calibri"/>
      <family val="2"/>
      <scheme val="minor"/>
    </font>
    <font>
      <b/>
      <u/>
      <sz val="10"/>
      <name val="Calibri"/>
      <family val="2"/>
      <scheme val="minor"/>
    </font>
    <font>
      <sz val="8"/>
      <name val="Calibri"/>
      <family val="2"/>
      <scheme val="minor"/>
    </font>
    <font>
      <b/>
      <sz val="8"/>
      <name val="Calibri"/>
      <family val="2"/>
      <scheme val="minor"/>
    </font>
    <font>
      <b/>
      <i/>
      <u/>
      <sz val="8"/>
      <name val="Calibri"/>
      <family val="2"/>
      <scheme val="minor"/>
    </font>
    <font>
      <b/>
      <i/>
      <u/>
      <sz val="11"/>
      <name val="Calibri"/>
      <family val="2"/>
      <scheme val="minor"/>
    </font>
    <font>
      <i/>
      <u/>
      <sz val="11"/>
      <name val="Calibri"/>
      <family val="2"/>
      <scheme val="minor"/>
    </font>
    <font>
      <sz val="8.5"/>
      <name val="Calibri"/>
      <family val="2"/>
      <scheme val="minor"/>
    </font>
    <font>
      <b/>
      <i/>
      <u/>
      <sz val="8.5"/>
      <name val="Calibri"/>
      <family val="2"/>
      <scheme val="minor"/>
    </font>
    <font>
      <b/>
      <sz val="8.5"/>
      <name val="Calibri"/>
      <family val="2"/>
      <scheme val="minor"/>
    </font>
    <font>
      <sz val="12"/>
      <color theme="1"/>
      <name val="Calibri"/>
      <family val="2"/>
      <scheme val="minor"/>
    </font>
    <font>
      <sz val="12"/>
      <color rgb="FFFF0000"/>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9" tint="0.39985351115451523"/>
        <bgColor indexed="64"/>
      </patternFill>
    </fill>
    <fill>
      <patternFill patternType="solid">
        <fgColor indexed="22"/>
        <bgColor indexed="64"/>
      </patternFill>
    </fill>
    <fill>
      <patternFill patternType="solid">
        <fgColor indexed="26"/>
        <bgColor indexed="64"/>
      </patternFill>
    </fill>
    <fill>
      <patternFill patternType="solid">
        <fgColor rgb="FFA6A6A6"/>
        <bgColor rgb="FF000000"/>
      </patternFill>
    </fill>
    <fill>
      <patternFill patternType="solid">
        <fgColor rgb="FFFFFF00"/>
        <bgColor rgb="FF000000"/>
      </patternFill>
    </fill>
    <fill>
      <patternFill patternType="solid">
        <fgColor theme="9" tint="0.39997558519241921"/>
        <bgColor indexed="64"/>
      </patternFill>
    </fill>
    <fill>
      <patternFill patternType="solid">
        <fgColor theme="9" tint="0.39994506668294322"/>
        <bgColor indexed="64"/>
      </patternFill>
    </fill>
  </fills>
  <borders count="13">
    <border>
      <left/>
      <right/>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diagonal/>
    </border>
    <border>
      <left/>
      <right/>
      <top style="medium">
        <color auto="1"/>
      </top>
      <bottom style="medium">
        <color auto="1"/>
      </bottom>
      <diagonal/>
    </border>
  </borders>
  <cellStyleXfs count="100">
    <xf numFmtId="0" fontId="0" fillId="0" borderId="0"/>
    <xf numFmtId="43" fontId="33" fillId="0" borderId="0" applyFont="0" applyFill="0" applyBorder="0" applyAlignment="0" applyProtection="0"/>
    <xf numFmtId="9" fontId="33" fillId="0" borderId="0" applyFont="0" applyFill="0" applyBorder="0" applyAlignment="0" applyProtection="0"/>
    <xf numFmtId="168" fontId="21" fillId="0" borderId="0" applyFont="0" applyFill="0" applyBorder="0" applyAlignment="0" applyProtection="0"/>
    <xf numFmtId="0" fontId="24" fillId="0" borderId="11"/>
    <xf numFmtId="168" fontId="23" fillId="0" borderId="0" applyFont="0" applyFill="0" applyBorder="0" applyAlignment="0" applyProtection="0"/>
    <xf numFmtId="165" fontId="21" fillId="0" borderId="0" applyFont="0" applyFill="0" applyBorder="0" applyAlignment="0" applyProtection="0"/>
    <xf numFmtId="165" fontId="33" fillId="0" borderId="0" applyFont="0" applyFill="0" applyBorder="0" applyAlignment="0" applyProtection="0"/>
    <xf numFmtId="0" fontId="21" fillId="0" borderId="0"/>
    <xf numFmtId="167" fontId="26" fillId="0" borderId="0"/>
    <xf numFmtId="165" fontId="23" fillId="0" borderId="0" applyFont="0" applyFill="0" applyBorder="0" applyAlignment="0" applyProtection="0"/>
    <xf numFmtId="165" fontId="23" fillId="0" borderId="0" applyFont="0" applyFill="0" applyBorder="0" applyAlignment="0" applyProtection="0"/>
    <xf numFmtId="0" fontId="25" fillId="0" borderId="0" applyNumberFormat="0" applyFill="0" applyBorder="0" applyAlignment="0" applyProtection="0"/>
    <xf numFmtId="165" fontId="23" fillId="0" borderId="0" applyFont="0" applyFill="0" applyBorder="0" applyAlignment="0" applyProtection="0"/>
    <xf numFmtId="165" fontId="33" fillId="0" borderId="0" applyFont="0" applyFill="0" applyBorder="0" applyAlignment="0" applyProtection="0"/>
    <xf numFmtId="165" fontId="21" fillId="0" borderId="0" applyFont="0" applyFill="0" applyBorder="0" applyAlignment="0" applyProtection="0"/>
    <xf numFmtId="165" fontId="23" fillId="0" borderId="0" applyFont="0" applyFill="0" applyBorder="0" applyAlignment="0" applyProtection="0"/>
    <xf numFmtId="164" fontId="21" fillId="0" borderId="0" applyFont="0" applyFill="0" applyBorder="0" applyAlignment="0" applyProtection="0"/>
    <xf numFmtId="165" fontId="23" fillId="0" borderId="0" applyFont="0" applyFill="0" applyBorder="0" applyAlignment="0" applyProtection="0"/>
    <xf numFmtId="165" fontId="33" fillId="0" borderId="0" applyFont="0" applyFill="0" applyBorder="0" applyAlignment="0" applyProtection="0"/>
    <xf numFmtId="43" fontId="23"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4" fontId="23" fillId="0" borderId="0" applyFont="0" applyFill="0" applyBorder="0" applyAlignment="0" applyProtection="0"/>
    <xf numFmtId="43" fontId="33" fillId="0" borderId="0" applyFont="0" applyFill="0" applyBorder="0" applyAlignment="0" applyProtection="0"/>
    <xf numFmtId="0" fontId="24" fillId="0" borderId="11"/>
    <xf numFmtId="38" fontId="27" fillId="9" borderId="0" applyNumberFormat="0" applyBorder="0" applyAlignment="0" applyProtection="0"/>
    <xf numFmtId="0" fontId="28" fillId="0" borderId="12" applyNumberFormat="0" applyAlignment="0" applyProtection="0">
      <alignment horizontal="left" vertical="center"/>
    </xf>
    <xf numFmtId="0" fontId="28" fillId="0" borderId="9">
      <alignment horizontal="left" vertical="center"/>
    </xf>
    <xf numFmtId="10" fontId="27" fillId="10" borderId="2" applyNumberFormat="0" applyBorder="0" applyAlignment="0" applyProtection="0"/>
    <xf numFmtId="37" fontId="29" fillId="0" borderId="0"/>
    <xf numFmtId="0" fontId="33" fillId="0" borderId="0"/>
    <xf numFmtId="0" fontId="33" fillId="0" borderId="0"/>
    <xf numFmtId="0" fontId="21" fillId="0" borderId="0"/>
    <xf numFmtId="0" fontId="21" fillId="0" borderId="0"/>
    <xf numFmtId="0" fontId="21" fillId="0" borderId="0"/>
    <xf numFmtId="0" fontId="21" fillId="0" borderId="0"/>
    <xf numFmtId="0" fontId="30" fillId="0" borderId="0"/>
    <xf numFmtId="0" fontId="21" fillId="0" borderId="0"/>
    <xf numFmtId="0" fontId="31" fillId="0" borderId="0"/>
    <xf numFmtId="0" fontId="21" fillId="0" borderId="0"/>
    <xf numFmtId="0" fontId="30" fillId="0" borderId="0"/>
    <xf numFmtId="0" fontId="21" fillId="0" borderId="0"/>
    <xf numFmtId="0" fontId="21" fillId="0" borderId="0"/>
    <xf numFmtId="0" fontId="32" fillId="0" borderId="0"/>
    <xf numFmtId="0" fontId="21" fillId="0" borderId="0"/>
    <xf numFmtId="0" fontId="21" fillId="0" borderId="0"/>
    <xf numFmtId="0" fontId="33" fillId="0" borderId="0"/>
    <xf numFmtId="0" fontId="23" fillId="0" borderId="0"/>
    <xf numFmtId="0" fontId="23" fillId="0" borderId="0"/>
    <xf numFmtId="0" fontId="33" fillId="0" borderId="0"/>
    <xf numFmtId="0" fontId="21" fillId="0" borderId="0"/>
    <xf numFmtId="0" fontId="30" fillId="0" borderId="0"/>
    <xf numFmtId="0" fontId="21" fillId="0" borderId="0">
      <alignment vertical="center"/>
    </xf>
    <xf numFmtId="9" fontId="23" fillId="0" borderId="0" applyFont="0" applyFill="0" applyBorder="0" applyAlignment="0" applyProtection="0"/>
    <xf numFmtId="0" fontId="21" fillId="0" borderId="0">
      <alignment vertical="center"/>
    </xf>
    <xf numFmtId="168" fontId="21" fillId="0" borderId="0" applyFont="0" applyFill="0" applyBorder="0" applyAlignment="0" applyProtection="0"/>
    <xf numFmtId="10"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33" fillId="0" borderId="0" applyFont="0" applyFill="0" applyBorder="0" applyAlignment="0" applyProtection="0"/>
    <xf numFmtId="0" fontId="21" fillId="0" borderId="0"/>
    <xf numFmtId="0" fontId="21" fillId="0" borderId="0" applyBorder="0" applyProtection="0"/>
    <xf numFmtId="0" fontId="1" fillId="0" borderId="0"/>
    <xf numFmtId="0" fontId="37" fillId="0" borderId="0" applyNumberFormat="0" applyFill="0" applyBorder="0" applyAlignment="0" applyProtection="0"/>
    <xf numFmtId="0" fontId="38" fillId="0" borderId="11"/>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0" fontId="38" fillId="0" borderId="11"/>
    <xf numFmtId="167" fontId="39"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40"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94">
    <xf numFmtId="0" fontId="0" fillId="0" borderId="0" xfId="0"/>
    <xf numFmtId="0" fontId="2" fillId="0" borderId="0" xfId="33" applyFont="1" applyAlignment="1">
      <alignment vertical="center"/>
    </xf>
    <xf numFmtId="0" fontId="3" fillId="0" borderId="0" xfId="33" applyFont="1" applyAlignment="1">
      <alignment vertical="center"/>
    </xf>
    <xf numFmtId="0" fontId="2" fillId="0" borderId="0" xfId="33" applyFont="1" applyAlignment="1">
      <alignment vertical="center" wrapText="1"/>
    </xf>
    <xf numFmtId="0" fontId="2" fillId="0" borderId="0" xfId="33" applyFont="1" applyAlignment="1">
      <alignment horizontal="center" vertical="center" wrapText="1"/>
    </xf>
    <xf numFmtId="166" fontId="2" fillId="0" borderId="0" xfId="33" applyNumberFormat="1" applyFont="1" applyAlignment="1">
      <alignment horizontal="center" vertical="center" wrapText="1"/>
    </xf>
    <xf numFmtId="43" fontId="2" fillId="0" borderId="0" xfId="1" applyFont="1" applyAlignment="1">
      <alignment vertical="center"/>
    </xf>
    <xf numFmtId="0" fontId="4" fillId="0" borderId="0" xfId="33" applyFont="1" applyAlignment="1">
      <alignment vertical="center"/>
    </xf>
    <xf numFmtId="0" fontId="4" fillId="0" borderId="0" xfId="33" applyFont="1" applyAlignment="1">
      <alignment vertical="center" wrapText="1"/>
    </xf>
    <xf numFmtId="0" fontId="5" fillId="0" borderId="1" xfId="55" applyFont="1" applyBorder="1" applyAlignment="1">
      <alignment horizontal="center" vertical="center"/>
    </xf>
    <xf numFmtId="166" fontId="4" fillId="0" borderId="0" xfId="33" applyNumberFormat="1" applyFont="1" applyAlignment="1">
      <alignment horizontal="center" vertical="center" wrapText="1"/>
    </xf>
    <xf numFmtId="43" fontId="4" fillId="0" borderId="0" xfId="1" applyFont="1" applyAlignment="1">
      <alignment vertical="center"/>
    </xf>
    <xf numFmtId="43" fontId="5" fillId="0" borderId="0" xfId="1" applyFont="1" applyBorder="1" applyAlignment="1">
      <alignment horizontal="center" vertical="center"/>
    </xf>
    <xf numFmtId="0" fontId="6" fillId="2" borderId="0" xfId="33" applyFont="1" applyFill="1" applyAlignment="1">
      <alignment horizontal="left" vertical="center" wrapText="1"/>
    </xf>
    <xf numFmtId="43" fontId="5" fillId="2" borderId="0" xfId="1" applyFont="1" applyFill="1" applyBorder="1" applyAlignment="1">
      <alignment horizontal="left" vertical="center"/>
    </xf>
    <xf numFmtId="166" fontId="6" fillId="2" borderId="0" xfId="33" applyNumberFormat="1" applyFont="1" applyFill="1" applyAlignment="1">
      <alignment horizontal="center" vertical="center" wrapText="1"/>
    </xf>
    <xf numFmtId="43" fontId="6" fillId="2" borderId="0" xfId="1" applyFont="1" applyFill="1" applyBorder="1" applyAlignment="1">
      <alignment horizontal="left" vertical="center"/>
    </xf>
    <xf numFmtId="43" fontId="5" fillId="2" borderId="0" xfId="1" applyFont="1" applyFill="1" applyBorder="1" applyAlignment="1">
      <alignment horizontal="left" vertical="center" wrapText="1"/>
    </xf>
    <xf numFmtId="43" fontId="5" fillId="3" borderId="2" xfId="1" applyFont="1" applyFill="1" applyBorder="1" applyAlignment="1">
      <alignment horizontal="center" vertical="center" wrapText="1"/>
    </xf>
    <xf numFmtId="0" fontId="5" fillId="0" borderId="2" xfId="33" applyFont="1" applyBorder="1" applyAlignment="1">
      <alignment vertical="center"/>
    </xf>
    <xf numFmtId="0" fontId="5" fillId="4" borderId="2" xfId="33" applyFont="1" applyFill="1" applyBorder="1" applyAlignment="1">
      <alignment vertical="center" wrapText="1"/>
    </xf>
    <xf numFmtId="0" fontId="5" fillId="0" borderId="2" xfId="33" applyFont="1" applyBorder="1" applyAlignment="1">
      <alignment horizontal="center" vertical="center" wrapText="1"/>
    </xf>
    <xf numFmtId="166" fontId="5" fillId="0" borderId="2" xfId="33" applyNumberFormat="1" applyFont="1" applyBorder="1" applyAlignment="1">
      <alignment horizontal="center" vertical="center" wrapText="1"/>
    </xf>
    <xf numFmtId="43" fontId="4" fillId="0" borderId="2" xfId="1" applyFont="1" applyFill="1" applyBorder="1" applyAlignment="1">
      <alignment vertical="center"/>
    </xf>
    <xf numFmtId="0" fontId="7" fillId="0" borderId="2" xfId="33" applyFont="1" applyBorder="1" applyAlignment="1">
      <alignment horizontal="center" vertical="center" wrapText="1"/>
    </xf>
    <xf numFmtId="166" fontId="7" fillId="0" borderId="2" xfId="33"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166" fontId="8" fillId="0" borderId="2" xfId="0" applyNumberFormat="1" applyFont="1" applyBorder="1" applyAlignment="1">
      <alignment horizontal="center" vertical="center" wrapText="1"/>
    </xf>
    <xf numFmtId="43" fontId="8" fillId="0" borderId="2" xfId="1"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left" vertical="center" wrapText="1" indent="2"/>
    </xf>
    <xf numFmtId="43" fontId="10" fillId="0" borderId="2" xfId="1" applyFont="1" applyBorder="1" applyAlignment="1">
      <alignment horizontal="right" vertical="center" wrapText="1"/>
    </xf>
    <xf numFmtId="0" fontId="9" fillId="5" borderId="2" xfId="0" applyFont="1" applyFill="1" applyBorder="1" applyAlignment="1">
      <alignment horizontal="center" vertical="center" wrapText="1"/>
    </xf>
    <xf numFmtId="43" fontId="10" fillId="5" borderId="2" xfId="1" applyFont="1" applyFill="1" applyBorder="1" applyAlignment="1">
      <alignment horizontal="right" vertical="center" wrapText="1"/>
    </xf>
    <xf numFmtId="43" fontId="4" fillId="0" borderId="0" xfId="1" applyFont="1" applyAlignment="1">
      <alignment horizontal="centerContinuous" vertical="center"/>
    </xf>
    <xf numFmtId="43" fontId="5" fillId="0" borderId="0" xfId="1" applyFont="1" applyFill="1" applyBorder="1" applyAlignment="1">
      <alignment horizontal="center" vertical="center"/>
    </xf>
    <xf numFmtId="0" fontId="11" fillId="4" borderId="2" xfId="33" applyFont="1" applyFill="1" applyBorder="1" applyAlignment="1">
      <alignment vertical="center"/>
    </xf>
    <xf numFmtId="0" fontId="11" fillId="4" borderId="2" xfId="33" applyFont="1" applyFill="1" applyBorder="1" applyAlignment="1">
      <alignment vertical="center" wrapText="1"/>
    </xf>
    <xf numFmtId="0" fontId="11" fillId="4" borderId="2" xfId="33" applyFont="1" applyFill="1" applyBorder="1" applyAlignment="1">
      <alignment horizontal="center" vertical="center" wrapText="1"/>
    </xf>
    <xf numFmtId="166" fontId="11" fillId="4" borderId="2" xfId="33" applyNumberFormat="1" applyFont="1" applyFill="1" applyBorder="1" applyAlignment="1">
      <alignment horizontal="center" vertical="center" wrapText="1"/>
    </xf>
    <xf numFmtId="43" fontId="11" fillId="4" borderId="2" xfId="1" applyFont="1" applyFill="1" applyBorder="1" applyAlignment="1">
      <alignment vertical="center"/>
    </xf>
    <xf numFmtId="0" fontId="2" fillId="0" borderId="2" xfId="33" applyFont="1" applyBorder="1" applyAlignment="1">
      <alignment vertical="center"/>
    </xf>
    <xf numFmtId="0" fontId="2" fillId="0" borderId="2" xfId="33" applyFont="1" applyBorder="1" applyAlignment="1">
      <alignment vertical="center" wrapText="1"/>
    </xf>
    <xf numFmtId="0" fontId="2" fillId="0" borderId="2" xfId="33" applyFont="1" applyBorder="1" applyAlignment="1">
      <alignment horizontal="center" vertical="center" wrapText="1"/>
    </xf>
    <xf numFmtId="166" fontId="2" fillId="0" borderId="2" xfId="33" applyNumberFormat="1" applyFont="1" applyBorder="1" applyAlignment="1">
      <alignment horizontal="center" vertical="center" wrapText="1"/>
    </xf>
    <xf numFmtId="43" fontId="2" fillId="0" borderId="2" xfId="1" applyFont="1" applyBorder="1" applyAlignment="1">
      <alignment vertical="center"/>
    </xf>
    <xf numFmtId="0" fontId="12" fillId="4" borderId="2" xfId="33" applyFont="1" applyFill="1" applyBorder="1" applyAlignment="1">
      <alignment horizontal="left"/>
    </xf>
    <xf numFmtId="0" fontId="13" fillId="0" borderId="2" xfId="33" applyFont="1" applyBorder="1" applyAlignment="1">
      <alignment vertical="center"/>
    </xf>
    <xf numFmtId="0" fontId="14" fillId="0" borderId="2" xfId="0" applyFont="1" applyBorder="1" applyAlignment="1">
      <alignment horizontal="center" vertical="center" wrapText="1"/>
    </xf>
    <xf numFmtId="166" fontId="14" fillId="0" borderId="2" xfId="0" applyNumberFormat="1" applyFont="1" applyBorder="1" applyAlignment="1">
      <alignment horizontal="center" vertical="center" wrapText="1"/>
    </xf>
    <xf numFmtId="0" fontId="15" fillId="0" borderId="2" xfId="0" applyFont="1" applyBorder="1" applyAlignment="1">
      <alignment horizontal="center" vertical="center" wrapText="1"/>
    </xf>
    <xf numFmtId="166" fontId="2" fillId="0" borderId="2" xfId="33" applyNumberFormat="1" applyFont="1" applyBorder="1" applyAlignment="1">
      <alignment horizontal="center" vertical="center"/>
    </xf>
    <xf numFmtId="43" fontId="16" fillId="0" borderId="2" xfId="1" applyFont="1" applyBorder="1" applyAlignment="1">
      <alignment horizontal="right" vertical="center" wrapText="1"/>
    </xf>
    <xf numFmtId="0" fontId="4" fillId="0" borderId="0" xfId="33" applyFont="1" applyAlignment="1">
      <alignment horizontal="center" vertical="center" wrapText="1"/>
    </xf>
    <xf numFmtId="0" fontId="4" fillId="0" borderId="0" xfId="33" applyFont="1" applyAlignment="1">
      <alignment horizontal="center" vertical="center"/>
    </xf>
    <xf numFmtId="166" fontId="4" fillId="0" borderId="0" xfId="33" applyNumberFormat="1" applyFont="1" applyAlignment="1">
      <alignment horizontal="center" vertical="center"/>
    </xf>
    <xf numFmtId="43" fontId="4" fillId="0" borderId="0" xfId="1" applyFont="1" applyBorder="1" applyAlignment="1">
      <alignment horizontal="center" vertical="center"/>
    </xf>
    <xf numFmtId="43" fontId="4" fillId="0" borderId="0" xfId="1" applyFont="1" applyFill="1" applyBorder="1" applyAlignment="1">
      <alignment vertical="center"/>
    </xf>
    <xf numFmtId="43" fontId="4" fillId="0" borderId="0" xfId="1" applyFont="1" applyBorder="1" applyAlignment="1">
      <alignment vertical="center"/>
    </xf>
    <xf numFmtId="9" fontId="4" fillId="0" borderId="0" xfId="2" applyFont="1" applyBorder="1" applyAlignment="1">
      <alignment vertical="center"/>
    </xf>
    <xf numFmtId="9" fontId="4" fillId="0" borderId="0" xfId="2" applyFont="1" applyBorder="1" applyAlignment="1">
      <alignment horizontal="center" vertical="center"/>
    </xf>
    <xf numFmtId="0" fontId="5" fillId="0" borderId="0" xfId="33" applyFont="1" applyAlignment="1">
      <alignment horizontal="center" vertical="center"/>
    </xf>
    <xf numFmtId="0" fontId="4" fillId="0" borderId="3" xfId="33" applyFont="1" applyBorder="1" applyAlignment="1">
      <alignment horizontal="center" vertical="center" wrapText="1"/>
    </xf>
    <xf numFmtId="0" fontId="5" fillId="2" borderId="3" xfId="33" applyFont="1" applyFill="1" applyBorder="1" applyAlignment="1">
      <alignment horizontal="left" vertical="center"/>
    </xf>
    <xf numFmtId="0" fontId="5" fillId="0" borderId="3" xfId="33" applyFont="1" applyBorder="1" applyAlignment="1">
      <alignment horizontal="center" vertical="center"/>
    </xf>
    <xf numFmtId="0" fontId="5" fillId="2" borderId="0" xfId="33" applyFont="1" applyFill="1" applyAlignment="1">
      <alignment horizontal="center" vertical="center"/>
    </xf>
    <xf numFmtId="166" fontId="5" fillId="0" borderId="3" xfId="33" applyNumberFormat="1" applyFont="1" applyBorder="1" applyAlignment="1">
      <alignment horizontal="center" vertical="center"/>
    </xf>
    <xf numFmtId="166" fontId="5" fillId="0" borderId="3" xfId="33" applyNumberFormat="1" applyFont="1" applyBorder="1" applyAlignment="1">
      <alignment horizontal="center" vertical="center" wrapText="1"/>
    </xf>
    <xf numFmtId="43" fontId="5" fillId="0" borderId="3" xfId="1" applyFont="1" applyBorder="1" applyAlignment="1">
      <alignment horizontal="center" vertical="center"/>
    </xf>
    <xf numFmtId="43" fontId="11" fillId="3" borderId="2" xfId="1" applyFont="1" applyFill="1" applyBorder="1" applyAlignment="1">
      <alignment horizontal="center" vertical="center" wrapText="1"/>
    </xf>
    <xf numFmtId="0" fontId="11" fillId="0" borderId="2" xfId="33" applyFont="1" applyBorder="1" applyAlignment="1">
      <alignment horizontal="center" vertical="center" wrapText="1"/>
    </xf>
    <xf numFmtId="0" fontId="11" fillId="4" borderId="2" xfId="33" applyFont="1" applyFill="1" applyBorder="1" applyAlignment="1">
      <alignment horizontal="left" vertical="center"/>
    </xf>
    <xf numFmtId="0" fontId="10" fillId="0" borderId="2" xfId="33" applyFont="1" applyBorder="1" applyAlignment="1">
      <alignment horizontal="center" vertical="center"/>
    </xf>
    <xf numFmtId="166" fontId="10" fillId="0" borderId="2" xfId="33" applyNumberFormat="1" applyFont="1" applyBorder="1" applyAlignment="1">
      <alignment horizontal="center" vertical="center"/>
    </xf>
    <xf numFmtId="166" fontId="10" fillId="0" borderId="2" xfId="33" applyNumberFormat="1" applyFont="1" applyBorder="1" applyAlignment="1">
      <alignment horizontal="center" vertical="center" wrapText="1"/>
    </xf>
    <xf numFmtId="43" fontId="10" fillId="0" borderId="2" xfId="1" applyFont="1" applyFill="1" applyBorder="1" applyAlignment="1">
      <alignment horizontal="center" vertical="center"/>
    </xf>
    <xf numFmtId="0" fontId="17" fillId="0" borderId="2" xfId="33" applyFont="1" applyBorder="1" applyAlignment="1">
      <alignment vertical="center"/>
    </xf>
    <xf numFmtId="0" fontId="9" fillId="0" borderId="2" xfId="0" applyFont="1" applyBorder="1" applyAlignment="1">
      <alignment horizontal="left" wrapText="1" indent="2"/>
    </xf>
    <xf numFmtId="0" fontId="9" fillId="0" borderId="2" xfId="0" applyFont="1" applyBorder="1" applyAlignment="1">
      <alignment horizontal="center" vertical="center"/>
    </xf>
    <xf numFmtId="166" fontId="9" fillId="0" borderId="2" xfId="0" applyNumberFormat="1" applyFont="1" applyBorder="1" applyAlignment="1">
      <alignment horizontal="center" vertical="center" wrapText="1"/>
    </xf>
    <xf numFmtId="165" fontId="9" fillId="0" borderId="2" xfId="13" applyFont="1" applyBorder="1" applyAlignment="1">
      <alignment vertical="center"/>
    </xf>
    <xf numFmtId="0" fontId="9" fillId="0" borderId="2" xfId="0" applyFont="1" applyBorder="1" applyAlignment="1">
      <alignment horizontal="left" vertical="center" wrapText="1" indent="2"/>
    </xf>
    <xf numFmtId="43" fontId="9" fillId="0" borderId="2" xfId="1" applyFont="1" applyBorder="1" applyAlignment="1">
      <alignment horizontal="center" vertical="center" wrapText="1"/>
    </xf>
    <xf numFmtId="0" fontId="9" fillId="5" borderId="2" xfId="0" applyFont="1" applyFill="1" applyBorder="1" applyAlignment="1">
      <alignment horizontal="left" wrapText="1" indent="2"/>
    </xf>
    <xf numFmtId="0" fontId="9" fillId="5" borderId="2" xfId="0" applyFont="1" applyFill="1" applyBorder="1" applyAlignment="1">
      <alignment horizontal="center" vertical="center"/>
    </xf>
    <xf numFmtId="166" fontId="9" fillId="5" borderId="2" xfId="0" applyNumberFormat="1" applyFont="1" applyFill="1" applyBorder="1" applyAlignment="1">
      <alignment horizontal="center" vertical="center" wrapText="1"/>
    </xf>
    <xf numFmtId="166" fontId="10" fillId="5" borderId="2" xfId="33" applyNumberFormat="1" applyFont="1" applyFill="1" applyBorder="1" applyAlignment="1">
      <alignment horizontal="center" vertical="center" wrapText="1"/>
    </xf>
    <xf numFmtId="165" fontId="9" fillId="5" borderId="2" xfId="13" applyFont="1" applyFill="1" applyBorder="1" applyAlignment="1">
      <alignment vertical="center"/>
    </xf>
    <xf numFmtId="0" fontId="10" fillId="0" borderId="2" xfId="33" applyFont="1" applyBorder="1" applyAlignment="1">
      <alignment horizontal="center" vertical="center" wrapText="1"/>
    </xf>
    <xf numFmtId="0" fontId="10" fillId="0" borderId="2" xfId="33" applyFont="1" applyBorder="1" applyAlignment="1">
      <alignment vertical="center"/>
    </xf>
    <xf numFmtId="43" fontId="10" fillId="0" borderId="2" xfId="1" applyFont="1" applyBorder="1" applyAlignment="1">
      <alignment horizontal="center" vertical="center"/>
    </xf>
    <xf numFmtId="0" fontId="5" fillId="4" borderId="3" xfId="33" applyFont="1" applyFill="1" applyBorder="1" applyAlignment="1">
      <alignment horizontal="centerContinuous" vertical="center"/>
    </xf>
    <xf numFmtId="0" fontId="4" fillId="0" borderId="3" xfId="33" applyFont="1" applyBorder="1" applyAlignment="1">
      <alignment horizontal="centerContinuous" vertical="center"/>
    </xf>
    <xf numFmtId="43" fontId="4" fillId="0" borderId="3" xfId="1" applyFont="1" applyFill="1" applyBorder="1" applyAlignment="1">
      <alignment horizontal="centerContinuous" vertical="center"/>
    </xf>
    <xf numFmtId="43" fontId="10" fillId="0" borderId="2" xfId="1" applyFont="1" applyFill="1" applyBorder="1" applyAlignment="1">
      <alignment vertical="center"/>
    </xf>
    <xf numFmtId="43" fontId="8" fillId="5" borderId="2" xfId="1" applyFont="1" applyFill="1" applyBorder="1" applyAlignment="1">
      <alignment horizontal="center" vertical="center" wrapText="1"/>
    </xf>
    <xf numFmtId="43" fontId="10" fillId="5" borderId="2" xfId="1" applyFont="1" applyFill="1" applyBorder="1" applyAlignment="1">
      <alignment vertical="center"/>
    </xf>
    <xf numFmtId="43" fontId="5" fillId="0" borderId="3" xfId="1" applyFont="1" applyFill="1" applyBorder="1" applyAlignment="1">
      <alignment horizontal="center" vertical="center"/>
    </xf>
    <xf numFmtId="9" fontId="4" fillId="0" borderId="3" xfId="2" applyFont="1" applyFill="1" applyBorder="1" applyAlignment="1">
      <alignment vertical="center"/>
    </xf>
    <xf numFmtId="9" fontId="4" fillId="0" borderId="3" xfId="2" applyFont="1" applyFill="1" applyBorder="1" applyAlignment="1">
      <alignment horizontal="center" vertical="center"/>
    </xf>
    <xf numFmtId="9" fontId="11" fillId="3" borderId="2" xfId="2" applyFont="1" applyFill="1" applyBorder="1" applyAlignment="1">
      <alignment horizontal="center" vertical="center" wrapText="1"/>
    </xf>
    <xf numFmtId="9" fontId="10" fillId="0" borderId="2" xfId="2" applyFont="1" applyFill="1" applyBorder="1" applyAlignment="1">
      <alignment vertical="center"/>
    </xf>
    <xf numFmtId="9" fontId="10" fillId="0" borderId="2" xfId="2" applyFont="1" applyFill="1" applyBorder="1" applyAlignment="1">
      <alignment horizontal="center" vertical="center"/>
    </xf>
    <xf numFmtId="9" fontId="10" fillId="5" borderId="2" xfId="2" applyFont="1" applyFill="1" applyBorder="1" applyAlignment="1">
      <alignment vertical="center"/>
    </xf>
    <xf numFmtId="9" fontId="10" fillId="5" borderId="2" xfId="2" applyFont="1" applyFill="1" applyBorder="1" applyAlignment="1">
      <alignment horizontal="center" vertical="center"/>
    </xf>
    <xf numFmtId="43" fontId="10" fillId="6" borderId="2" xfId="1" applyFont="1" applyFill="1" applyBorder="1" applyAlignment="1">
      <alignment vertical="center"/>
    </xf>
    <xf numFmtId="43" fontId="10" fillId="6" borderId="2" xfId="1" applyFont="1" applyFill="1" applyBorder="1" applyAlignment="1">
      <alignment horizontal="right" vertical="center"/>
    </xf>
    <xf numFmtId="43" fontId="10" fillId="0" borderId="2" xfId="1" applyFont="1" applyBorder="1" applyAlignment="1">
      <alignment vertical="center"/>
    </xf>
    <xf numFmtId="9" fontId="10" fillId="0" borderId="2" xfId="2" applyFont="1" applyBorder="1" applyAlignment="1">
      <alignment vertical="center"/>
    </xf>
    <xf numFmtId="9" fontId="10" fillId="0" borderId="2" xfId="2" applyFont="1" applyBorder="1" applyAlignment="1">
      <alignment horizontal="center" vertical="center"/>
    </xf>
    <xf numFmtId="9" fontId="4" fillId="0" borderId="3" xfId="2" applyFont="1" applyBorder="1" applyAlignment="1">
      <alignment horizontal="center" vertical="center"/>
    </xf>
    <xf numFmtId="9" fontId="4" fillId="0" borderId="4" xfId="2" applyFont="1" applyBorder="1" applyAlignment="1">
      <alignment horizontal="center" vertical="center"/>
    </xf>
    <xf numFmtId="43" fontId="4" fillId="0" borderId="0" xfId="1" applyFont="1" applyFill="1" applyBorder="1" applyAlignment="1">
      <alignment horizontal="centerContinuous" vertical="center"/>
    </xf>
    <xf numFmtId="43" fontId="5" fillId="7" borderId="0" xfId="1" applyFont="1" applyFill="1" applyBorder="1" applyAlignment="1">
      <alignment horizontal="center" vertical="center"/>
    </xf>
    <xf numFmtId="0" fontId="5" fillId="4" borderId="5" xfId="33" applyFont="1" applyFill="1" applyBorder="1" applyAlignment="1">
      <alignment horizontal="center" vertical="center" wrapText="1"/>
    </xf>
    <xf numFmtId="0" fontId="5" fillId="7" borderId="3" xfId="33" applyFont="1" applyFill="1" applyBorder="1" applyAlignment="1">
      <alignment horizontal="center" vertical="center"/>
    </xf>
    <xf numFmtId="0" fontId="10" fillId="0" borderId="2" xfId="33" applyFont="1" applyBorder="1" applyAlignment="1">
      <alignment vertical="center" wrapText="1"/>
    </xf>
    <xf numFmtId="0" fontId="10" fillId="5" borderId="2" xfId="33" applyFont="1" applyFill="1" applyBorder="1" applyAlignment="1">
      <alignment vertical="center" wrapText="1"/>
    </xf>
    <xf numFmtId="0" fontId="9" fillId="0" borderId="2" xfId="0" applyFont="1" applyBorder="1" applyAlignment="1" applyProtection="1">
      <alignment horizontal="center" vertical="center" wrapText="1"/>
      <protection locked="0"/>
    </xf>
    <xf numFmtId="0" fontId="10" fillId="6" borderId="2" xfId="33" applyFont="1" applyFill="1" applyBorder="1" applyAlignment="1">
      <alignment vertical="center" wrapText="1"/>
    </xf>
    <xf numFmtId="0" fontId="9" fillId="5" borderId="2" xfId="0" applyFont="1" applyFill="1" applyBorder="1" applyAlignment="1" applyProtection="1">
      <alignment horizontal="center" vertical="center" wrapText="1"/>
      <protection locked="0"/>
    </xf>
    <xf numFmtId="0" fontId="4" fillId="0" borderId="0" xfId="33" applyFont="1" applyAlignment="1">
      <alignment horizontal="centerContinuous" vertical="center"/>
    </xf>
    <xf numFmtId="0" fontId="4" fillId="0" borderId="0" xfId="33" applyFont="1" applyAlignment="1">
      <alignment horizontal="left" vertical="center"/>
    </xf>
    <xf numFmtId="0" fontId="11" fillId="4" borderId="2" xfId="33" applyFont="1" applyFill="1" applyBorder="1" applyAlignment="1">
      <alignment horizontal="center" vertical="center"/>
    </xf>
    <xf numFmtId="166" fontId="11" fillId="4" borderId="2" xfId="33" applyNumberFormat="1" applyFont="1" applyFill="1" applyBorder="1" applyAlignment="1">
      <alignment horizontal="center" vertical="center"/>
    </xf>
    <xf numFmtId="43" fontId="11" fillId="4" borderId="2" xfId="1" applyFont="1" applyFill="1" applyBorder="1" applyAlignment="1">
      <alignment horizontal="center" vertical="center"/>
    </xf>
    <xf numFmtId="0" fontId="2" fillId="0" borderId="0" xfId="33" applyFont="1"/>
    <xf numFmtId="169" fontId="2" fillId="0" borderId="0" xfId="1" applyNumberFormat="1" applyFont="1" applyBorder="1" applyAlignment="1">
      <alignment horizontal="center" vertical="center"/>
    </xf>
    <xf numFmtId="43" fontId="2" fillId="0" borderId="0" xfId="1" applyFont="1" applyBorder="1"/>
    <xf numFmtId="166" fontId="2" fillId="0" borderId="0" xfId="1" applyNumberFormat="1" applyFont="1" applyBorder="1"/>
    <xf numFmtId="166" fontId="2" fillId="0" borderId="0" xfId="33" applyNumberFormat="1" applyFont="1"/>
    <xf numFmtId="0" fontId="12" fillId="0" borderId="1" xfId="55" applyFont="1" applyBorder="1" applyAlignment="1">
      <alignment horizontal="center" vertical="center"/>
    </xf>
    <xf numFmtId="0" fontId="12" fillId="0" borderId="0" xfId="33" applyFont="1" applyAlignment="1">
      <alignment horizontal="center" vertical="center"/>
    </xf>
    <xf numFmtId="43" fontId="18" fillId="2" borderId="0" xfId="1" applyFont="1" applyFill="1" applyBorder="1" applyAlignment="1">
      <alignment horizontal="left"/>
    </xf>
    <xf numFmtId="0" fontId="12" fillId="2" borderId="0" xfId="33" applyFont="1" applyFill="1" applyAlignment="1">
      <alignment horizontal="center" vertical="center"/>
    </xf>
    <xf numFmtId="0" fontId="2" fillId="0" borderId="0" xfId="33" applyFont="1" applyAlignment="1">
      <alignment horizontal="centerContinuous"/>
    </xf>
    <xf numFmtId="166" fontId="2" fillId="0" borderId="0" xfId="33" applyNumberFormat="1" applyFont="1" applyAlignment="1">
      <alignment horizontal="center"/>
    </xf>
    <xf numFmtId="169" fontId="12" fillId="4" borderId="2" xfId="1" applyNumberFormat="1" applyFont="1" applyFill="1" applyBorder="1" applyAlignment="1">
      <alignment horizontal="center" vertical="center" wrapText="1"/>
    </xf>
    <xf numFmtId="43" fontId="12" fillId="4" borderId="2" xfId="1" applyFont="1" applyFill="1" applyBorder="1" applyAlignment="1">
      <alignment horizontal="center" vertical="center" wrapText="1"/>
    </xf>
    <xf numFmtId="166" fontId="12" fillId="4" borderId="2" xfId="1" applyNumberFormat="1" applyFont="1" applyFill="1" applyBorder="1" applyAlignment="1">
      <alignment horizontal="center" vertical="center" wrapText="1"/>
    </xf>
    <xf numFmtId="0" fontId="12" fillId="4" borderId="2" xfId="33" applyFont="1" applyFill="1" applyBorder="1" applyAlignment="1">
      <alignment horizontal="center" vertical="center" wrapText="1"/>
    </xf>
    <xf numFmtId="166" fontId="12" fillId="4" borderId="2" xfId="33" applyNumberFormat="1" applyFont="1" applyFill="1" applyBorder="1" applyAlignment="1">
      <alignment horizontal="center" vertical="center"/>
    </xf>
    <xf numFmtId="169" fontId="12" fillId="0" borderId="2" xfId="1" applyNumberFormat="1" applyFont="1" applyFill="1" applyBorder="1" applyAlignment="1">
      <alignment horizontal="center" vertical="center"/>
    </xf>
    <xf numFmtId="0" fontId="2" fillId="0" borderId="2" xfId="33" applyFont="1" applyBorder="1"/>
    <xf numFmtId="166" fontId="2" fillId="0" borderId="2" xfId="33" applyNumberFormat="1" applyFont="1" applyBorder="1"/>
    <xf numFmtId="0" fontId="2" fillId="6" borderId="2" xfId="33" applyFont="1" applyFill="1" applyBorder="1"/>
    <xf numFmtId="166" fontId="14" fillId="6" borderId="2" xfId="0" applyNumberFormat="1" applyFont="1" applyFill="1" applyBorder="1" applyAlignment="1">
      <alignment horizontal="center" vertical="center" wrapText="1"/>
    </xf>
    <xf numFmtId="0" fontId="15" fillId="0" borderId="2" xfId="0" applyFont="1" applyBorder="1" applyAlignment="1">
      <alignment horizontal="center" vertical="center"/>
    </xf>
    <xf numFmtId="166" fontId="15" fillId="0" borderId="2" xfId="0" applyNumberFormat="1" applyFont="1" applyBorder="1" applyAlignment="1">
      <alignment horizontal="center" vertical="center" wrapText="1"/>
    </xf>
    <xf numFmtId="0" fontId="2" fillId="6" borderId="2" xfId="33" applyFont="1" applyFill="1" applyBorder="1" applyAlignment="1">
      <alignment wrapText="1"/>
    </xf>
    <xf numFmtId="166" fontId="15" fillId="6" borderId="2" xfId="0" applyNumberFormat="1" applyFont="1" applyFill="1" applyBorder="1" applyAlignment="1">
      <alignment horizontal="center" vertical="center" wrapText="1"/>
    </xf>
    <xf numFmtId="0" fontId="12" fillId="8" borderId="2" xfId="33" applyFont="1" applyFill="1" applyBorder="1" applyAlignment="1">
      <alignment horizontal="center" vertical="center" wrapText="1"/>
    </xf>
    <xf numFmtId="0" fontId="12" fillId="4" borderId="2" xfId="33" applyFont="1" applyFill="1" applyBorder="1" applyAlignment="1">
      <alignment horizontal="center" vertical="center"/>
    </xf>
    <xf numFmtId="165" fontId="14" fillId="0" borderId="2" xfId="16" applyFont="1" applyBorder="1" applyAlignment="1">
      <alignment horizontal="center" vertical="center" wrapText="1"/>
    </xf>
    <xf numFmtId="165" fontId="16" fillId="0" borderId="2" xfId="16" applyFont="1" applyBorder="1" applyAlignment="1">
      <alignment horizontal="right" vertical="center" wrapText="1"/>
    </xf>
    <xf numFmtId="43" fontId="12" fillId="0" borderId="0" xfId="1" applyFont="1" applyFill="1" applyBorder="1" applyAlignment="1">
      <alignment horizontal="center"/>
    </xf>
    <xf numFmtId="43" fontId="12" fillId="8" borderId="2" xfId="1" applyFont="1" applyFill="1" applyBorder="1" applyAlignment="1">
      <alignment horizontal="center" vertical="center" wrapText="1"/>
    </xf>
    <xf numFmtId="43" fontId="20" fillId="0" borderId="2" xfId="1" applyFont="1" applyFill="1" applyBorder="1" applyAlignment="1">
      <alignment wrapText="1"/>
    </xf>
    <xf numFmtId="0" fontId="2" fillId="0" borderId="0" xfId="53" applyFont="1">
      <alignment vertical="center"/>
    </xf>
    <xf numFmtId="0" fontId="12" fillId="0" borderId="0" xfId="33" applyFont="1" applyAlignment="1">
      <alignment vertical="center"/>
    </xf>
    <xf numFmtId="0" fontId="12" fillId="0" borderId="0" xfId="33" applyFont="1" applyAlignment="1">
      <alignment horizontal="left"/>
    </xf>
    <xf numFmtId="0" fontId="2" fillId="0" borderId="2" xfId="33" applyFont="1" applyBorder="1" applyAlignment="1">
      <alignment horizontal="center" vertical="center"/>
    </xf>
    <xf numFmtId="43" fontId="2" fillId="6" borderId="2" xfId="1" applyFont="1" applyFill="1" applyBorder="1" applyAlignment="1">
      <alignment vertical="center"/>
    </xf>
    <xf numFmtId="0" fontId="2" fillId="0" borderId="2" xfId="33" applyFont="1" applyBorder="1" applyAlignment="1">
      <alignment horizontal="left" vertical="center"/>
    </xf>
    <xf numFmtId="43" fontId="2" fillId="6" borderId="2" xfId="1" applyFont="1" applyFill="1" applyBorder="1" applyAlignment="1" applyProtection="1">
      <alignment horizontal="left" vertical="center"/>
    </xf>
    <xf numFmtId="43" fontId="2" fillId="0" borderId="2" xfId="1" applyFont="1" applyFill="1" applyBorder="1" applyAlignment="1" applyProtection="1">
      <alignment horizontal="left" vertical="center"/>
    </xf>
    <xf numFmtId="0" fontId="2" fillId="0" borderId="0" xfId="33" applyFont="1" applyAlignment="1">
      <alignment horizontal="center" vertical="center"/>
    </xf>
    <xf numFmtId="0" fontId="12" fillId="0" borderId="0" xfId="33" applyFont="1" applyAlignment="1">
      <alignment horizontal="left" vertical="center" wrapText="1"/>
    </xf>
    <xf numFmtId="0" fontId="2" fillId="6" borderId="2" xfId="33" applyFont="1" applyFill="1" applyBorder="1" applyAlignment="1">
      <alignment vertical="center"/>
    </xf>
    <xf numFmtId="0" fontId="21" fillId="6" borderId="2" xfId="33" applyFill="1" applyBorder="1" applyAlignment="1">
      <alignment horizontal="center" vertical="center" wrapText="1"/>
    </xf>
    <xf numFmtId="43" fontId="21" fillId="0" borderId="2" xfId="33" applyNumberFormat="1" applyBorder="1" applyAlignment="1">
      <alignment horizontal="center" vertical="center" wrapText="1"/>
    </xf>
    <xf numFmtId="0" fontId="22" fillId="6" borderId="2" xfId="53" applyFont="1" applyFill="1" applyBorder="1">
      <alignment vertical="center"/>
    </xf>
    <xf numFmtId="43" fontId="2" fillId="0" borderId="2" xfId="33" applyNumberFormat="1" applyFont="1" applyBorder="1" applyAlignment="1">
      <alignment horizontal="left" vertical="center"/>
    </xf>
    <xf numFmtId="0" fontId="2" fillId="6" borderId="2" xfId="33" applyFont="1" applyFill="1" applyBorder="1" applyAlignment="1">
      <alignment horizontal="left" vertical="center"/>
    </xf>
    <xf numFmtId="0" fontId="12" fillId="0" borderId="0" xfId="33" applyFont="1" applyAlignment="1">
      <alignment horizontal="left" vertical="center"/>
    </xf>
    <xf numFmtId="0" fontId="21" fillId="0" borderId="0" xfId="33" applyAlignment="1">
      <alignment vertical="center"/>
    </xf>
    <xf numFmtId="0" fontId="12" fillId="0" borderId="0" xfId="53" applyFont="1" applyAlignment="1">
      <alignment horizontal="right" vertical="center"/>
    </xf>
    <xf numFmtId="0" fontId="21" fillId="0" borderId="2" xfId="33" applyBorder="1" applyAlignment="1">
      <alignment horizontal="center" vertical="center" wrapText="1"/>
    </xf>
    <xf numFmtId="166" fontId="14" fillId="6" borderId="2" xfId="0" quotePrefix="1" applyNumberFormat="1" applyFont="1" applyFill="1" applyBorder="1" applyAlignment="1">
      <alignment horizontal="center" vertical="center" wrapText="1"/>
    </xf>
    <xf numFmtId="166" fontId="15" fillId="6" borderId="2" xfId="0" quotePrefix="1" applyNumberFormat="1" applyFont="1" applyFill="1" applyBorder="1" applyAlignment="1">
      <alignment horizontal="center" vertical="center" wrapText="1"/>
    </xf>
    <xf numFmtId="166" fontId="15" fillId="0" borderId="2" xfId="0" quotePrefix="1" applyNumberFormat="1" applyFont="1" applyBorder="1" applyAlignment="1">
      <alignment horizontal="center" vertical="center" wrapText="1"/>
    </xf>
    <xf numFmtId="0" fontId="2" fillId="6" borderId="2" xfId="33" quotePrefix="1" applyFont="1" applyFill="1" applyBorder="1"/>
    <xf numFmtId="43" fontId="10" fillId="6" borderId="2" xfId="1" quotePrefix="1" applyFont="1" applyFill="1" applyBorder="1" applyAlignment="1">
      <alignment horizontal="right" vertical="center"/>
    </xf>
    <xf numFmtId="0" fontId="5" fillId="4" borderId="3" xfId="33" applyFont="1" applyFill="1" applyBorder="1" applyAlignment="1">
      <alignment horizontal="center" vertical="center"/>
    </xf>
    <xf numFmtId="43" fontId="10" fillId="5" borderId="2" xfId="1" applyFont="1" applyFill="1" applyBorder="1" applyAlignment="1">
      <alignment horizontal="right" vertical="center"/>
    </xf>
    <xf numFmtId="0" fontId="10" fillId="5" borderId="2" xfId="33" applyFont="1" applyFill="1" applyBorder="1" applyAlignment="1">
      <alignment horizontal="left" vertical="center" wrapText="1"/>
    </xf>
    <xf numFmtId="0" fontId="8" fillId="5" borderId="2" xfId="0" applyFont="1" applyFill="1" applyBorder="1" applyAlignment="1">
      <alignment horizontal="center" vertical="center" wrapText="1"/>
    </xf>
    <xf numFmtId="0" fontId="8" fillId="5" borderId="2" xfId="0" applyFont="1" applyFill="1" applyBorder="1" applyAlignment="1">
      <alignment vertical="center" wrapText="1"/>
    </xf>
    <xf numFmtId="166" fontId="8" fillId="5" borderId="2" xfId="0" applyNumberFormat="1" applyFont="1" applyFill="1" applyBorder="1" applyAlignment="1">
      <alignment horizontal="center" vertical="center"/>
    </xf>
    <xf numFmtId="165" fontId="2" fillId="6" borderId="2" xfId="33" applyNumberFormat="1" applyFont="1" applyFill="1" applyBorder="1"/>
    <xf numFmtId="0" fontId="12" fillId="0" borderId="0" xfId="53" applyFont="1" applyAlignment="1">
      <alignment horizontal="center" vertical="center"/>
    </xf>
    <xf numFmtId="0" fontId="21" fillId="0" borderId="0" xfId="33" applyAlignment="1">
      <alignment horizontal="center" vertical="center"/>
    </xf>
    <xf numFmtId="0" fontId="12" fillId="0" borderId="0" xfId="33" applyFont="1" applyAlignment="1">
      <alignment horizontal="center" vertical="center"/>
    </xf>
    <xf numFmtId="43" fontId="0" fillId="0" borderId="2" xfId="1" applyFont="1" applyFill="1" applyBorder="1" applyAlignment="1">
      <alignment vertical="center"/>
    </xf>
    <xf numFmtId="166" fontId="5" fillId="4" borderId="3" xfId="33" applyNumberFormat="1" applyFont="1" applyFill="1" applyBorder="1" applyAlignment="1">
      <alignment horizontal="center" vertical="center"/>
    </xf>
    <xf numFmtId="0" fontId="5" fillId="0" borderId="0" xfId="33" applyFont="1" applyAlignment="1">
      <alignment horizontal="center" vertical="center" wrapText="1"/>
    </xf>
    <xf numFmtId="43" fontId="4" fillId="0" borderId="0" xfId="1" applyFont="1" applyFill="1" applyAlignment="1">
      <alignment vertical="center"/>
    </xf>
    <xf numFmtId="43" fontId="4" fillId="0" borderId="0" xfId="33" applyNumberFormat="1" applyFont="1" applyAlignment="1">
      <alignment vertical="center"/>
    </xf>
    <xf numFmtId="43" fontId="12" fillId="3" borderId="2" xfId="1" applyFont="1" applyFill="1" applyBorder="1" applyAlignment="1">
      <alignment horizontal="center" vertical="center" wrapText="1"/>
    </xf>
    <xf numFmtId="43" fontId="10" fillId="5" borderId="2" xfId="1" applyFont="1" applyFill="1" applyBorder="1" applyAlignment="1">
      <alignment vertical="center" wrapText="1"/>
    </xf>
    <xf numFmtId="9" fontId="8" fillId="5" borderId="2" xfId="2" applyNumberFormat="1" applyFont="1" applyFill="1" applyBorder="1" applyAlignment="1">
      <alignment horizontal="center" vertical="center" wrapText="1"/>
    </xf>
    <xf numFmtId="9" fontId="10" fillId="5" borderId="2" xfId="2" applyNumberFormat="1" applyFont="1" applyFill="1" applyBorder="1" applyAlignment="1">
      <alignment vertical="center"/>
    </xf>
    <xf numFmtId="9" fontId="10" fillId="5" borderId="2" xfId="2" applyNumberFormat="1" applyFont="1" applyFill="1" applyBorder="1" applyAlignment="1">
      <alignment horizontal="right" vertical="center" wrapText="1"/>
    </xf>
    <xf numFmtId="9" fontId="10" fillId="5" borderId="2" xfId="2" applyNumberFormat="1" applyFont="1" applyFill="1" applyBorder="1" applyAlignment="1">
      <alignment vertical="center" wrapText="1"/>
    </xf>
    <xf numFmtId="0" fontId="4" fillId="5" borderId="2" xfId="0" applyFont="1" applyFill="1" applyBorder="1" applyAlignment="1">
      <alignment horizontal="left" vertical="center" wrapText="1" indent="2"/>
    </xf>
    <xf numFmtId="43" fontId="10" fillId="5" borderId="2" xfId="1" applyFont="1" applyFill="1" applyBorder="1" applyAlignment="1">
      <alignment horizontal="center" vertical="center" wrapText="1"/>
    </xf>
    <xf numFmtId="170" fontId="4" fillId="5" borderId="2" xfId="0" applyNumberFormat="1" applyFont="1" applyFill="1" applyBorder="1" applyAlignment="1" applyProtection="1">
      <alignment horizontal="center" vertical="center" wrapText="1"/>
      <protection locked="0"/>
    </xf>
    <xf numFmtId="170" fontId="10" fillId="5" borderId="2" xfId="1" applyNumberFormat="1" applyFont="1" applyFill="1" applyBorder="1" applyAlignment="1">
      <alignment vertical="center"/>
    </xf>
    <xf numFmtId="170" fontId="4" fillId="5" borderId="2" xfId="33" applyNumberFormat="1" applyFont="1" applyFill="1" applyBorder="1" applyAlignment="1">
      <alignment horizontal="center" vertical="center" wrapText="1"/>
    </xf>
    <xf numFmtId="170" fontId="4" fillId="5" borderId="6" xfId="33" applyNumberFormat="1" applyFont="1" applyFill="1" applyBorder="1" applyAlignment="1">
      <alignment horizontal="center" vertical="center" wrapText="1"/>
    </xf>
    <xf numFmtId="170" fontId="0" fillId="5" borderId="2" xfId="0" applyNumberFormat="1" applyFill="1" applyBorder="1" applyAlignment="1">
      <alignment horizontal="center" vertical="center"/>
    </xf>
    <xf numFmtId="170" fontId="4" fillId="5" borderId="2" xfId="2" applyNumberFormat="1" applyFont="1" applyFill="1" applyBorder="1" applyAlignment="1">
      <alignment horizontal="center" vertical="center" wrapText="1"/>
    </xf>
    <xf numFmtId="0" fontId="14" fillId="0" borderId="2" xfId="94" applyFont="1" applyBorder="1" applyAlignment="1">
      <alignment horizontal="center" vertical="center" wrapText="1"/>
    </xf>
    <xf numFmtId="0" fontId="14" fillId="0" borderId="2" xfId="94" applyFont="1" applyBorder="1" applyAlignment="1">
      <alignment vertical="center" wrapText="1"/>
    </xf>
    <xf numFmtId="0" fontId="15" fillId="0" borderId="2" xfId="94" applyFont="1" applyBorder="1" applyAlignment="1">
      <alignment horizontal="center" vertical="center" wrapText="1"/>
    </xf>
    <xf numFmtId="43" fontId="2" fillId="0" borderId="2" xfId="98" applyFont="1" applyFill="1" applyBorder="1" applyAlignment="1">
      <alignment vertical="center"/>
    </xf>
    <xf numFmtId="166" fontId="2" fillId="0" borderId="2" xfId="33" applyNumberFormat="1" applyFont="1" applyBorder="1" applyAlignment="1">
      <alignment horizontal="center" vertical="center"/>
    </xf>
    <xf numFmtId="9" fontId="2" fillId="0" borderId="2" xfId="99" applyFont="1" applyFill="1" applyBorder="1" applyAlignment="1">
      <alignment vertical="center"/>
    </xf>
    <xf numFmtId="166" fontId="14" fillId="0" borderId="2" xfId="94" applyNumberFormat="1" applyFont="1" applyFill="1" applyBorder="1" applyAlignment="1">
      <alignment horizontal="center" vertical="center" wrapText="1"/>
    </xf>
    <xf numFmtId="166" fontId="2" fillId="0" borderId="2" xfId="33" applyNumberFormat="1" applyFont="1" applyFill="1" applyBorder="1" applyAlignment="1">
      <alignment vertical="center" wrapText="1"/>
    </xf>
    <xf numFmtId="0" fontId="16" fillId="0" borderId="2" xfId="94" applyFont="1" applyBorder="1" applyAlignment="1">
      <alignment horizontal="center" vertical="center" wrapText="1"/>
    </xf>
    <xf numFmtId="0" fontId="16" fillId="0" borderId="2" xfId="94" applyFont="1" applyBorder="1" applyAlignment="1">
      <alignment horizontal="left" vertical="center" wrapText="1" indent="2"/>
    </xf>
    <xf numFmtId="0" fontId="4" fillId="0" borderId="2" xfId="33" applyFont="1" applyBorder="1" applyAlignment="1">
      <alignment vertical="center"/>
    </xf>
    <xf numFmtId="0" fontId="4" fillId="0" borderId="2" xfId="33" applyFont="1" applyBorder="1" applyAlignment="1">
      <alignment horizontal="left" vertical="top" wrapText="1"/>
    </xf>
    <xf numFmtId="0" fontId="16" fillId="11" borderId="2" xfId="33" applyFont="1" applyFill="1" applyBorder="1" applyAlignment="1">
      <alignment horizontal="center" vertical="center"/>
    </xf>
    <xf numFmtId="0" fontId="16" fillId="11" borderId="2" xfId="33" applyFont="1" applyFill="1" applyBorder="1" applyAlignment="1">
      <alignment vertical="center"/>
    </xf>
    <xf numFmtId="166" fontId="16" fillId="11" borderId="2" xfId="33" applyNumberFormat="1" applyFont="1" applyFill="1" applyBorder="1" applyAlignment="1">
      <alignment horizontal="center" vertical="center" wrapText="1"/>
    </xf>
    <xf numFmtId="166" fontId="16" fillId="11" borderId="2" xfId="33" applyNumberFormat="1" applyFont="1" applyFill="1" applyBorder="1" applyAlignment="1">
      <alignment horizontal="center" vertical="center"/>
    </xf>
    <xf numFmtId="0" fontId="42" fillId="11" borderId="2" xfId="33" applyFont="1" applyFill="1" applyBorder="1" applyAlignment="1">
      <alignment vertical="center"/>
    </xf>
    <xf numFmtId="0" fontId="43" fillId="11" borderId="2" xfId="33" applyFont="1" applyFill="1" applyBorder="1" applyAlignment="1">
      <alignment horizontal="center" vertical="center"/>
    </xf>
    <xf numFmtId="166" fontId="16" fillId="0" borderId="2" xfId="33" applyNumberFormat="1" applyFont="1" applyFill="1" applyBorder="1" applyAlignment="1">
      <alignment horizontal="center" vertical="center" wrapText="1"/>
    </xf>
    <xf numFmtId="166" fontId="16" fillId="12" borderId="2" xfId="33" applyNumberFormat="1" applyFont="1" applyFill="1" applyBorder="1" applyAlignment="1">
      <alignment horizontal="center" vertical="center"/>
    </xf>
    <xf numFmtId="166" fontId="16" fillId="12" borderId="2" xfId="33" quotePrefix="1" applyNumberFormat="1" applyFont="1" applyFill="1" applyBorder="1" applyAlignment="1">
      <alignment horizontal="center" vertical="center"/>
    </xf>
    <xf numFmtId="0" fontId="42" fillId="12" borderId="2" xfId="33" applyFont="1" applyFill="1" applyBorder="1" applyAlignment="1">
      <alignment vertical="center"/>
    </xf>
    <xf numFmtId="0" fontId="16" fillId="12" borderId="2" xfId="33" applyFont="1" applyFill="1" applyBorder="1" applyAlignment="1">
      <alignment vertical="center"/>
    </xf>
    <xf numFmtId="166" fontId="2" fillId="0" borderId="2" xfId="33" applyNumberFormat="1" applyFont="1" applyFill="1" applyBorder="1" applyAlignment="1">
      <alignment horizontal="center" vertical="center"/>
    </xf>
    <xf numFmtId="166" fontId="16" fillId="0" borderId="2" xfId="33" applyNumberFormat="1" applyFont="1" applyFill="1" applyBorder="1" applyAlignment="1">
      <alignment horizontal="center" vertical="center"/>
    </xf>
    <xf numFmtId="166" fontId="42" fillId="11" borderId="2" xfId="33" applyNumberFormat="1" applyFont="1" applyFill="1" applyBorder="1" applyAlignment="1">
      <alignment horizontal="center" vertical="center" wrapText="1"/>
    </xf>
    <xf numFmtId="43" fontId="44" fillId="11" borderId="2" xfId="1" applyFont="1" applyFill="1" applyBorder="1" applyAlignment="1">
      <alignment horizontal="center" vertical="center" wrapText="1"/>
    </xf>
    <xf numFmtId="43" fontId="16" fillId="11" borderId="2" xfId="1" applyFont="1" applyFill="1" applyBorder="1" applyAlignment="1">
      <alignment vertical="center"/>
    </xf>
    <xf numFmtId="43" fontId="16" fillId="12" borderId="2" xfId="1" applyFont="1" applyFill="1" applyBorder="1" applyAlignment="1">
      <alignment vertical="center"/>
    </xf>
    <xf numFmtId="43" fontId="16" fillId="12" borderId="2" xfId="1" quotePrefix="1" applyFont="1" applyFill="1" applyBorder="1" applyAlignment="1">
      <alignment horizontal="right" vertical="center"/>
    </xf>
    <xf numFmtId="43" fontId="16" fillId="0" borderId="2" xfId="1" applyFont="1" applyFill="1" applyBorder="1" applyAlignment="1">
      <alignment vertical="center"/>
    </xf>
    <xf numFmtId="9" fontId="16" fillId="11" borderId="2" xfId="2" applyFont="1" applyFill="1" applyBorder="1" applyAlignment="1">
      <alignment horizontal="center" vertical="center"/>
    </xf>
    <xf numFmtId="9" fontId="16" fillId="0" borderId="2" xfId="2" applyFont="1" applyFill="1" applyBorder="1" applyAlignment="1">
      <alignment horizontal="center" vertical="center"/>
    </xf>
    <xf numFmtId="43" fontId="4" fillId="0" borderId="2" xfId="98" applyFont="1" applyFill="1" applyBorder="1" applyAlignment="1">
      <alignment vertical="center"/>
    </xf>
    <xf numFmtId="0" fontId="12" fillId="13" borderId="2" xfId="53" applyFont="1" applyFill="1" applyBorder="1" applyAlignment="1">
      <alignment horizontal="center" vertical="center" wrapText="1"/>
    </xf>
    <xf numFmtId="0" fontId="12" fillId="14" borderId="2" xfId="53" applyFont="1" applyFill="1" applyBorder="1" applyAlignment="1">
      <alignment horizontal="center" vertical="center" wrapText="1"/>
    </xf>
    <xf numFmtId="43" fontId="12" fillId="3" borderId="2" xfId="1" applyFont="1" applyFill="1" applyBorder="1" applyAlignment="1">
      <alignment horizontal="center" vertical="center" wrapText="1"/>
    </xf>
    <xf numFmtId="43" fontId="11" fillId="3" borderId="2" xfId="1" applyFont="1" applyFill="1" applyBorder="1" applyAlignment="1">
      <alignment horizontal="center" vertical="center" wrapText="1"/>
    </xf>
    <xf numFmtId="0" fontId="0" fillId="0" borderId="2" xfId="0" applyBorder="1"/>
    <xf numFmtId="0" fontId="4" fillId="5" borderId="0" xfId="0" applyFont="1" applyFill="1" applyBorder="1" applyAlignment="1">
      <alignment horizontal="left" vertical="center" wrapText="1" indent="2"/>
    </xf>
    <xf numFmtId="43" fontId="11" fillId="3" borderId="6" xfId="1" applyFont="1" applyFill="1" applyBorder="1" applyAlignment="1">
      <alignment horizontal="center" vertical="center" wrapText="1"/>
    </xf>
    <xf numFmtId="0" fontId="56" fillId="0" borderId="2" xfId="33" applyFont="1" applyBorder="1" applyAlignment="1">
      <alignment horizontal="center" vertical="center" wrapText="1"/>
    </xf>
    <xf numFmtId="0" fontId="10" fillId="5" borderId="2" xfId="33" applyFont="1" applyFill="1" applyBorder="1" applyAlignment="1">
      <alignment horizontal="center" vertical="center"/>
    </xf>
    <xf numFmtId="0" fontId="10" fillId="5" borderId="2" xfId="33" applyFont="1" applyFill="1" applyBorder="1" applyAlignment="1">
      <alignment vertical="center"/>
    </xf>
    <xf numFmtId="43" fontId="4" fillId="0" borderId="2" xfId="1" applyFont="1" applyBorder="1" applyAlignment="1">
      <alignment vertical="center"/>
    </xf>
    <xf numFmtId="43" fontId="56" fillId="0" borderId="2" xfId="1" applyFont="1" applyBorder="1" applyAlignment="1">
      <alignment vertical="center"/>
    </xf>
    <xf numFmtId="0" fontId="56" fillId="7" borderId="2" xfId="33" applyFont="1" applyFill="1" applyBorder="1" applyAlignment="1">
      <alignment horizontal="center" vertical="center"/>
    </xf>
    <xf numFmtId="0" fontId="10" fillId="7" borderId="2" xfId="33" applyFont="1" applyFill="1" applyBorder="1" applyAlignment="1">
      <alignment horizontal="center" vertical="center"/>
    </xf>
    <xf numFmtId="166" fontId="10" fillId="7" borderId="2" xfId="33" applyNumberFormat="1" applyFont="1" applyFill="1" applyBorder="1" applyAlignment="1">
      <alignment horizontal="center" vertical="center"/>
    </xf>
    <xf numFmtId="166" fontId="10" fillId="7" borderId="2" xfId="33" applyNumberFormat="1" applyFont="1" applyFill="1" applyBorder="1" applyAlignment="1">
      <alignment horizontal="center" vertical="center" wrapText="1"/>
    </xf>
    <xf numFmtId="43" fontId="10" fillId="7" borderId="2" xfId="1" applyFont="1" applyFill="1" applyBorder="1" applyAlignment="1">
      <alignment horizontal="center" vertical="center"/>
    </xf>
    <xf numFmtId="0" fontId="10" fillId="7" borderId="2" xfId="33" applyFont="1" applyFill="1" applyBorder="1" applyAlignment="1">
      <alignment vertical="center"/>
    </xf>
    <xf numFmtId="43" fontId="10" fillId="7" borderId="2" xfId="1" applyFont="1" applyFill="1" applyBorder="1" applyAlignment="1">
      <alignment vertical="center"/>
    </xf>
    <xf numFmtId="9" fontId="10" fillId="7" borderId="2" xfId="2" applyFont="1" applyFill="1" applyBorder="1" applyAlignment="1">
      <alignment vertical="center"/>
    </xf>
    <xf numFmtId="9" fontId="10" fillId="7" borderId="2" xfId="2" applyFont="1" applyFill="1" applyBorder="1" applyAlignment="1">
      <alignment horizontal="center" vertical="center"/>
    </xf>
    <xf numFmtId="0" fontId="4" fillId="7" borderId="0" xfId="33" applyFont="1" applyFill="1" applyAlignment="1">
      <alignment vertical="center"/>
    </xf>
    <xf numFmtId="0" fontId="4" fillId="7" borderId="0" xfId="33" applyFont="1" applyFill="1" applyAlignment="1">
      <alignment horizontal="center" vertical="center" wrapText="1"/>
    </xf>
    <xf numFmtId="0" fontId="4" fillId="7" borderId="2" xfId="33" applyFont="1" applyFill="1" applyBorder="1" applyAlignment="1">
      <alignment vertical="center"/>
    </xf>
    <xf numFmtId="0" fontId="56" fillId="0" borderId="2" xfId="33" applyFont="1" applyBorder="1" applyAlignment="1">
      <alignment horizontal="center" vertical="center"/>
    </xf>
    <xf numFmtId="0" fontId="4" fillId="0" borderId="2" xfId="33" applyFont="1" applyFill="1" applyBorder="1" applyAlignment="1">
      <alignment vertical="center"/>
    </xf>
    <xf numFmtId="0" fontId="4" fillId="0" borderId="0" xfId="33" applyFont="1" applyFill="1" applyAlignment="1">
      <alignment vertical="center"/>
    </xf>
    <xf numFmtId="43" fontId="12" fillId="3" borderId="2" xfId="1" applyFont="1" applyFill="1" applyBorder="1" applyAlignment="1">
      <alignment horizontal="center" vertical="center" wrapText="1"/>
    </xf>
    <xf numFmtId="43" fontId="11" fillId="3" borderId="2" xfId="1" applyFont="1" applyFill="1" applyBorder="1" applyAlignment="1">
      <alignment horizontal="center" vertical="center" wrapText="1"/>
    </xf>
    <xf numFmtId="2" fontId="11" fillId="3" borderId="2" xfId="1" applyNumberFormat="1" applyFont="1" applyFill="1" applyBorder="1" applyAlignment="1">
      <alignment horizontal="center" vertical="center" wrapText="1"/>
    </xf>
    <xf numFmtId="0" fontId="57" fillId="7" borderId="2" xfId="33" applyFont="1" applyFill="1" applyBorder="1" applyAlignment="1">
      <alignment vertical="center" wrapText="1"/>
    </xf>
    <xf numFmtId="0" fontId="16" fillId="0" borderId="2" xfId="33" applyFont="1" applyBorder="1" applyAlignment="1">
      <alignment vertical="center"/>
    </xf>
    <xf numFmtId="0" fontId="4" fillId="7" borderId="2" xfId="0" applyFont="1" applyFill="1" applyBorder="1" applyAlignment="1">
      <alignment horizontal="left" vertical="center" wrapText="1" indent="2"/>
    </xf>
    <xf numFmtId="0" fontId="12" fillId="3" borderId="2" xfId="53" applyFont="1" applyFill="1" applyBorder="1" applyAlignment="1">
      <alignment horizontal="center" vertical="center" wrapText="1"/>
    </xf>
    <xf numFmtId="43" fontId="11" fillId="3" borderId="2" xfId="1" applyFont="1" applyFill="1" applyBorder="1" applyAlignment="1">
      <alignment horizontal="center" vertical="center" wrapText="1"/>
    </xf>
    <xf numFmtId="43" fontId="21" fillId="7" borderId="2" xfId="33" applyNumberFormat="1" applyFill="1" applyBorder="1" applyAlignment="1">
      <alignment horizontal="center" vertical="center" wrapText="1"/>
    </xf>
    <xf numFmtId="43" fontId="0" fillId="7" borderId="2" xfId="1" applyFont="1" applyFill="1" applyBorder="1" applyAlignment="1">
      <alignment vertical="center"/>
    </xf>
    <xf numFmtId="0" fontId="2" fillId="7" borderId="2" xfId="33" applyFont="1" applyFill="1" applyBorder="1" applyAlignment="1">
      <alignment horizontal="left" vertical="center"/>
    </xf>
    <xf numFmtId="0" fontId="8" fillId="0" borderId="2" xfId="0" applyFont="1" applyFill="1" applyBorder="1" applyAlignment="1">
      <alignment horizontal="center" vertical="center" wrapText="1"/>
    </xf>
    <xf numFmtId="0" fontId="8" fillId="0" borderId="2" xfId="0" applyFont="1" applyFill="1" applyBorder="1" applyAlignment="1">
      <alignment vertical="center" wrapText="1"/>
    </xf>
    <xf numFmtId="166" fontId="8" fillId="0" borderId="2" xfId="0" applyNumberFormat="1" applyFont="1" applyFill="1" applyBorder="1" applyAlignment="1">
      <alignment horizontal="center" vertical="center"/>
    </xf>
    <xf numFmtId="43" fontId="8" fillId="0" borderId="2" xfId="1" applyFont="1" applyFill="1" applyBorder="1" applyAlignment="1">
      <alignment horizontal="center" vertical="center" wrapText="1"/>
    </xf>
    <xf numFmtId="0" fontId="16" fillId="0" borderId="2" xfId="33" applyFont="1" applyFill="1" applyBorder="1" applyAlignment="1">
      <alignment horizontal="center" vertical="center"/>
    </xf>
    <xf numFmtId="0" fontId="16" fillId="0" borderId="2" xfId="33" applyFont="1" applyFill="1" applyBorder="1" applyAlignment="1">
      <alignment vertical="center"/>
    </xf>
    <xf numFmtId="43" fontId="44" fillId="0" borderId="2" xfId="1" applyFont="1" applyFill="1" applyBorder="1" applyAlignment="1">
      <alignment horizontal="center" vertical="center" wrapText="1"/>
    </xf>
    <xf numFmtId="9" fontId="8" fillId="0" borderId="2" xfId="2"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center" wrapText="1" indent="2"/>
    </xf>
    <xf numFmtId="0" fontId="9" fillId="0" borderId="2" xfId="0" applyFont="1" applyFill="1" applyBorder="1" applyAlignment="1">
      <alignment horizontal="center" vertical="center"/>
    </xf>
    <xf numFmtId="166" fontId="9" fillId="0" borderId="2" xfId="0" applyNumberFormat="1" applyFont="1" applyFill="1" applyBorder="1" applyAlignment="1">
      <alignment horizontal="center" vertical="center" wrapText="1"/>
    </xf>
    <xf numFmtId="166" fontId="10" fillId="0" borderId="2" xfId="33" applyNumberFormat="1" applyFont="1" applyFill="1" applyBorder="1" applyAlignment="1">
      <alignment horizontal="center" vertical="center" wrapText="1"/>
    </xf>
    <xf numFmtId="165" fontId="9" fillId="0" borderId="2" xfId="13" applyFont="1" applyFill="1" applyBorder="1" applyAlignment="1">
      <alignment vertical="center"/>
    </xf>
    <xf numFmtId="166" fontId="16" fillId="0" borderId="2" xfId="33" quotePrefix="1" applyNumberFormat="1" applyFont="1" applyFill="1" applyBorder="1" applyAlignment="1">
      <alignment horizontal="center" vertical="center"/>
    </xf>
    <xf numFmtId="0" fontId="42" fillId="0" borderId="2" xfId="33" applyFont="1" applyFill="1" applyBorder="1" applyAlignment="1">
      <alignment vertical="center"/>
    </xf>
    <xf numFmtId="43" fontId="10" fillId="0" borderId="2" xfId="1" applyFont="1" applyFill="1" applyBorder="1" applyAlignment="1">
      <alignment vertical="center" wrapText="1"/>
    </xf>
    <xf numFmtId="171" fontId="16" fillId="0" borderId="2" xfId="1" applyNumberFormat="1" applyFont="1" applyFill="1" applyBorder="1" applyAlignment="1">
      <alignment vertical="center"/>
    </xf>
    <xf numFmtId="9" fontId="10" fillId="0" borderId="2" xfId="2" applyNumberFormat="1" applyFont="1" applyFill="1" applyBorder="1" applyAlignment="1">
      <alignment vertical="center" wrapText="1"/>
    </xf>
    <xf numFmtId="9" fontId="10" fillId="0" borderId="2" xfId="2" applyNumberFormat="1" applyFont="1" applyFill="1" applyBorder="1" applyAlignment="1">
      <alignment vertical="center"/>
    </xf>
    <xf numFmtId="9" fontId="16" fillId="0" borderId="2" xfId="2" applyFont="1" applyFill="1" applyBorder="1" applyAlignment="1">
      <alignment vertical="center"/>
    </xf>
    <xf numFmtId="43" fontId="10" fillId="0" borderId="2" xfId="1" applyFont="1" applyFill="1" applyBorder="1" applyAlignment="1">
      <alignment horizontal="right" vertical="center"/>
    </xf>
    <xf numFmtId="0" fontId="4" fillId="0" borderId="2" xfId="33" applyFont="1" applyFill="1" applyBorder="1" applyAlignment="1">
      <alignment vertical="center" wrapText="1"/>
    </xf>
    <xf numFmtId="9" fontId="10" fillId="0" borderId="2" xfId="2" applyNumberFormat="1" applyFont="1" applyFill="1" applyBorder="1" applyAlignment="1">
      <alignment horizontal="right" vertical="center"/>
    </xf>
    <xf numFmtId="43" fontId="16" fillId="0" borderId="2" xfId="1" quotePrefix="1" applyFont="1" applyFill="1" applyBorder="1" applyAlignment="1">
      <alignment horizontal="right" vertical="center"/>
    </xf>
    <xf numFmtId="43" fontId="10" fillId="0" borderId="2" xfId="1" quotePrefix="1" applyFont="1" applyFill="1" applyBorder="1" applyAlignment="1">
      <alignment horizontal="right" vertical="center"/>
    </xf>
    <xf numFmtId="0" fontId="9" fillId="0" borderId="2" xfId="0" applyFont="1" applyFill="1" applyBorder="1" applyAlignment="1">
      <alignment horizontal="left" wrapText="1" indent="2"/>
    </xf>
    <xf numFmtId="0" fontId="41" fillId="0" borderId="2" xfId="33" applyFont="1" applyFill="1" applyBorder="1" applyAlignment="1">
      <alignment horizontal="left" vertical="top" wrapText="1"/>
    </xf>
    <xf numFmtId="9" fontId="16" fillId="0" borderId="2" xfId="1" quotePrefix="1" applyNumberFormat="1" applyFont="1" applyFill="1" applyBorder="1" applyAlignment="1">
      <alignment horizontal="right" vertical="center"/>
    </xf>
    <xf numFmtId="0" fontId="4" fillId="0" borderId="2" xfId="33" applyFont="1" applyFill="1" applyBorder="1" applyAlignment="1">
      <alignment horizontal="left" vertical="top" wrapText="1"/>
    </xf>
    <xf numFmtId="43" fontId="9" fillId="0" borderId="2" xfId="1" applyFont="1" applyFill="1" applyBorder="1" applyAlignment="1">
      <alignment horizontal="center" vertical="center" wrapText="1"/>
    </xf>
    <xf numFmtId="0" fontId="48" fillId="0" borderId="2" xfId="33" applyFont="1" applyFill="1" applyBorder="1" applyAlignment="1">
      <alignment horizontal="left" vertical="top" wrapText="1"/>
    </xf>
    <xf numFmtId="43" fontId="9" fillId="0" borderId="2" xfId="1" applyFont="1" applyFill="1" applyBorder="1" applyAlignment="1">
      <alignment horizontal="center" vertical="center"/>
    </xf>
    <xf numFmtId="17" fontId="4" fillId="0" borderId="2" xfId="33" applyNumberFormat="1" applyFont="1" applyFill="1" applyBorder="1" applyAlignment="1">
      <alignment vertical="top" wrapText="1"/>
    </xf>
    <xf numFmtId="0" fontId="53" fillId="0" borderId="2" xfId="33" applyFont="1" applyFill="1" applyBorder="1" applyAlignment="1">
      <alignment horizontal="left" vertical="top" wrapText="1"/>
    </xf>
    <xf numFmtId="165" fontId="9" fillId="0" borderId="2" xfId="13" applyFont="1" applyFill="1" applyBorder="1" applyAlignment="1">
      <alignment vertical="center" wrapText="1"/>
    </xf>
    <xf numFmtId="0" fontId="10" fillId="0" borderId="2" xfId="0" applyFont="1" applyFill="1" applyBorder="1" applyAlignment="1">
      <alignment horizontal="left" vertical="center" wrapText="1" indent="2"/>
    </xf>
    <xf numFmtId="43" fontId="10" fillId="0" borderId="2" xfId="1" applyFont="1" applyFill="1" applyBorder="1" applyAlignment="1">
      <alignment horizontal="center" vertical="center" wrapText="1"/>
    </xf>
    <xf numFmtId="0" fontId="14" fillId="0" borderId="2" xfId="94" applyFont="1" applyFill="1" applyBorder="1" applyAlignment="1">
      <alignment horizontal="center" vertical="center" wrapText="1"/>
    </xf>
    <xf numFmtId="0" fontId="14" fillId="0" borderId="2" xfId="94" applyFont="1" applyFill="1" applyBorder="1" applyAlignment="1">
      <alignment vertical="center" wrapText="1"/>
    </xf>
    <xf numFmtId="43" fontId="14" fillId="0" borderId="2" xfId="77" applyFont="1" applyFill="1" applyBorder="1" applyAlignment="1">
      <alignment horizontal="center" vertical="center" wrapText="1"/>
    </xf>
    <xf numFmtId="0" fontId="2" fillId="0" borderId="2" xfId="33" applyFont="1" applyFill="1" applyBorder="1" applyAlignment="1">
      <alignment vertical="center"/>
    </xf>
    <xf numFmtId="0" fontId="15" fillId="0" borderId="2" xfId="94" applyFont="1" applyFill="1" applyBorder="1" applyAlignment="1">
      <alignment horizontal="center" vertical="center" wrapText="1"/>
    </xf>
    <xf numFmtId="0" fontId="16" fillId="0" borderId="2" xfId="94" applyFont="1" applyFill="1" applyBorder="1" applyAlignment="1">
      <alignment horizontal="left" vertical="center" wrapText="1" indent="2"/>
    </xf>
    <xf numFmtId="0" fontId="16" fillId="0" borderId="2" xfId="94" applyFont="1" applyFill="1" applyBorder="1" applyAlignment="1">
      <alignment horizontal="center" vertical="center" wrapText="1"/>
    </xf>
    <xf numFmtId="166" fontId="16" fillId="0" borderId="2" xfId="94" applyNumberFormat="1" applyFont="1" applyFill="1" applyBorder="1" applyAlignment="1">
      <alignment horizontal="center" vertical="center" wrapText="1"/>
    </xf>
    <xf numFmtId="43" fontId="15" fillId="0" borderId="2" xfId="77" applyFont="1" applyFill="1" applyBorder="1" applyAlignment="1">
      <alignment horizontal="left" vertical="center" wrapText="1"/>
    </xf>
    <xf numFmtId="0" fontId="4" fillId="0" borderId="0" xfId="0" applyFont="1" applyFill="1" applyBorder="1" applyAlignment="1">
      <alignment horizontal="left" vertical="center" wrapText="1" indent="2"/>
    </xf>
    <xf numFmtId="166" fontId="42" fillId="0" borderId="2" xfId="33" applyNumberFormat="1" applyFont="1" applyFill="1" applyBorder="1" applyAlignment="1">
      <alignment horizontal="center" vertical="center" wrapText="1"/>
    </xf>
    <xf numFmtId="170" fontId="10" fillId="0" borderId="2" xfId="1" applyNumberFormat="1" applyFont="1" applyFill="1" applyBorder="1" applyAlignment="1">
      <alignment vertical="center"/>
    </xf>
    <xf numFmtId="170" fontId="4" fillId="0" borderId="2" xfId="2" applyNumberFormat="1" applyFont="1" applyFill="1" applyBorder="1" applyAlignment="1">
      <alignment horizontal="center" vertical="center" wrapText="1"/>
    </xf>
    <xf numFmtId="0" fontId="4" fillId="0" borderId="2" xfId="0" applyFont="1" applyFill="1" applyBorder="1" applyAlignment="1">
      <alignment horizontal="left" vertical="center" wrapText="1" indent="2"/>
    </xf>
    <xf numFmtId="171" fontId="10" fillId="0" borderId="2" xfId="1" applyNumberFormat="1" applyFont="1" applyFill="1" applyBorder="1" applyAlignment="1">
      <alignment vertical="center"/>
    </xf>
    <xf numFmtId="0" fontId="14" fillId="5" borderId="2" xfId="0" applyFont="1" applyFill="1" applyBorder="1" applyAlignment="1">
      <alignment horizontal="center" vertical="center" wrapText="1"/>
    </xf>
    <xf numFmtId="166" fontId="14" fillId="5" borderId="2" xfId="0" applyNumberFormat="1" applyFont="1" applyFill="1" applyBorder="1" applyAlignment="1">
      <alignment horizontal="center" vertical="center" wrapText="1"/>
    </xf>
    <xf numFmtId="0" fontId="2" fillId="5" borderId="2" xfId="33" applyFont="1" applyFill="1" applyBorder="1"/>
    <xf numFmtId="166" fontId="14" fillId="5" borderId="2" xfId="0" quotePrefix="1" applyNumberFormat="1" applyFont="1" applyFill="1" applyBorder="1" applyAlignment="1">
      <alignment horizontal="center" vertical="center" wrapText="1"/>
    </xf>
    <xf numFmtId="165" fontId="14" fillId="5" borderId="2" xfId="16" applyFont="1" applyFill="1" applyBorder="1" applyAlignment="1">
      <alignment horizontal="center" vertical="center" wrapText="1"/>
    </xf>
    <xf numFmtId="0" fontId="15" fillId="5" borderId="2" xfId="0" applyFont="1" applyFill="1" applyBorder="1" applyAlignment="1">
      <alignment horizontal="center" vertical="center"/>
    </xf>
    <xf numFmtId="0" fontId="15" fillId="5" borderId="2" xfId="0"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0" fontId="2" fillId="5" borderId="2" xfId="33" applyFont="1" applyFill="1" applyBorder="1" applyAlignment="1">
      <alignment wrapText="1"/>
    </xf>
    <xf numFmtId="166" fontId="15" fillId="5" borderId="2" xfId="0" quotePrefix="1" applyNumberFormat="1" applyFont="1" applyFill="1" applyBorder="1" applyAlignment="1">
      <alignment horizontal="center" vertical="center" wrapText="1"/>
    </xf>
    <xf numFmtId="165" fontId="16" fillId="5" borderId="2" xfId="16" applyFont="1" applyFill="1" applyBorder="1" applyAlignment="1">
      <alignment horizontal="right" vertical="center" wrapText="1"/>
    </xf>
    <xf numFmtId="165" fontId="2" fillId="5" borderId="2" xfId="33" applyNumberFormat="1" applyFont="1" applyFill="1" applyBorder="1"/>
    <xf numFmtId="0" fontId="12" fillId="3" borderId="6" xfId="53" applyFont="1" applyFill="1" applyBorder="1" applyAlignment="1">
      <alignment horizontal="center" vertical="center" wrapText="1"/>
    </xf>
    <xf numFmtId="0" fontId="12" fillId="3" borderId="3" xfId="53" applyFont="1" applyFill="1" applyBorder="1" applyAlignment="1">
      <alignment horizontal="center" vertical="center" wrapText="1"/>
    </xf>
    <xf numFmtId="0" fontId="21" fillId="0" borderId="7" xfId="33" applyBorder="1" applyAlignment="1">
      <alignment horizontal="center" vertical="center" wrapText="1"/>
    </xf>
    <xf numFmtId="0" fontId="12" fillId="3" borderId="2" xfId="53" applyFont="1" applyFill="1" applyBorder="1" applyAlignment="1">
      <alignment horizontal="center" vertical="center"/>
    </xf>
    <xf numFmtId="0" fontId="21" fillId="0" borderId="2" xfId="33" applyBorder="1" applyAlignment="1">
      <alignment horizontal="center" vertical="center"/>
    </xf>
    <xf numFmtId="0" fontId="12" fillId="3" borderId="2" xfId="53" applyFont="1" applyFill="1" applyBorder="1" applyAlignment="1">
      <alignment horizontal="center" vertical="center" wrapText="1"/>
    </xf>
    <xf numFmtId="0" fontId="21" fillId="0" borderId="2" xfId="33" applyBorder="1" applyAlignment="1">
      <alignment horizontal="center" vertical="center" wrapText="1"/>
    </xf>
    <xf numFmtId="0" fontId="12" fillId="13" borderId="8" xfId="53" applyFont="1" applyFill="1" applyBorder="1" applyAlignment="1">
      <alignment horizontal="center" vertical="center" wrapText="1"/>
    </xf>
    <xf numFmtId="0" fontId="12" fillId="13" borderId="9" xfId="53" applyFont="1" applyFill="1" applyBorder="1" applyAlignment="1">
      <alignment horizontal="center" vertical="center" wrapText="1"/>
    </xf>
    <xf numFmtId="0" fontId="12" fillId="13" borderId="10" xfId="53" applyFont="1" applyFill="1" applyBorder="1" applyAlignment="1">
      <alignment horizontal="center" vertical="center" wrapText="1"/>
    </xf>
    <xf numFmtId="0" fontId="12" fillId="3" borderId="2" xfId="33" applyFont="1" applyFill="1" applyBorder="1" applyAlignment="1">
      <alignment horizontal="center" vertical="center" wrapText="1"/>
    </xf>
    <xf numFmtId="166" fontId="12" fillId="3" borderId="2" xfId="33" applyNumberFormat="1" applyFont="1" applyFill="1" applyBorder="1" applyAlignment="1">
      <alignment horizontal="center" vertical="center"/>
    </xf>
    <xf numFmtId="169" fontId="12" fillId="3" borderId="2" xfId="1" applyNumberFormat="1" applyFont="1" applyFill="1" applyBorder="1" applyAlignment="1">
      <alignment horizontal="center" vertical="center" wrapText="1"/>
    </xf>
    <xf numFmtId="43" fontId="12" fillId="3" borderId="2" xfId="1" applyFont="1" applyFill="1" applyBorder="1" applyAlignment="1">
      <alignment horizontal="center" vertical="center" wrapText="1"/>
    </xf>
    <xf numFmtId="166" fontId="12" fillId="3" borderId="2" xfId="1" applyNumberFormat="1" applyFont="1" applyFill="1" applyBorder="1" applyAlignment="1">
      <alignment horizontal="center" vertical="center" wrapText="1"/>
    </xf>
    <xf numFmtId="0" fontId="12" fillId="3" borderId="2" xfId="33" applyFont="1" applyFill="1" applyBorder="1" applyAlignment="1">
      <alignment horizontal="center" vertical="center"/>
    </xf>
    <xf numFmtId="166" fontId="12" fillId="3" borderId="2" xfId="33" applyNumberFormat="1" applyFont="1" applyFill="1" applyBorder="1" applyAlignment="1">
      <alignment horizontal="center" vertical="center" wrapText="1"/>
    </xf>
    <xf numFmtId="0" fontId="19" fillId="3" borderId="2" xfId="33" applyFont="1" applyFill="1" applyBorder="1" applyAlignment="1">
      <alignment horizontal="center" vertical="center" wrapText="1"/>
    </xf>
    <xf numFmtId="166" fontId="11" fillId="3" borderId="2" xfId="33" applyNumberFormat="1" applyFont="1" applyFill="1" applyBorder="1" applyAlignment="1">
      <alignment horizontal="center" vertical="center" wrapText="1"/>
    </xf>
    <xf numFmtId="43" fontId="11" fillId="3" borderId="2" xfId="1" applyFont="1" applyFill="1" applyBorder="1" applyAlignment="1">
      <alignment horizontal="center" vertical="center" wrapText="1"/>
    </xf>
    <xf numFmtId="0" fontId="11" fillId="3" borderId="2" xfId="33" applyFont="1" applyFill="1" applyBorder="1" applyAlignment="1">
      <alignment horizontal="center" vertical="center" wrapText="1"/>
    </xf>
    <xf numFmtId="2" fontId="11" fillId="3" borderId="2" xfId="1" applyNumberFormat="1" applyFont="1" applyFill="1" applyBorder="1" applyAlignment="1">
      <alignment horizontal="center" vertical="center" wrapText="1"/>
    </xf>
    <xf numFmtId="43" fontId="11" fillId="3" borderId="6" xfId="1" applyFont="1" applyFill="1" applyBorder="1" applyAlignment="1">
      <alignment horizontal="center" vertical="center" wrapText="1"/>
    </xf>
    <xf numFmtId="43" fontId="11" fillId="3" borderId="7" xfId="1" applyFont="1" applyFill="1" applyBorder="1" applyAlignment="1">
      <alignment horizontal="center" vertical="center" wrapText="1"/>
    </xf>
    <xf numFmtId="9" fontId="11" fillId="3" borderId="2" xfId="2" applyFont="1" applyFill="1" applyBorder="1" applyAlignment="1">
      <alignment horizontal="center" vertical="center" wrapText="1"/>
    </xf>
    <xf numFmtId="0" fontId="10" fillId="6" borderId="6" xfId="33" applyFont="1" applyFill="1" applyBorder="1" applyAlignment="1">
      <alignment horizontal="left" vertical="top" wrapText="1"/>
    </xf>
    <xf numFmtId="0" fontId="10" fillId="6" borderId="7" xfId="33" applyFont="1" applyFill="1" applyBorder="1" applyAlignment="1">
      <alignment horizontal="left" vertical="top" wrapText="1"/>
    </xf>
    <xf numFmtId="43" fontId="5" fillId="3" borderId="6" xfId="1" applyFont="1" applyFill="1" applyBorder="1" applyAlignment="1">
      <alignment horizontal="center" vertical="center" wrapText="1"/>
    </xf>
    <xf numFmtId="43" fontId="5" fillId="3" borderId="3" xfId="1" applyFont="1" applyFill="1" applyBorder="1" applyAlignment="1">
      <alignment horizontal="center" vertical="center" wrapText="1"/>
    </xf>
    <xf numFmtId="43" fontId="5" fillId="3" borderId="7" xfId="1" applyFont="1" applyFill="1" applyBorder="1" applyAlignment="1">
      <alignment horizontal="center" vertical="center" wrapText="1"/>
    </xf>
    <xf numFmtId="0" fontId="5" fillId="3" borderId="6" xfId="33" applyFont="1" applyFill="1" applyBorder="1" applyAlignment="1">
      <alignment horizontal="center" vertical="center" wrapText="1"/>
    </xf>
    <xf numFmtId="0" fontId="5" fillId="3" borderId="3" xfId="33" applyFont="1" applyFill="1" applyBorder="1" applyAlignment="1">
      <alignment horizontal="center" vertical="center" wrapText="1"/>
    </xf>
    <xf numFmtId="0" fontId="5" fillId="3" borderId="7" xfId="33" applyFont="1" applyFill="1" applyBorder="1" applyAlignment="1">
      <alignment horizontal="center" vertical="center" wrapText="1"/>
    </xf>
    <xf numFmtId="0" fontId="11" fillId="6" borderId="2" xfId="33" applyFont="1" applyFill="1" applyBorder="1" applyAlignment="1">
      <alignment horizontal="center" vertical="center" wrapText="1"/>
    </xf>
    <xf numFmtId="0" fontId="5" fillId="3" borderId="2" xfId="33" applyFont="1" applyFill="1" applyBorder="1" applyAlignment="1">
      <alignment horizontal="center" vertical="center" wrapText="1"/>
    </xf>
    <xf numFmtId="166" fontId="5" fillId="3" borderId="2" xfId="33" applyNumberFormat="1" applyFont="1" applyFill="1" applyBorder="1" applyAlignment="1">
      <alignment horizontal="center" vertical="center" wrapText="1"/>
    </xf>
    <xf numFmtId="43" fontId="5" fillId="3" borderId="2" xfId="1" applyFont="1" applyFill="1" applyBorder="1" applyAlignment="1">
      <alignment horizontal="center" vertical="center" wrapText="1"/>
    </xf>
    <xf numFmtId="0" fontId="10" fillId="0" borderId="6" xfId="33" applyFont="1" applyBorder="1" applyAlignment="1">
      <alignment horizontal="left" vertical="center" wrapText="1"/>
    </xf>
    <xf numFmtId="0" fontId="10" fillId="0" borderId="7" xfId="33" applyFont="1" applyBorder="1" applyAlignment="1">
      <alignment horizontal="left" vertical="center" wrapText="1"/>
    </xf>
    <xf numFmtId="0" fontId="10" fillId="0" borderId="2" xfId="33" applyFont="1" applyBorder="1" applyAlignment="1">
      <alignment horizontal="left" vertical="center" wrapText="1"/>
    </xf>
    <xf numFmtId="0" fontId="16" fillId="0" borderId="2" xfId="94" applyFont="1" applyBorder="1" applyAlignment="1" applyProtection="1">
      <alignment horizontal="center" vertical="center" wrapText="1"/>
      <protection locked="0"/>
    </xf>
    <xf numFmtId="0" fontId="45" fillId="0" borderId="2" xfId="94" applyFont="1" applyBorder="1" applyAlignment="1" applyProtection="1">
      <alignment horizontal="center" vertical="center" wrapText="1"/>
      <protection locked="0"/>
    </xf>
    <xf numFmtId="0" fontId="15" fillId="0" borderId="2" xfId="94" applyFont="1" applyBorder="1" applyAlignment="1" applyProtection="1">
      <alignment horizontal="center" vertical="center" wrapText="1"/>
      <protection locked="0"/>
    </xf>
    <xf numFmtId="0" fontId="41" fillId="0" borderId="2" xfId="33" applyFont="1" applyBorder="1" applyAlignment="1">
      <alignment vertical="center" wrapText="1"/>
    </xf>
  </cellXfs>
  <cellStyles count="100">
    <cellStyle name="Body" xfId="12"/>
    <cellStyle name="Body 2" xfId="73"/>
    <cellStyle name="Comma" xfId="1" builtinId="3"/>
    <cellStyle name="Comma  - Style1" xfId="4"/>
    <cellStyle name="Comma  - Style1 2" xfId="74"/>
    <cellStyle name="Comma 10" xfId="98"/>
    <cellStyle name="Comma 10 2" xfId="13"/>
    <cellStyle name="Comma 11 2" xfId="14"/>
    <cellStyle name="Comma 11 2 2" xfId="75"/>
    <cellStyle name="Comma 2" xfId="16"/>
    <cellStyle name="Comma 2 2" xfId="10"/>
    <cellStyle name="Comma 2 2 2" xfId="17"/>
    <cellStyle name="Comma 2 2 3" xfId="77"/>
    <cellStyle name="Comma 2 3" xfId="11"/>
    <cellStyle name="Comma 2 3 2" xfId="78"/>
    <cellStyle name="Comma 2 4" xfId="5"/>
    <cellStyle name="Comma 2 5" xfId="76"/>
    <cellStyle name="Comma 3" xfId="18"/>
    <cellStyle name="Comma 3 2" xfId="19"/>
    <cellStyle name="Comma 3 2 2" xfId="80"/>
    <cellStyle name="Comma 3 3" xfId="79"/>
    <cellStyle name="Comma 4" xfId="15"/>
    <cellStyle name="Comma 4 2" xfId="7"/>
    <cellStyle name="Comma 4 2 2" xfId="82"/>
    <cellStyle name="Comma 4 3" xfId="81"/>
    <cellStyle name="Comma 5" xfId="20"/>
    <cellStyle name="Comma 5 2" xfId="83"/>
    <cellStyle name="Comma 6" xfId="6"/>
    <cellStyle name="Comma 6 2" xfId="3"/>
    <cellStyle name="Comma 6 3" xfId="21"/>
    <cellStyle name="Comma 6 4" xfId="22"/>
    <cellStyle name="Comma 6 5" xfId="84"/>
    <cellStyle name="Comma 7" xfId="23"/>
    <cellStyle name="Comma 8" xfId="24"/>
    <cellStyle name="Comma 8 2" xfId="85"/>
    <cellStyle name="Comma 9" xfId="95"/>
    <cellStyle name="Curren - Style2" xfId="25"/>
    <cellStyle name="Curren - Style2 2" xfId="86"/>
    <cellStyle name="Grey" xfId="26"/>
    <cellStyle name="Header1" xfId="27"/>
    <cellStyle name="Header2" xfId="28"/>
    <cellStyle name="Input [yellow]" xfId="29"/>
    <cellStyle name="no dec" xfId="30"/>
    <cellStyle name="Normal" xfId="0" builtinId="0"/>
    <cellStyle name="Normal - Style1" xfId="9"/>
    <cellStyle name="Normal - Style1 2" xfId="87"/>
    <cellStyle name="Normal 10" xfId="72"/>
    <cellStyle name="Normal 11" xfId="94"/>
    <cellStyle name="Normal 15" xfId="31"/>
    <cellStyle name="Normal 15 2" xfId="88"/>
    <cellStyle name="Normal 18" xfId="32"/>
    <cellStyle name="Normal 18 2" xfId="89"/>
    <cellStyle name="Normal 2" xfId="33"/>
    <cellStyle name="Normal 2 2" xfId="34"/>
    <cellStyle name="Normal 2 2 2" xfId="35"/>
    <cellStyle name="Normal 2 2 2 2" xfId="8"/>
    <cellStyle name="Normal 2 2_Working APR 2007-08 Mahagenco_Bhushan_1.3" xfId="36"/>
    <cellStyle name="Normal 2 3" xfId="37"/>
    <cellStyle name="Normal 2 4" xfId="38"/>
    <cellStyle name="Normal 2 7" xfId="39"/>
    <cellStyle name="Normal 2 7 2" xfId="96"/>
    <cellStyle name="Normal 2_ARR FINAL" xfId="40"/>
    <cellStyle name="Normal 3" xfId="41"/>
    <cellStyle name="Normal 3 2" xfId="42"/>
    <cellStyle name="Normal 3 2 2" xfId="43"/>
    <cellStyle name="Normal 39" xfId="44"/>
    <cellStyle name="Normal 4" xfId="45"/>
    <cellStyle name="Normal 4 2" xfId="46"/>
    <cellStyle name="Normal 5" xfId="47"/>
    <cellStyle name="Normal 5 2" xfId="48"/>
    <cellStyle name="Normal 5 3" xfId="90"/>
    <cellStyle name="Normal 6" xfId="49"/>
    <cellStyle name="Normal 7" xfId="50"/>
    <cellStyle name="Normal 7 2" xfId="91"/>
    <cellStyle name="Normal 8" xfId="51"/>
    <cellStyle name="Normal 9" xfId="52"/>
    <cellStyle name="Normal_FORMATS 5 YEAR ALOKE 2" xfId="53"/>
    <cellStyle name="Normal_FORMATS 5 YEAR ALOKE 3 2" xfId="55"/>
    <cellStyle name="Percent" xfId="2" builtinId="5"/>
    <cellStyle name="Percent [0]_#6 Temps &amp; Contractors" xfId="56"/>
    <cellStyle name="Percent [2]" xfId="57"/>
    <cellStyle name="Percent 2" xfId="58"/>
    <cellStyle name="Percent 2 2" xfId="59"/>
    <cellStyle name="Percent 2 3" xfId="60"/>
    <cellStyle name="Percent 3" xfId="61"/>
    <cellStyle name="Percent 3 2" xfId="62"/>
    <cellStyle name="Percent 4" xfId="63"/>
    <cellStyle name="Percent 41" xfId="64"/>
    <cellStyle name="Percent 41 2" xfId="92"/>
    <cellStyle name="Percent 5" xfId="65"/>
    <cellStyle name="Percent 5 2" xfId="54"/>
    <cellStyle name="Percent 5 3" xfId="66"/>
    <cellStyle name="Percent 6" xfId="67"/>
    <cellStyle name="Percent 6 2" xfId="68"/>
    <cellStyle name="Percent 7" xfId="69"/>
    <cellStyle name="Percent 7 2" xfId="93"/>
    <cellStyle name="Percent 8" xfId="97"/>
    <cellStyle name="Percent 9" xfId="99"/>
    <cellStyle name="Style 1" xfId="70"/>
    <cellStyle name="Style 2" xfId="71"/>
  </cellStyles>
  <dxfs count="1171">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auto="1"/>
      </font>
      <fill>
        <patternFill patternType="solid">
          <bgColor rgb="FFFFC000"/>
        </patternFill>
      </fill>
    </dxf>
    <dxf>
      <font>
        <color rgb="FF006100"/>
      </font>
      <fill>
        <patternFill patternType="solid">
          <bgColor rgb="FFC6EFCE"/>
        </patternFill>
      </fill>
    </dxf>
    <dxf>
      <font>
        <b/>
        <i/>
        <color rgb="FFFF0000"/>
      </font>
    </dxf>
    <dxf>
      <font>
        <b/>
        <i/>
        <color rgb="FFFF0000"/>
      </font>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color auto="1"/>
      </font>
      <fill>
        <patternFill patternType="solid">
          <bgColor rgb="FFFFC000"/>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auto="1"/>
      </font>
      <fill>
        <patternFill patternType="solid">
          <bgColor rgb="FFFFC000"/>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b/>
        <i/>
        <color rgb="FFFF0000"/>
      </font>
    </dxf>
    <dxf>
      <font>
        <b/>
        <i/>
        <color rgb="FFFF0000"/>
      </font>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b/>
        <i/>
        <color rgb="FFFF0000"/>
      </font>
    </dxf>
    <dxf>
      <font>
        <color auto="1"/>
      </font>
      <fill>
        <patternFill patternType="solid">
          <bgColor rgb="FFFFC000"/>
        </patternFill>
      </fill>
    </dxf>
    <dxf>
      <font>
        <b/>
        <i/>
        <color rgb="FFFF0000"/>
      </font>
    </dxf>
    <dxf>
      <font>
        <color rgb="FF006100"/>
      </font>
      <fill>
        <patternFill patternType="solid">
          <bgColor rgb="FFC6EF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auto="1"/>
      </font>
      <fill>
        <patternFill patternType="solid">
          <bgColor rgb="FFFFC000"/>
        </patternFill>
      </fill>
    </dxf>
    <dxf>
      <font>
        <color rgb="FF9C0006"/>
      </font>
      <fill>
        <patternFill patternType="solid">
          <bgColor rgb="FFFFC7CE"/>
        </patternFill>
      </fill>
    </dxf>
    <dxf>
      <font>
        <b/>
        <i/>
        <color rgb="FFFF0000"/>
      </font>
    </dxf>
    <dxf>
      <font>
        <b/>
        <i/>
        <color rgb="FFFF0000"/>
      </font>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auto="1"/>
      </font>
      <fill>
        <patternFill patternType="solid">
          <bgColor rgb="FFFFC000"/>
        </patternFill>
      </fill>
    </dxf>
    <dxf>
      <font>
        <b/>
        <i/>
        <color rgb="FFFF0000"/>
      </font>
    </dxf>
    <dxf>
      <font>
        <color rgb="FF9C6500"/>
      </font>
      <fill>
        <patternFill patternType="solid">
          <bgColor rgb="FFFFEB9C"/>
        </patternFill>
      </fill>
    </dxf>
    <dxf>
      <font>
        <b/>
        <i/>
        <color rgb="FFFF0000"/>
      </font>
    </dxf>
    <dxf>
      <font>
        <color rgb="FF9C0006"/>
      </font>
      <fill>
        <patternFill patternType="solid">
          <bgColor rgb="FFFFC7CE"/>
        </patternFill>
      </fill>
    </dxf>
    <dxf>
      <font>
        <color rgb="FF006100"/>
      </font>
      <fill>
        <patternFill patternType="solid">
          <bgColor rgb="FFC6EFCE"/>
        </patternFill>
      </fill>
    </dxf>
    <dxf>
      <font>
        <b/>
        <i/>
        <color rgb="FFFF0000"/>
      </font>
    </dxf>
    <dxf>
      <font>
        <color rgb="FF006100"/>
      </font>
      <fill>
        <patternFill patternType="solid">
          <bgColor rgb="FFC6EFCE"/>
        </patternFill>
      </fill>
    </dxf>
    <dxf>
      <font>
        <color rgb="FF9C0006"/>
      </font>
      <fill>
        <patternFill patternType="solid">
          <bgColor rgb="FFFFC7CE"/>
        </patternFill>
      </fill>
    </dxf>
    <dxf>
      <font>
        <color auto="1"/>
      </font>
      <fill>
        <patternFill patternType="solid">
          <bgColor rgb="FFFFC000"/>
        </patternFill>
      </fill>
    </dxf>
    <dxf>
      <font>
        <color rgb="FF9C6500"/>
      </font>
      <fill>
        <patternFill patternType="solid">
          <bgColor rgb="FFFFEB9C"/>
        </patternFill>
      </fill>
    </dxf>
    <dxf>
      <font>
        <color rgb="FF9C6500"/>
      </font>
      <fill>
        <patternFill patternType="solid">
          <bgColor rgb="FFFFEB9C"/>
        </patternFill>
      </fill>
    </dxf>
    <dxf>
      <font>
        <b/>
        <i/>
        <color rgb="FFFF0000"/>
      </font>
    </dxf>
    <dxf>
      <font>
        <color rgb="FF9C6500"/>
      </font>
      <fill>
        <patternFill patternType="solid">
          <bgColor rgb="FFFFEB9C"/>
        </patternFill>
      </fill>
    </dxf>
    <dxf>
      <font>
        <color rgb="FF9C0006"/>
      </font>
      <fill>
        <patternFill patternType="solid">
          <bgColor rgb="FFFFC7CE"/>
        </patternFill>
      </fill>
    </dxf>
    <dxf>
      <font>
        <color auto="1"/>
      </font>
      <fill>
        <patternFill patternType="solid">
          <bgColor rgb="FFFFC000"/>
        </patternFill>
      </fill>
    </dxf>
    <dxf>
      <font>
        <b/>
        <i/>
        <color rgb="FFFF0000"/>
      </font>
    </dxf>
    <dxf>
      <font>
        <color rgb="FF006100"/>
      </font>
      <fill>
        <patternFill patternType="solid">
          <bgColor rgb="FFC6EFCE"/>
        </patternFill>
      </fill>
    </dxf>
    <dxf>
      <font>
        <b/>
        <i/>
        <color rgb="FFFF0000"/>
      </font>
    </dxf>
    <dxf>
      <font>
        <color rgb="FF9C6500"/>
      </font>
      <fill>
        <patternFill patternType="solid">
          <bgColor rgb="FFFFEB9C"/>
        </patternFill>
      </fill>
    </dxf>
    <dxf>
      <font>
        <color rgb="FF9C0006"/>
      </font>
      <fill>
        <patternFill patternType="solid">
          <bgColor rgb="FFFFC7CE"/>
        </patternFill>
      </fill>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b/>
        <i/>
        <color rgb="FFFF0000"/>
      </font>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rgb="FFFFC000"/>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ill>
        <patternFill patternType="solid">
          <bgColor rgb="FFFFC000"/>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C000"/>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C000"/>
        </patternFill>
      </fill>
    </dxf>
    <dxf>
      <fill>
        <patternFill patternType="solid">
          <bgColor rgb="FFFFC000"/>
        </patternFill>
      </fill>
    </dxf>
    <dxf>
      <fill>
        <patternFill patternType="solid">
          <bgColor rgb="FFFFC000"/>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ill>
        <patternFill patternType="solid">
          <bgColor rgb="FFFFC000"/>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6500"/>
      </font>
      <fill>
        <patternFill patternType="solid">
          <bgColor rgb="FFFFEB9C"/>
        </patternFill>
      </fill>
    </dxf>
    <dxf>
      <font>
        <color rgb="FF9C0006"/>
      </font>
      <fill>
        <patternFill patternType="solid">
          <bgColor rgb="FFFFC7CE"/>
        </patternFill>
      </fill>
    </dxf>
    <dxf>
      <font>
        <color rgb="FF006100"/>
      </font>
      <fill>
        <patternFill patternType="solid">
          <bgColor rgb="FFC6EFCE"/>
        </patternFill>
      </fill>
    </dxf>
    <dxf>
      <font>
        <b/>
        <i/>
        <color rgb="FFFF0000"/>
      </font>
    </dxf>
    <dxf>
      <font>
        <b/>
        <i/>
        <color rgb="FFFF0000"/>
      </font>
    </dxf>
    <dxf>
      <font>
        <color auto="1"/>
      </font>
      <fill>
        <patternFill patternType="solid">
          <bgColor rgb="FFFFC000"/>
        </patternFill>
      </fill>
    </dxf>
    <dxf>
      <font>
        <color rgb="FF9C0006"/>
      </font>
      <fill>
        <patternFill patternType="solid">
          <bgColor rgb="FFFFC7CE"/>
        </patternFill>
      </fill>
    </dxf>
    <dxf>
      <font>
        <color rgb="FF9C65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view="pageBreakPreview" zoomScale="80" zoomScaleSheetLayoutView="80" workbookViewId="0">
      <pane xSplit="2" ySplit="9" topLeftCell="C10" activePane="bottomRight" state="frozen"/>
      <selection activeCell="O560" sqref="O560:P603"/>
      <selection pane="topRight" activeCell="O560" sqref="O560:P603"/>
      <selection pane="bottomLeft" activeCell="O560" sqref="O560:P603"/>
      <selection pane="bottomRight" activeCell="K13" sqref="K13"/>
    </sheetView>
  </sheetViews>
  <sheetFormatPr defaultColWidth="9.140625" defaultRowHeight="15"/>
  <cols>
    <col min="1" max="1" width="5.5703125" style="127" customWidth="1"/>
    <col min="2" max="2" width="20.28515625" style="127" customWidth="1"/>
    <col min="3" max="3" width="9.5703125" style="127" customWidth="1"/>
    <col min="4" max="4" width="10.140625" style="127" customWidth="1"/>
    <col min="5" max="6" width="13.42578125" style="127" customWidth="1"/>
    <col min="7" max="7" width="10.140625" style="127" customWidth="1"/>
    <col min="8" max="8" width="13.42578125" style="127" customWidth="1"/>
    <col min="9" max="9" width="8.85546875" style="127" customWidth="1"/>
    <col min="10" max="10" width="12" style="127" customWidth="1"/>
    <col min="11" max="11" width="11.140625" style="127" customWidth="1"/>
    <col min="12" max="12" width="12" style="127" customWidth="1"/>
    <col min="13" max="13" width="14.5703125" style="127" customWidth="1"/>
    <col min="14" max="14" width="8.42578125" style="127" customWidth="1"/>
    <col min="15" max="15" width="11.85546875" style="127" customWidth="1"/>
    <col min="16" max="16" width="8.5703125" style="127" customWidth="1"/>
    <col min="17" max="18" width="11.85546875" style="127" customWidth="1"/>
    <col min="19" max="19" width="11.7109375" style="127" customWidth="1"/>
    <col min="20" max="16384" width="9.140625" style="127"/>
  </cols>
  <sheetData>
    <row r="1" spans="1:19">
      <c r="A1" s="161"/>
    </row>
    <row r="2" spans="1:19">
      <c r="B2" s="192"/>
      <c r="C2" s="192"/>
      <c r="D2" s="192"/>
      <c r="E2" s="192"/>
      <c r="F2" s="191" t="s">
        <v>0</v>
      </c>
      <c r="G2" s="192"/>
      <c r="H2" s="192"/>
      <c r="I2" s="192"/>
      <c r="J2" s="192"/>
      <c r="K2" s="192"/>
      <c r="L2" s="192"/>
      <c r="M2" s="192"/>
      <c r="N2" s="176"/>
    </row>
    <row r="3" spans="1:19">
      <c r="B3" s="192"/>
      <c r="C3" s="192"/>
      <c r="D3" s="192"/>
      <c r="E3" s="192"/>
      <c r="F3" s="193" t="s">
        <v>1</v>
      </c>
      <c r="G3" s="192"/>
      <c r="H3" s="192"/>
      <c r="I3" s="192"/>
      <c r="J3" s="192"/>
      <c r="K3" s="192"/>
      <c r="L3" s="192"/>
      <c r="M3" s="192"/>
      <c r="N3" s="160"/>
    </row>
    <row r="4" spans="1:19">
      <c r="B4" s="192"/>
      <c r="C4" s="192"/>
      <c r="D4" s="192"/>
      <c r="E4" s="192"/>
      <c r="F4" s="193" t="s">
        <v>2</v>
      </c>
      <c r="G4" s="192"/>
      <c r="H4" s="192"/>
      <c r="I4" s="192"/>
      <c r="J4" s="192"/>
      <c r="K4" s="192"/>
      <c r="L4" s="192"/>
      <c r="M4" s="192"/>
      <c r="N4" s="192"/>
    </row>
    <row r="5" spans="1:19">
      <c r="A5" s="193"/>
      <c r="B5" s="192"/>
      <c r="C5" s="192"/>
      <c r="D5" s="192"/>
      <c r="E5" s="192"/>
      <c r="F5" s="192"/>
      <c r="G5" s="192"/>
      <c r="H5" s="192"/>
      <c r="I5" s="192"/>
      <c r="J5" s="192"/>
      <c r="K5" s="192"/>
      <c r="L5" s="192"/>
      <c r="M5" s="192"/>
      <c r="N5" s="192"/>
    </row>
    <row r="6" spans="1:19">
      <c r="S6" s="177" t="s">
        <v>3</v>
      </c>
    </row>
    <row r="7" spans="1:19" s="159" customFormat="1" ht="15" customHeight="1">
      <c r="A7" s="350" t="s">
        <v>4</v>
      </c>
      <c r="B7" s="353" t="s">
        <v>5</v>
      </c>
      <c r="C7" s="357" t="s">
        <v>9</v>
      </c>
      <c r="D7" s="358"/>
      <c r="E7" s="359"/>
      <c r="F7" s="357" t="s">
        <v>10</v>
      </c>
      <c r="G7" s="358"/>
      <c r="H7" s="359"/>
      <c r="I7" s="357" t="s">
        <v>319</v>
      </c>
      <c r="J7" s="358"/>
      <c r="K7" s="358"/>
      <c r="L7" s="358"/>
      <c r="M7" s="359"/>
      <c r="N7" s="355" t="s">
        <v>477</v>
      </c>
      <c r="O7" s="355"/>
      <c r="P7" s="355"/>
      <c r="Q7" s="355"/>
      <c r="R7" s="355"/>
      <c r="S7" s="355" t="s">
        <v>12</v>
      </c>
    </row>
    <row r="8" spans="1:19" s="159" customFormat="1" ht="57">
      <c r="A8" s="351"/>
      <c r="B8" s="353"/>
      <c r="C8" s="247" t="s">
        <v>320</v>
      </c>
      <c r="D8" s="247" t="s">
        <v>13</v>
      </c>
      <c r="E8" s="247" t="s">
        <v>14</v>
      </c>
      <c r="F8" s="247" t="s">
        <v>320</v>
      </c>
      <c r="G8" s="247" t="s">
        <v>13</v>
      </c>
      <c r="H8" s="247" t="s">
        <v>14</v>
      </c>
      <c r="I8" s="247" t="s">
        <v>320</v>
      </c>
      <c r="J8" s="247" t="s">
        <v>15</v>
      </c>
      <c r="K8" s="247" t="s">
        <v>16</v>
      </c>
      <c r="L8" s="247" t="s">
        <v>17</v>
      </c>
      <c r="M8" s="247" t="s">
        <v>18</v>
      </c>
      <c r="N8" s="280" t="s">
        <v>330</v>
      </c>
      <c r="O8" s="280" t="s">
        <v>331</v>
      </c>
      <c r="P8" s="280" t="s">
        <v>332</v>
      </c>
      <c r="Q8" s="280" t="s">
        <v>333</v>
      </c>
      <c r="R8" s="280" t="s">
        <v>334</v>
      </c>
      <c r="S8" s="355"/>
    </row>
    <row r="9" spans="1:19" s="159" customFormat="1" ht="28.5">
      <c r="A9" s="352"/>
      <c r="B9" s="354"/>
      <c r="C9" s="248" t="s">
        <v>19</v>
      </c>
      <c r="D9" s="248" t="s">
        <v>20</v>
      </c>
      <c r="E9" s="248" t="s">
        <v>21</v>
      </c>
      <c r="F9" s="248" t="s">
        <v>22</v>
      </c>
      <c r="G9" s="248" t="s">
        <v>23</v>
      </c>
      <c r="H9" s="248" t="s">
        <v>24</v>
      </c>
      <c r="I9" s="248" t="s">
        <v>25</v>
      </c>
      <c r="J9" s="248" t="s">
        <v>26</v>
      </c>
      <c r="K9" s="248" t="s">
        <v>321</v>
      </c>
      <c r="L9" s="248" t="s">
        <v>322</v>
      </c>
      <c r="M9" s="248" t="s">
        <v>323</v>
      </c>
      <c r="N9" s="280" t="s">
        <v>478</v>
      </c>
      <c r="O9" s="280" t="s">
        <v>478</v>
      </c>
      <c r="P9" s="280" t="s">
        <v>478</v>
      </c>
      <c r="Q9" s="280" t="s">
        <v>478</v>
      </c>
      <c r="R9" s="280" t="s">
        <v>478</v>
      </c>
      <c r="S9" s="356"/>
    </row>
    <row r="10" spans="1:19" s="1" customFormat="1">
      <c r="A10" s="162">
        <v>1</v>
      </c>
      <c r="B10" s="42" t="s">
        <v>27</v>
      </c>
      <c r="C10" s="163"/>
      <c r="D10" s="46">
        <f>'F4.2'!U291</f>
        <v>17.402123673999998</v>
      </c>
      <c r="E10" s="46">
        <f t="shared" ref="E10:E12" si="0">D10-C10</f>
        <v>17.402123673999998</v>
      </c>
      <c r="F10" s="163"/>
      <c r="G10" s="46">
        <f>'F4.2'!V291</f>
        <v>21.858399996000003</v>
      </c>
      <c r="H10" s="46">
        <f t="shared" ref="H10:H12" si="1">G10-F10</f>
        <v>21.858399996000003</v>
      </c>
      <c r="I10" s="169"/>
      <c r="J10" s="170"/>
      <c r="K10" s="170"/>
      <c r="L10" s="171">
        <f>'F4.2'!W291</f>
        <v>27.43914253306</v>
      </c>
      <c r="M10" s="46">
        <f t="shared" ref="M10:M12" si="2">L10-I10</f>
        <v>27.43914253306</v>
      </c>
      <c r="N10" s="282">
        <f>'F4.2'!X291</f>
        <v>248.31022741079997</v>
      </c>
      <c r="O10" s="282">
        <f>'F4.2'!Y291</f>
        <v>336.24432832720004</v>
      </c>
      <c r="P10" s="282">
        <f>'F4.2'!Z291</f>
        <v>267.10000000000002</v>
      </c>
      <c r="Q10" s="282">
        <f>'F4.2'!AA291</f>
        <v>133.66999999999999</v>
      </c>
      <c r="R10" s="282">
        <f>'F4.2'!AB291</f>
        <v>131.80000000000001</v>
      </c>
      <c r="S10" s="178"/>
    </row>
    <row r="11" spans="1:19" s="1" customFormat="1">
      <c r="A11" s="162">
        <f t="shared" ref="A11:A13" si="3">A10+1</f>
        <v>2</v>
      </c>
      <c r="B11" s="164" t="s">
        <v>28</v>
      </c>
      <c r="C11" s="194">
        <v>34.549999999999997</v>
      </c>
      <c r="D11" s="166">
        <f>'F4.2'!AT291</f>
        <v>17.402123673999998</v>
      </c>
      <c r="E11" s="46">
        <f t="shared" si="0"/>
        <v>-17.147876325999999</v>
      </c>
      <c r="F11" s="194">
        <v>114.04</v>
      </c>
      <c r="G11" s="166">
        <f>'F4.2'!AU291</f>
        <v>21.858399996000003</v>
      </c>
      <c r="H11" s="46">
        <f t="shared" si="1"/>
        <v>-92.181600004000003</v>
      </c>
      <c r="I11" s="194">
        <v>8.5</v>
      </c>
      <c r="J11" s="174">
        <v>0</v>
      </c>
      <c r="K11" s="174">
        <v>92.4</v>
      </c>
      <c r="L11" s="173">
        <f>'F4.2'!AV291</f>
        <v>92.404600033059992</v>
      </c>
      <c r="M11" s="46">
        <f t="shared" si="2"/>
        <v>83.904600033059992</v>
      </c>
      <c r="N11" s="283">
        <f>'F4.2'!AW291</f>
        <v>259.75064601079998</v>
      </c>
      <c r="O11" s="283">
        <f>'F4.2'!AX291</f>
        <v>336.24432832720004</v>
      </c>
      <c r="P11" s="283">
        <f>'F4.2'!AY291</f>
        <v>267.10000000000002</v>
      </c>
      <c r="Q11" s="283">
        <f>'F4.2'!AZ291</f>
        <v>133.66999999999999</v>
      </c>
      <c r="R11" s="283">
        <f>'F4.2'!BA291</f>
        <v>131.80000000000001</v>
      </c>
      <c r="S11" s="164"/>
    </row>
    <row r="12" spans="1:19" s="1" customFormat="1">
      <c r="A12" s="162">
        <f t="shared" si="3"/>
        <v>3</v>
      </c>
      <c r="B12" s="164" t="s">
        <v>29</v>
      </c>
      <c r="C12" s="165"/>
      <c r="D12" s="165"/>
      <c r="E12" s="46">
        <f t="shared" si="0"/>
        <v>0</v>
      </c>
      <c r="F12" s="165"/>
      <c r="G12" s="165"/>
      <c r="H12" s="46">
        <f t="shared" si="1"/>
        <v>0</v>
      </c>
      <c r="I12" s="172"/>
      <c r="J12" s="174"/>
      <c r="K12" s="174"/>
      <c r="L12" s="174"/>
      <c r="M12" s="46">
        <f t="shared" si="2"/>
        <v>0</v>
      </c>
      <c r="N12" s="284"/>
      <c r="O12" s="284"/>
      <c r="P12" s="284"/>
      <c r="Q12" s="284"/>
      <c r="R12" s="284"/>
      <c r="S12" s="164"/>
    </row>
    <row r="13" spans="1:19" s="1" customFormat="1">
      <c r="A13" s="162">
        <f t="shared" si="3"/>
        <v>4</v>
      </c>
      <c r="B13" s="164" t="s">
        <v>30</v>
      </c>
      <c r="C13" s="166">
        <f>SUM(C11:C12)</f>
        <v>34.549999999999997</v>
      </c>
      <c r="D13" s="166">
        <f t="shared" ref="D13:R13" si="4">SUM(D11:D12)</f>
        <v>17.402123673999998</v>
      </c>
      <c r="E13" s="166">
        <f t="shared" si="4"/>
        <v>-17.147876325999999</v>
      </c>
      <c r="F13" s="166">
        <f t="shared" si="4"/>
        <v>114.04</v>
      </c>
      <c r="G13" s="166">
        <f t="shared" si="4"/>
        <v>21.858399996000003</v>
      </c>
      <c r="H13" s="166">
        <f t="shared" si="4"/>
        <v>-92.181600004000003</v>
      </c>
      <c r="I13" s="166">
        <f t="shared" si="4"/>
        <v>8.5</v>
      </c>
      <c r="J13" s="166">
        <f t="shared" si="4"/>
        <v>0</v>
      </c>
      <c r="K13" s="166">
        <f t="shared" si="4"/>
        <v>92.4</v>
      </c>
      <c r="L13" s="166">
        <f t="shared" si="4"/>
        <v>92.404600033059992</v>
      </c>
      <c r="M13" s="166">
        <f t="shared" si="4"/>
        <v>83.904600033059992</v>
      </c>
      <c r="N13" s="166">
        <f t="shared" si="4"/>
        <v>259.75064601079998</v>
      </c>
      <c r="O13" s="166">
        <f t="shared" si="4"/>
        <v>336.24432832720004</v>
      </c>
      <c r="P13" s="166">
        <f t="shared" si="4"/>
        <v>267.10000000000002</v>
      </c>
      <c r="Q13" s="166">
        <f t="shared" si="4"/>
        <v>133.66999999999999</v>
      </c>
      <c r="R13" s="166">
        <f t="shared" si="4"/>
        <v>131.80000000000001</v>
      </c>
      <c r="S13" s="164"/>
    </row>
    <row r="14" spans="1:19" s="160" customFormat="1">
      <c r="A14" s="167"/>
      <c r="B14" s="168"/>
      <c r="C14" s="168"/>
      <c r="D14" s="168"/>
      <c r="E14" s="168"/>
      <c r="F14" s="168"/>
      <c r="G14" s="168"/>
      <c r="H14" s="168"/>
      <c r="I14" s="175"/>
      <c r="J14" s="175"/>
      <c r="K14" s="175"/>
      <c r="L14" s="175"/>
      <c r="M14" s="175"/>
      <c r="N14" s="175"/>
    </row>
    <row r="15" spans="1:19">
      <c r="A15" s="159" t="s">
        <v>479</v>
      </c>
    </row>
    <row r="16" spans="1:19">
      <c r="A16" s="159"/>
      <c r="B16" s="127" t="s">
        <v>31</v>
      </c>
    </row>
  </sheetData>
  <mergeCells count="7">
    <mergeCell ref="A7:A9"/>
    <mergeCell ref="B7:B9"/>
    <mergeCell ref="S7:S9"/>
    <mergeCell ref="C7:E7"/>
    <mergeCell ref="F7:H7"/>
    <mergeCell ref="I7:M7"/>
    <mergeCell ref="N7:R7"/>
  </mergeCells>
  <pageMargins left="0.39370078740157483" right="0.39370078740157483" top="0.39370078740157483" bottom="0.39370078740157483" header="0.23622047244094491" footer="0.23622047244094491"/>
  <pageSetup paperSize="9" fitToWidth="0" fitToHeight="0" pageOrder="overThenDown" orientation="landscape" blackAndWhite="1" r:id="rId1"/>
  <headerFooter alignWithMargins="0">
    <oddHeader>&amp;C&amp;F</oddHead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4"/>
  <sheetViews>
    <sheetView view="pageBreakPreview" zoomScale="70" zoomScaleNormal="70" zoomScaleSheetLayoutView="70" workbookViewId="0">
      <pane xSplit="2" ySplit="6" topLeftCell="C10" activePane="bottomRight" state="frozen"/>
      <selection activeCell="O560" sqref="O560:P603"/>
      <selection pane="topRight" activeCell="O560" sqref="O560:P603"/>
      <selection pane="bottomLeft" activeCell="O560" sqref="O560:P603"/>
      <selection pane="bottomRight" activeCell="O27" sqref="O27"/>
    </sheetView>
  </sheetViews>
  <sheetFormatPr defaultColWidth="9.140625" defaultRowHeight="15"/>
  <cols>
    <col min="1" max="1" width="9.85546875" style="128" customWidth="1"/>
    <col min="2" max="2" width="56.42578125" style="129" customWidth="1"/>
    <col min="3" max="3" width="15.7109375" style="129" customWidth="1"/>
    <col min="4" max="4" width="37.42578125" style="129" customWidth="1"/>
    <col min="5" max="5" width="14.42578125" style="130" customWidth="1"/>
    <col min="6" max="6" width="20.28515625" style="127" customWidth="1"/>
    <col min="7" max="7" width="15.5703125" style="131" customWidth="1"/>
    <col min="8" max="8" width="14.28515625" style="131" customWidth="1"/>
    <col min="9" max="12" width="15.42578125" style="131" customWidth="1"/>
    <col min="13" max="13" width="15.42578125" style="127" customWidth="1"/>
    <col min="14" max="14" width="18.85546875" style="127" customWidth="1"/>
    <col min="15" max="15" width="22.7109375" style="127" customWidth="1"/>
    <col min="16" max="16" width="19" style="127" customWidth="1"/>
    <col min="17" max="18" width="16.42578125" style="127" customWidth="1"/>
    <col min="19" max="19" width="20.7109375" style="129" customWidth="1"/>
    <col min="20" max="20" width="12.7109375" style="127" customWidth="1"/>
    <col min="21" max="21" width="14" style="127" customWidth="1"/>
    <col min="22" max="24" width="12.7109375" style="127" customWidth="1"/>
    <col min="25" max="25" width="15.28515625" style="127" customWidth="1"/>
    <col min="26" max="26" width="12.5703125" style="127" customWidth="1"/>
    <col min="27" max="27" width="13.42578125" style="127" customWidth="1"/>
    <col min="28" max="28" width="13.5703125" style="127" customWidth="1"/>
    <col min="29" max="16384" width="9.140625" style="127"/>
  </cols>
  <sheetData>
    <row r="1" spans="1:28">
      <c r="D1" s="132" t="s">
        <v>0</v>
      </c>
    </row>
    <row r="2" spans="1:28">
      <c r="D2" s="133" t="s">
        <v>1</v>
      </c>
    </row>
    <row r="3" spans="1:28" ht="18.75">
      <c r="B3" s="134" t="s">
        <v>32</v>
      </c>
      <c r="D3" s="135" t="s">
        <v>33</v>
      </c>
      <c r="F3" s="136"/>
      <c r="G3" s="137"/>
      <c r="H3" s="137"/>
      <c r="I3" s="137"/>
      <c r="J3" s="137"/>
      <c r="K3" s="137"/>
      <c r="L3" s="137"/>
      <c r="M3" s="136"/>
      <c r="N3" s="136"/>
      <c r="O3" s="136"/>
      <c r="P3" s="136"/>
      <c r="Q3" s="136"/>
      <c r="R3" s="136"/>
      <c r="S3" s="156" t="s">
        <v>3</v>
      </c>
      <c r="T3" s="136"/>
      <c r="U3" s="136"/>
      <c r="V3" s="136"/>
      <c r="W3" s="136"/>
      <c r="X3" s="136"/>
      <c r="Y3" s="136"/>
      <c r="Z3" s="136"/>
      <c r="AA3" s="136"/>
      <c r="AB3" s="136"/>
    </row>
    <row r="4" spans="1:28" s="1" customFormat="1">
      <c r="A4" s="362" t="s">
        <v>4</v>
      </c>
      <c r="B4" s="363" t="s">
        <v>34</v>
      </c>
      <c r="C4" s="363" t="s">
        <v>35</v>
      </c>
      <c r="D4" s="363" t="s">
        <v>36</v>
      </c>
      <c r="E4" s="364" t="s">
        <v>37</v>
      </c>
      <c r="F4" s="360" t="s">
        <v>38</v>
      </c>
      <c r="G4" s="366" t="s">
        <v>39</v>
      </c>
      <c r="H4" s="366"/>
      <c r="I4" s="366"/>
      <c r="J4" s="366" t="s">
        <v>40</v>
      </c>
      <c r="K4" s="366"/>
      <c r="L4" s="366"/>
      <c r="M4" s="360" t="s">
        <v>41</v>
      </c>
      <c r="N4" s="360"/>
      <c r="O4" s="360"/>
      <c r="P4" s="360"/>
      <c r="Q4" s="360"/>
      <c r="R4" s="360"/>
      <c r="S4" s="360"/>
    </row>
    <row r="5" spans="1:28" s="1" customFormat="1">
      <c r="A5" s="362"/>
      <c r="B5" s="363"/>
      <c r="C5" s="363"/>
      <c r="D5" s="363"/>
      <c r="E5" s="364"/>
      <c r="F5" s="360"/>
      <c r="G5" s="361" t="s">
        <v>42</v>
      </c>
      <c r="H5" s="361" t="s">
        <v>43</v>
      </c>
      <c r="I5" s="361" t="s">
        <v>44</v>
      </c>
      <c r="J5" s="361" t="s">
        <v>42</v>
      </c>
      <c r="K5" s="361" t="s">
        <v>43</v>
      </c>
      <c r="L5" s="361" t="s">
        <v>45</v>
      </c>
      <c r="M5" s="365" t="s">
        <v>46</v>
      </c>
      <c r="N5" s="360" t="s">
        <v>47</v>
      </c>
      <c r="O5" s="367" t="s">
        <v>48</v>
      </c>
      <c r="P5" s="367"/>
      <c r="Q5" s="367"/>
      <c r="R5" s="367"/>
      <c r="S5" s="367"/>
    </row>
    <row r="6" spans="1:28" ht="28.5">
      <c r="A6" s="362"/>
      <c r="B6" s="363"/>
      <c r="C6" s="363"/>
      <c r="D6" s="363"/>
      <c r="E6" s="364"/>
      <c r="F6" s="360"/>
      <c r="G6" s="361"/>
      <c r="H6" s="361"/>
      <c r="I6" s="361"/>
      <c r="J6" s="361"/>
      <c r="K6" s="361"/>
      <c r="L6" s="361"/>
      <c r="M6" s="365"/>
      <c r="N6" s="360"/>
      <c r="O6" s="152" t="s">
        <v>49</v>
      </c>
      <c r="P6" s="152" t="s">
        <v>50</v>
      </c>
      <c r="Q6" s="152" t="s">
        <v>51</v>
      </c>
      <c r="R6" s="152" t="s">
        <v>52</v>
      </c>
      <c r="S6" s="157" t="s">
        <v>53</v>
      </c>
    </row>
    <row r="7" spans="1:28">
      <c r="A7" s="138"/>
      <c r="B7" s="139"/>
      <c r="C7" s="139"/>
      <c r="D7" s="139"/>
      <c r="E7" s="140"/>
      <c r="F7" s="141"/>
      <c r="G7" s="142"/>
      <c r="H7" s="142"/>
      <c r="I7" s="142"/>
      <c r="J7" s="142"/>
      <c r="K7" s="142"/>
      <c r="L7" s="142"/>
      <c r="M7" s="153"/>
      <c r="N7" s="141"/>
      <c r="O7" s="141"/>
      <c r="P7" s="141"/>
      <c r="Q7" s="141"/>
      <c r="R7" s="141"/>
      <c r="S7" s="139"/>
    </row>
    <row r="8" spans="1:28">
      <c r="A8" s="143"/>
      <c r="B8" s="47" t="str">
        <f>'F4.2'!B8</f>
        <v>A) DPR Schemes</v>
      </c>
      <c r="C8" s="144"/>
      <c r="D8" s="144"/>
      <c r="E8" s="145"/>
      <c r="F8" s="144"/>
      <c r="G8" s="145"/>
      <c r="H8" s="145"/>
      <c r="I8" s="145"/>
      <c r="J8" s="145"/>
      <c r="K8" s="145"/>
      <c r="L8" s="145"/>
      <c r="M8" s="144"/>
      <c r="N8" s="144"/>
      <c r="O8" s="144"/>
      <c r="P8" s="144"/>
      <c r="Q8" s="144"/>
      <c r="R8" s="144"/>
      <c r="S8" s="158"/>
    </row>
    <row r="9" spans="1:28">
      <c r="A9" s="143"/>
      <c r="B9" s="48" t="str">
        <f>'F4.2'!B9</f>
        <v>(i) Submitted to MERC</v>
      </c>
      <c r="C9" s="144"/>
      <c r="D9" s="144"/>
      <c r="E9" s="145"/>
      <c r="F9" s="144"/>
      <c r="G9" s="145"/>
      <c r="H9" s="145"/>
      <c r="I9" s="145"/>
      <c r="J9" s="145"/>
      <c r="K9" s="145"/>
      <c r="L9" s="145"/>
      <c r="M9" s="144"/>
      <c r="N9" s="144"/>
      <c r="O9" s="144"/>
      <c r="P9" s="144"/>
      <c r="Q9" s="144"/>
      <c r="R9" s="144"/>
      <c r="S9" s="158"/>
    </row>
    <row r="10" spans="1:28" ht="31.5">
      <c r="A10" s="187">
        <f>'F4.2'!A10</f>
        <v>1</v>
      </c>
      <c r="B10" s="188" t="str">
        <f>'F4.2'!B10</f>
        <v>Up gradation of Gas Turbine Automation system, SFC and Excitation system</v>
      </c>
      <c r="C10" s="338" t="str">
        <f>'F4.2'!C10</f>
        <v>DPR</v>
      </c>
      <c r="D10" s="338" t="str">
        <f>'F4.2'!D10</f>
        <v>MERC/CAPEX/20122013/02285</v>
      </c>
      <c r="E10" s="339">
        <f>IF('F4.2'!F10=0,"-",'F4.2'!F10)</f>
        <v>41283</v>
      </c>
      <c r="F10" s="340" t="s">
        <v>54</v>
      </c>
      <c r="G10" s="339">
        <f>E10</f>
        <v>41283</v>
      </c>
      <c r="H10" s="339"/>
      <c r="I10" s="339" t="str">
        <f>IF('F4.2'!L10=0,"-",'F4.2'!L10)</f>
        <v>-</v>
      </c>
      <c r="J10" s="339" t="str">
        <f>IF('F4.2'!M10=0,"-",'F4.2'!M10)</f>
        <v>-</v>
      </c>
      <c r="K10" s="341" t="s">
        <v>55</v>
      </c>
      <c r="L10" s="339" t="str">
        <f>IF('F4.2'!N10=0,"-",'F4.2'!N10)</f>
        <v>-</v>
      </c>
      <c r="M10" s="342">
        <f>IF(C10="DPR",0,'F4.2'!H10)</f>
        <v>0</v>
      </c>
      <c r="N10" s="342">
        <f>SUM('F4.2'!T10:V10)</f>
        <v>0</v>
      </c>
      <c r="O10" s="340"/>
      <c r="P10" s="340"/>
      <c r="Q10" s="340"/>
      <c r="R10" s="340"/>
      <c r="S10" s="342">
        <f>IF(SUM(O10:R10)=0,M10-N10,SUM(O10:R10))</f>
        <v>0</v>
      </c>
    </row>
    <row r="11" spans="1:28" ht="31.5">
      <c r="A11" s="33">
        <f>'F4.2'!A11</f>
        <v>1.1000000000000001</v>
      </c>
      <c r="B11" s="84" t="str">
        <f>'F4.2'!B11</f>
        <v>Up-gradation of GT Automation System (Automation System PPA T3000) for Unit - 8 Stage-II</v>
      </c>
      <c r="C11" s="343" t="str">
        <f>'F4.2'!C11</f>
        <v>Scheme</v>
      </c>
      <c r="D11" s="344" t="str">
        <f>'F4.2'!D11</f>
        <v>MERC/CAPEX/20122013/02285</v>
      </c>
      <c r="E11" s="345">
        <f>IF('F4.2'!F11=0,"-",'F4.2'!F11)</f>
        <v>41283</v>
      </c>
      <c r="F11" s="346" t="s">
        <v>54</v>
      </c>
      <c r="G11" s="345">
        <f t="shared" ref="G11:G58" si="0">E11</f>
        <v>41283</v>
      </c>
      <c r="H11" s="347"/>
      <c r="I11" s="345">
        <f>IF('F4.2'!L11=0,"-",'F4.2'!L11)</f>
        <v>41313</v>
      </c>
      <c r="J11" s="345" t="str">
        <f>IF('F4.2'!M11=0,"-",'F4.2'!M11)</f>
        <v>-</v>
      </c>
      <c r="K11" s="341" t="s">
        <v>55</v>
      </c>
      <c r="L11" s="345">
        <f>IF('F4.2'!N11=0,"-",'F4.2'!N11)</f>
        <v>41924</v>
      </c>
      <c r="M11" s="348">
        <f>IF(C11="DPR",0,'F4.2'!H11)</f>
        <v>12.4</v>
      </c>
      <c r="N11" s="348">
        <f>SUM('F4.2'!T11:V11)</f>
        <v>11.25</v>
      </c>
      <c r="O11" s="340"/>
      <c r="P11" s="349">
        <f>M11-N11</f>
        <v>1.1500000000000004</v>
      </c>
      <c r="Q11" s="340"/>
      <c r="R11" s="340"/>
      <c r="S11" s="348">
        <f t="shared" ref="S11:S58" si="1">IF(SUM(O11:R11)=0,M11-N11,SUM(O11:R11))</f>
        <v>1.1500000000000004</v>
      </c>
    </row>
    <row r="12" spans="1:28" ht="31.5">
      <c r="A12" s="33">
        <f>'F4.2'!A12</f>
        <v>1.2</v>
      </c>
      <c r="B12" s="84" t="str">
        <f>'F4.2'!B12</f>
        <v>Up-Gradation of Starting Frequency Converter &amp; Static Excitation Equipment for GT-7 &amp; GT-8 of Stage-II</v>
      </c>
      <c r="C12" s="343" t="str">
        <f>'F4.2'!C12</f>
        <v>Scheme</v>
      </c>
      <c r="D12" s="344" t="str">
        <f>'F4.2'!D12</f>
        <v>MERC/CAPEX/20122013/02285</v>
      </c>
      <c r="E12" s="345">
        <f>IF('F4.2'!F12=0,"-",'F4.2'!F12)</f>
        <v>41283</v>
      </c>
      <c r="F12" s="346" t="s">
        <v>54</v>
      </c>
      <c r="G12" s="345">
        <f t="shared" si="0"/>
        <v>41283</v>
      </c>
      <c r="H12" s="347"/>
      <c r="I12" s="345">
        <f>IF('F4.2'!L12=0,"-",'F4.2'!L12)</f>
        <v>41313</v>
      </c>
      <c r="J12" s="345" t="str">
        <f>IF('F4.2'!M12=0,"-",'F4.2'!M12)</f>
        <v>-</v>
      </c>
      <c r="K12" s="341" t="s">
        <v>55</v>
      </c>
      <c r="L12" s="345">
        <f>IF('F4.2'!N12=0,"-",'F4.2'!N12)</f>
        <v>41924</v>
      </c>
      <c r="M12" s="348">
        <f>IF(C12="DPR",0,'F4.2'!H12)</f>
        <v>10.91</v>
      </c>
      <c r="N12" s="348">
        <f>SUM('F4.2'!T12:V12)</f>
        <v>9.8699999999999992</v>
      </c>
      <c r="O12" s="340"/>
      <c r="P12" s="349">
        <f t="shared" ref="P12:P58" si="2">M12-N12</f>
        <v>1.0400000000000009</v>
      </c>
      <c r="Q12" s="340"/>
      <c r="R12" s="340"/>
      <c r="S12" s="348">
        <f t="shared" si="1"/>
        <v>1.0400000000000009</v>
      </c>
    </row>
    <row r="13" spans="1:28" ht="31.5">
      <c r="A13" s="187">
        <f>'F4.2'!A13</f>
        <v>2</v>
      </c>
      <c r="B13" s="188" t="str">
        <f>'F4.2'!B13</f>
        <v>Procurement of Turbine 1st &amp; 2nd stage blades for Gas Turbine U#6</v>
      </c>
      <c r="C13" s="338" t="str">
        <f>'F4.2'!C13</f>
        <v>DPR</v>
      </c>
      <c r="D13" s="338" t="str">
        <f>'F4.2'!D13</f>
        <v>MERC/TECH 1/CAPEX/20142015/00087</v>
      </c>
      <c r="E13" s="339">
        <f>IF('F4.2'!F13=0,"-",'F4.2'!F13)</f>
        <v>41739</v>
      </c>
      <c r="F13" s="340" t="s">
        <v>54</v>
      </c>
      <c r="G13" s="339">
        <f t="shared" si="0"/>
        <v>41739</v>
      </c>
      <c r="H13" s="339"/>
      <c r="I13" s="339" t="str">
        <f>IF('F4.2'!L13=0,"-",'F4.2'!L13)</f>
        <v>-</v>
      </c>
      <c r="J13" s="339" t="str">
        <f>IF('F4.2'!M13=0,"-",'F4.2'!M13)</f>
        <v>-</v>
      </c>
      <c r="K13" s="341" t="s">
        <v>55</v>
      </c>
      <c r="L13" s="339" t="str">
        <f>IF('F4.2'!N13=0,"-",'F4.2'!N13)</f>
        <v>-</v>
      </c>
      <c r="M13" s="342">
        <f>IF(C13="DPR",0,'F4.2'!H13)</f>
        <v>0</v>
      </c>
      <c r="N13" s="342">
        <f>SUM('F4.2'!T13:V13)</f>
        <v>0</v>
      </c>
      <c r="O13" s="340"/>
      <c r="P13" s="349">
        <f t="shared" si="2"/>
        <v>0</v>
      </c>
      <c r="Q13" s="340"/>
      <c r="R13" s="340"/>
      <c r="S13" s="348">
        <f t="shared" si="1"/>
        <v>0</v>
      </c>
    </row>
    <row r="14" spans="1:28" ht="31.5">
      <c r="A14" s="33">
        <f>'F4.2'!A14</f>
        <v>2.1</v>
      </c>
      <c r="B14" s="84" t="str">
        <f>'F4.2'!B14</f>
        <v>Procurement of Turbine 1st &amp; 2nd stage blades for Gas Turbine U#6</v>
      </c>
      <c r="C14" s="343" t="str">
        <f>'F4.2'!C14</f>
        <v>Scheme</v>
      </c>
      <c r="D14" s="344" t="str">
        <f>'F4.2'!D14</f>
        <v>MERC/TECH 1/CAPEX/20142015/00087</v>
      </c>
      <c r="E14" s="345">
        <f>IF('F4.2'!F14=0,"-",'F4.2'!F14)</f>
        <v>41739</v>
      </c>
      <c r="F14" s="340" t="s">
        <v>54</v>
      </c>
      <c r="G14" s="345">
        <f t="shared" si="0"/>
        <v>41739</v>
      </c>
      <c r="H14" s="345"/>
      <c r="I14" s="345">
        <f>IF('F4.2'!L14=0,"-",'F4.2'!L14)</f>
        <v>42401</v>
      </c>
      <c r="J14" s="345" t="str">
        <f>IF('F4.2'!M14=0,"-",'F4.2'!M14)</f>
        <v>-</v>
      </c>
      <c r="K14" s="341" t="s">
        <v>55</v>
      </c>
      <c r="L14" s="345" t="str">
        <f>IF('F4.2'!N14=0,"-",'F4.2'!N14)</f>
        <v>2016-17</v>
      </c>
      <c r="M14" s="348">
        <f>IF(C14="DPR",0,'F4.2'!H14)</f>
        <v>17.21</v>
      </c>
      <c r="N14" s="348">
        <f>SUM('F4.2'!T14:V14)</f>
        <v>17.552469592000001</v>
      </c>
      <c r="O14" s="340"/>
      <c r="P14" s="349">
        <f t="shared" si="2"/>
        <v>-0.34246959200000049</v>
      </c>
      <c r="Q14" s="340"/>
      <c r="R14" s="340"/>
      <c r="S14" s="348">
        <f t="shared" si="1"/>
        <v>-0.34246959200000049</v>
      </c>
    </row>
    <row r="15" spans="1:28" ht="15.75">
      <c r="A15" s="285">
        <f>'F4.2'!A15</f>
        <v>3</v>
      </c>
      <c r="B15" s="286" t="str">
        <f>'F4.2'!B15</f>
        <v>A0/B0 WHRP Unit Automation at GTPS Uran</v>
      </c>
      <c r="C15" s="49" t="str">
        <f>'F4.2'!C15</f>
        <v>DPR</v>
      </c>
      <c r="D15" s="49" t="str">
        <f>'F4.2'!D15</f>
        <v>MERC/CAPEX/20172018/4321</v>
      </c>
      <c r="E15" s="50">
        <f>IF('F4.2'!F15=0,"-",'F4.2'!F15)</f>
        <v>43019</v>
      </c>
      <c r="F15" s="146" t="s">
        <v>54</v>
      </c>
      <c r="G15" s="50">
        <f t="shared" si="0"/>
        <v>43019</v>
      </c>
      <c r="H15" s="147"/>
      <c r="I15" s="50" t="str">
        <f>IF('F4.2'!L15=0,"-",'F4.2'!L15)</f>
        <v>-</v>
      </c>
      <c r="J15" s="50" t="str">
        <f>IF('F4.2'!M15=0,"-",'F4.2'!M15)</f>
        <v>-</v>
      </c>
      <c r="K15" s="179" t="s">
        <v>55</v>
      </c>
      <c r="L15" s="50" t="str">
        <f>IF('F4.2'!N15=0,"-",'F4.2'!N15)</f>
        <v>-</v>
      </c>
      <c r="M15" s="154">
        <f>IF(C15="DPR",0,'F4.2'!H15)</f>
        <v>0</v>
      </c>
      <c r="N15" s="154">
        <f>SUM('F4.2'!T15:V15)</f>
        <v>0</v>
      </c>
      <c r="O15" s="146"/>
      <c r="P15" s="190">
        <f t="shared" si="2"/>
        <v>0</v>
      </c>
      <c r="Q15" s="146"/>
      <c r="R15" s="146"/>
      <c r="S15" s="155">
        <f t="shared" si="1"/>
        <v>0</v>
      </c>
    </row>
    <row r="16" spans="1:28" ht="63">
      <c r="A16" s="293">
        <f>'F4.2'!A16</f>
        <v>3.1</v>
      </c>
      <c r="B16" s="294" t="str">
        <f>'F4.2'!B16</f>
        <v>Supply of Siemens automation system and operation, monitoring and information system (SPPA-T3000 DCS) along with all necessary accessories for up-gradation and 10% mandatory spares.</v>
      </c>
      <c r="C16" s="148" t="str">
        <f>'F4.2'!C16</f>
        <v>Scheme</v>
      </c>
      <c r="D16" s="51" t="str">
        <f>'F4.2'!D16</f>
        <v>MERC/CAPEX/20172018/4321</v>
      </c>
      <c r="E16" s="149">
        <f>IF('F4.2'!F16=0,"-",'F4.2'!F16)</f>
        <v>43019</v>
      </c>
      <c r="F16" s="150" t="s">
        <v>54</v>
      </c>
      <c r="G16" s="149">
        <f t="shared" si="0"/>
        <v>43019</v>
      </c>
      <c r="H16" s="151"/>
      <c r="I16" s="149">
        <f>IF('F4.2'!L16=0,"-",'F4.2'!L16)</f>
        <v>43911</v>
      </c>
      <c r="J16" s="149">
        <f>IF('F4.2'!M16=0,"-",'F4.2'!M16)</f>
        <v>43445</v>
      </c>
      <c r="K16" s="151" t="s">
        <v>55</v>
      </c>
      <c r="L16" s="181">
        <f>IF('F4.2'!N16=0,"-",'F4.2'!N16)</f>
        <v>45043</v>
      </c>
      <c r="M16" s="155">
        <f>IF(C16="DPR",0,'F4.2'!H16)</f>
        <v>20.39</v>
      </c>
      <c r="N16" s="155">
        <f>SUM('F4.2'!T16:V16)</f>
        <v>17.043667899999999</v>
      </c>
      <c r="O16" s="146"/>
      <c r="P16" s="190">
        <f t="shared" si="2"/>
        <v>3.3463321000000015</v>
      </c>
      <c r="Q16" s="146"/>
      <c r="R16" s="146"/>
      <c r="S16" s="155">
        <f t="shared" si="1"/>
        <v>3.3463321000000015</v>
      </c>
    </row>
    <row r="17" spans="1:19" ht="31.5">
      <c r="A17" s="293">
        <f>'F4.2'!A17</f>
        <v>3.2</v>
      </c>
      <c r="B17" s="294" t="str">
        <f>'F4.2'!B17</f>
        <v xml:space="preserve">Service price for design, engineering, testing, erection, supervision, commissioning and training.   </v>
      </c>
      <c r="C17" s="148" t="str">
        <f>'F4.2'!C17</f>
        <v>Scheme</v>
      </c>
      <c r="D17" s="51" t="str">
        <f>'F4.2'!D17</f>
        <v>MERC/CAPEX/20172018/4321</v>
      </c>
      <c r="E17" s="149">
        <f>IF('F4.2'!F17=0,"-",'F4.2'!F17)</f>
        <v>43019</v>
      </c>
      <c r="F17" s="150" t="s">
        <v>54</v>
      </c>
      <c r="G17" s="149">
        <f t="shared" si="0"/>
        <v>43019</v>
      </c>
      <c r="H17" s="151"/>
      <c r="I17" s="149">
        <f>IF('F4.2'!L17=0,"-",'F4.2'!L17)</f>
        <v>43911</v>
      </c>
      <c r="J17" s="149">
        <f>IF('F4.2'!M17=0,"-",'F4.2'!M17)</f>
        <v>43445</v>
      </c>
      <c r="K17" s="151" t="s">
        <v>55</v>
      </c>
      <c r="L17" s="181">
        <f>IF('F4.2'!N17=0,"-",'F4.2'!N17)</f>
        <v>45043</v>
      </c>
      <c r="M17" s="155">
        <f>IF(C17="DPR",0,'F4.2'!H17)</f>
        <v>3.57</v>
      </c>
      <c r="N17" s="155">
        <f>SUM('F4.2'!T17:V17)</f>
        <v>0.75469280000000005</v>
      </c>
      <c r="O17" s="146"/>
      <c r="P17" s="190">
        <f t="shared" si="2"/>
        <v>2.8153071999999999</v>
      </c>
      <c r="Q17" s="146"/>
      <c r="R17" s="146"/>
      <c r="S17" s="155">
        <f t="shared" si="1"/>
        <v>2.8153071999999999</v>
      </c>
    </row>
    <row r="18" spans="1:19" ht="15.75">
      <c r="A18" s="293">
        <f>'F4.2'!A18</f>
        <v>0</v>
      </c>
      <c r="B18" s="294" t="str">
        <f>'F4.2'!B18</f>
        <v>IDC</v>
      </c>
      <c r="C18" s="148" t="str">
        <f>'F4.2'!C18</f>
        <v>IDC</v>
      </c>
      <c r="D18" s="51" t="str">
        <f>'F4.2'!D18</f>
        <v>MERC/CAPEX/20172018/4321</v>
      </c>
      <c r="E18" s="149">
        <f>IF('F4.2'!F18=0,"-",'F4.2'!F18)</f>
        <v>43019</v>
      </c>
      <c r="F18" s="146" t="s">
        <v>54</v>
      </c>
      <c r="G18" s="149">
        <f t="shared" si="0"/>
        <v>43019</v>
      </c>
      <c r="H18" s="151"/>
      <c r="I18" s="149">
        <f>IF('F4.2'!L18=0,"-",'F4.2'!L18)</f>
        <v>43911</v>
      </c>
      <c r="J18" s="149">
        <f>IF('F4.2'!M18=0,"-",'F4.2'!M18)</f>
        <v>43445</v>
      </c>
      <c r="K18" s="151" t="s">
        <v>55</v>
      </c>
      <c r="L18" s="181">
        <f>IF('F4.2'!N18=0,"-",'F4.2'!N18)</f>
        <v>45043</v>
      </c>
      <c r="M18" s="155">
        <f>IF(C18="DPR",0,'F4.2'!H18)</f>
        <v>0.64</v>
      </c>
      <c r="N18" s="155">
        <f>SUM('F4.2'!T18:V18)</f>
        <v>1.1986755680000001</v>
      </c>
      <c r="O18" s="146"/>
      <c r="P18" s="190">
        <f t="shared" si="2"/>
        <v>-0.55867556800000007</v>
      </c>
      <c r="Q18" s="146"/>
      <c r="R18" s="146"/>
      <c r="S18" s="155">
        <f t="shared" si="1"/>
        <v>-0.55867556800000007</v>
      </c>
    </row>
    <row r="19" spans="1:19" ht="31.5">
      <c r="A19" s="285">
        <f>'F4.2'!A19</f>
        <v>4</v>
      </c>
      <c r="B19" s="286" t="str">
        <f>'F4.2'!B19</f>
        <v>Renovation of Gas Turbine Air Intake System (Filter house for two units) at GTPS Uran</v>
      </c>
      <c r="C19" s="49" t="str">
        <f>'F4.2'!C19</f>
        <v>DPR</v>
      </c>
      <c r="D19" s="49" t="str">
        <f>'F4.2'!D19</f>
        <v>MERC/CAPEX/20172018/4645</v>
      </c>
      <c r="E19" s="50">
        <f>IF('F4.2'!F19=0,"-",'F4.2'!F19)</f>
        <v>43049</v>
      </c>
      <c r="F19" s="150" t="s">
        <v>54</v>
      </c>
      <c r="G19" s="50">
        <f t="shared" si="0"/>
        <v>43049</v>
      </c>
      <c r="H19" s="147"/>
      <c r="I19" s="50" t="str">
        <f>IF('F4.2'!L19=0,"-",'F4.2'!L19)</f>
        <v>-</v>
      </c>
      <c r="J19" s="50" t="str">
        <f>IF('F4.2'!M19=0,"-",'F4.2'!M19)</f>
        <v>-</v>
      </c>
      <c r="K19" s="179" t="s">
        <v>55</v>
      </c>
      <c r="L19" s="50" t="str">
        <f>IF('F4.2'!N19=0,"-",'F4.2'!N19)</f>
        <v>-</v>
      </c>
      <c r="M19" s="154">
        <f>IF(C19="DPR",0,'F4.2'!H19)</f>
        <v>0</v>
      </c>
      <c r="N19" s="154">
        <f>SUM('F4.2'!T19:V19)</f>
        <v>0</v>
      </c>
      <c r="O19" s="146"/>
      <c r="P19" s="190">
        <f t="shared" si="2"/>
        <v>0</v>
      </c>
      <c r="Q19" s="146"/>
      <c r="R19" s="146"/>
      <c r="S19" s="155">
        <f t="shared" si="1"/>
        <v>0</v>
      </c>
    </row>
    <row r="20" spans="1:19" ht="15.75">
      <c r="A20" s="293">
        <f>'F4.2'!A20</f>
        <v>4.0999999999999996</v>
      </c>
      <c r="B20" s="294" t="str">
        <f>'F4.2'!B20</f>
        <v>SUPPLY &amp; Work COST for 2 GT Units.</v>
      </c>
      <c r="C20" s="148" t="str">
        <f>'F4.2'!C20</f>
        <v>Scheme</v>
      </c>
      <c r="D20" s="51" t="str">
        <f>'F4.2'!D20</f>
        <v>MERC/CAPEX/20172018/4645</v>
      </c>
      <c r="E20" s="149">
        <f>IF('F4.2'!F20=0,"-",'F4.2'!F20)</f>
        <v>43049</v>
      </c>
      <c r="F20" s="146" t="s">
        <v>54</v>
      </c>
      <c r="G20" s="149">
        <f t="shared" si="0"/>
        <v>43049</v>
      </c>
      <c r="H20" s="151"/>
      <c r="I20" s="181" t="str">
        <f>IF('F4.2'!L20=0,"-",'F4.2'!L20)</f>
        <v>-</v>
      </c>
      <c r="J20" s="149">
        <f>IF('F4.2'!M20=0,"-",'F4.2'!M20)</f>
        <v>43718</v>
      </c>
      <c r="K20" s="151" t="s">
        <v>55</v>
      </c>
      <c r="L20" s="181" t="str">
        <f>IF('F4.2'!N20=0,"-",'F4.2'!N20)</f>
        <v>-</v>
      </c>
      <c r="M20" s="155">
        <f>IF(C20="DPR",0,'F4.2'!H20)</f>
        <v>17</v>
      </c>
      <c r="N20" s="155">
        <f>SUM('F4.2'!T20:V20)</f>
        <v>0</v>
      </c>
      <c r="O20" s="146"/>
      <c r="P20" s="190">
        <f t="shared" si="2"/>
        <v>17</v>
      </c>
      <c r="Q20" s="146"/>
      <c r="R20" s="146"/>
      <c r="S20" s="155">
        <f t="shared" si="1"/>
        <v>17</v>
      </c>
    </row>
    <row r="21" spans="1:19" ht="15.75">
      <c r="A21" s="30">
        <f>'F4.2'!A21</f>
        <v>0</v>
      </c>
      <c r="B21" s="78">
        <f>'F4.2'!B21</f>
        <v>0</v>
      </c>
      <c r="C21" s="148">
        <f>'F4.2'!C21</f>
        <v>0</v>
      </c>
      <c r="D21" s="51">
        <f>'F4.2'!D21</f>
        <v>0</v>
      </c>
      <c r="E21" s="149" t="str">
        <f>IF('F4.2'!F21=0,"-",'F4.2'!F21)</f>
        <v>-</v>
      </c>
      <c r="F21" s="146" t="s">
        <v>54</v>
      </c>
      <c r="G21" s="149" t="str">
        <f t="shared" si="0"/>
        <v>-</v>
      </c>
      <c r="H21" s="151"/>
      <c r="I21" s="181" t="str">
        <f>IF('F4.2'!L21=0,"-",'F4.2'!L21)</f>
        <v>-</v>
      </c>
      <c r="J21" s="149">
        <f>IF('F4.2'!M21=0,"-",'F4.2'!M21)</f>
        <v>43718</v>
      </c>
      <c r="K21" s="151" t="s">
        <v>55</v>
      </c>
      <c r="L21" s="181" t="str">
        <f>IF('F4.2'!N21=0,"-",'F4.2'!N21)</f>
        <v>-</v>
      </c>
      <c r="M21" s="155">
        <f>IF(C21="DPR",0,'F4.2'!H21)</f>
        <v>0</v>
      </c>
      <c r="N21" s="155">
        <f>SUM('F4.2'!T21:V21)</f>
        <v>0</v>
      </c>
      <c r="O21" s="146"/>
      <c r="P21" s="190">
        <f t="shared" si="2"/>
        <v>0</v>
      </c>
      <c r="Q21" s="146"/>
      <c r="R21" s="146"/>
      <c r="S21" s="155">
        <f t="shared" si="1"/>
        <v>0</v>
      </c>
    </row>
    <row r="22" spans="1:19" ht="31.5">
      <c r="A22" s="285">
        <f>'F4.2'!A22</f>
        <v>5</v>
      </c>
      <c r="B22" s="286" t="str">
        <f>'F4.2'!B22</f>
        <v>Procurement of compressor rotor blades and tie rod with front hollow shaft for GT Unit No. 8 at GTPS Uran</v>
      </c>
      <c r="C22" s="49" t="str">
        <f>'F4.2'!C22</f>
        <v>DPR</v>
      </c>
      <c r="D22" s="49" t="str">
        <f>'F4.2'!D22</f>
        <v>MERC/CAPEX/20172018/0151</v>
      </c>
      <c r="E22" s="50">
        <f>IF('F4.2'!F22=0,"-",'F4.2'!F22)</f>
        <v>43131</v>
      </c>
      <c r="F22" s="150" t="s">
        <v>54</v>
      </c>
      <c r="G22" s="50">
        <f t="shared" si="0"/>
        <v>43131</v>
      </c>
      <c r="H22" s="147"/>
      <c r="I22" s="50" t="str">
        <f>IF('F4.2'!L22=0,"-",'F4.2'!L22)</f>
        <v>-</v>
      </c>
      <c r="J22" s="50" t="str">
        <f>IF('F4.2'!M22=0,"-",'F4.2'!M22)</f>
        <v>-</v>
      </c>
      <c r="K22" s="179" t="s">
        <v>55</v>
      </c>
      <c r="L22" s="50" t="str">
        <f>IF('F4.2'!N22=0,"-",'F4.2'!N22)</f>
        <v>-</v>
      </c>
      <c r="M22" s="154">
        <f>IF(C22="DPR",0,'F4.2'!H22)</f>
        <v>0</v>
      </c>
      <c r="N22" s="154">
        <f>SUM('F4.2'!T22:V22)</f>
        <v>0</v>
      </c>
      <c r="O22" s="146"/>
      <c r="P22" s="190">
        <f t="shared" si="2"/>
        <v>0</v>
      </c>
      <c r="Q22" s="146"/>
      <c r="R22" s="146"/>
      <c r="S22" s="155">
        <f t="shared" si="1"/>
        <v>0</v>
      </c>
    </row>
    <row r="23" spans="1:19" ht="31.5">
      <c r="A23" s="293">
        <f>'F4.2'!A23</f>
        <v>5.0999999999999996</v>
      </c>
      <c r="B23" s="294" t="str">
        <f>'F4.2'!B23</f>
        <v>Procurement of GT-8 Compressor rotor blades (complete set)</v>
      </c>
      <c r="C23" s="148" t="str">
        <f>'F4.2'!C23</f>
        <v>Scheme</v>
      </c>
      <c r="D23" s="51" t="str">
        <f>'F4.2'!D23</f>
        <v>MERC/CAPEX/20172018/0151</v>
      </c>
      <c r="E23" s="149">
        <f>IF('F4.2'!F23=0,"-",'F4.2'!F23)</f>
        <v>43131</v>
      </c>
      <c r="F23" s="150" t="s">
        <v>54</v>
      </c>
      <c r="G23" s="149">
        <f t="shared" si="0"/>
        <v>43131</v>
      </c>
      <c r="H23" s="151"/>
      <c r="I23" s="149">
        <f>IF('F4.2'!L23=0,"-",'F4.2'!L23)</f>
        <v>44019</v>
      </c>
      <c r="J23" s="149">
        <f>IF('F4.2'!M23=0,"-",'F4.2'!M23)</f>
        <v>43677</v>
      </c>
      <c r="K23" s="151" t="s">
        <v>55</v>
      </c>
      <c r="L23" s="149">
        <f>IF('F4.2'!N23=0,"-",'F4.2'!N23)</f>
        <v>44243</v>
      </c>
      <c r="M23" s="155">
        <f>IF(C23="DPR",0,'F4.2'!H23)</f>
        <v>9.0399999999999991</v>
      </c>
      <c r="N23" s="155">
        <f>SUM('F4.2'!T23:V23)</f>
        <v>7.6515065</v>
      </c>
      <c r="O23" s="146"/>
      <c r="P23" s="190">
        <f t="shared" si="2"/>
        <v>1.3884934999999992</v>
      </c>
      <c r="Q23" s="146"/>
      <c r="R23" s="146"/>
      <c r="S23" s="155">
        <f t="shared" si="1"/>
        <v>1.3884934999999992</v>
      </c>
    </row>
    <row r="24" spans="1:19" ht="31.5">
      <c r="A24" s="293">
        <f>'F4.2'!A24</f>
        <v>5.2</v>
      </c>
      <c r="B24" s="294" t="str">
        <f>'F4.2'!B24</f>
        <v>Procurement of GT-8 Tie rod &amp; front hollow shaft along with installation materials</v>
      </c>
      <c r="C24" s="148" t="str">
        <f>'F4.2'!C24</f>
        <v>Scheme</v>
      </c>
      <c r="D24" s="51" t="str">
        <f>'F4.2'!D24</f>
        <v>MERC/CAPEX/20172018/0151</v>
      </c>
      <c r="E24" s="149">
        <f>IF('F4.2'!F24=0,"-",'F4.2'!F24)</f>
        <v>43131</v>
      </c>
      <c r="F24" s="150" t="s">
        <v>54</v>
      </c>
      <c r="G24" s="149">
        <f t="shared" si="0"/>
        <v>43131</v>
      </c>
      <c r="H24" s="151"/>
      <c r="I24" s="149">
        <f>IF('F4.2'!L24=0,"-",'F4.2'!L24)</f>
        <v>44140</v>
      </c>
      <c r="J24" s="149">
        <f>IF('F4.2'!M24=0,"-",'F4.2'!M24)</f>
        <v>43677</v>
      </c>
      <c r="K24" s="151" t="s">
        <v>55</v>
      </c>
      <c r="L24" s="181">
        <f>IF('F4.2'!N24=0,"-",'F4.2'!N24)</f>
        <v>44924</v>
      </c>
      <c r="M24" s="155">
        <f>IF(C24="DPR",0,'F4.2'!H24)</f>
        <v>9.8059999999999992</v>
      </c>
      <c r="N24" s="155">
        <f>SUM('F4.2'!T24:V24)</f>
        <v>9.0830830000000002</v>
      </c>
      <c r="O24" s="146"/>
      <c r="P24" s="190">
        <f t="shared" si="2"/>
        <v>0.72291699999999892</v>
      </c>
      <c r="Q24" s="146"/>
      <c r="R24" s="146"/>
      <c r="S24" s="155">
        <f t="shared" si="1"/>
        <v>0.72291699999999892</v>
      </c>
    </row>
    <row r="25" spans="1:19" ht="30">
      <c r="A25" s="293">
        <f>'F4.2'!A25</f>
        <v>0</v>
      </c>
      <c r="B25" s="294" t="str">
        <f>'F4.2'!B25</f>
        <v>IDC</v>
      </c>
      <c r="C25" s="148" t="str">
        <f>'F4.2'!C25</f>
        <v>IDC</v>
      </c>
      <c r="D25" s="51" t="str">
        <f>'F4.2'!D25</f>
        <v>MERC/CAPEX/20172018/0151</v>
      </c>
      <c r="E25" s="149">
        <f>IF('F4.2'!F25=0,"-",'F4.2'!F25)</f>
        <v>43131</v>
      </c>
      <c r="F25" s="150" t="s">
        <v>54</v>
      </c>
      <c r="G25" s="149">
        <f t="shared" si="0"/>
        <v>43131</v>
      </c>
      <c r="H25" s="151"/>
      <c r="I25" s="181" t="str">
        <f>IF('F4.2'!L25=0,"-",'F4.2'!L25)</f>
        <v>-</v>
      </c>
      <c r="J25" s="149">
        <f>IF('F4.2'!M25=0,"-",'F4.2'!M25)</f>
        <v>43677</v>
      </c>
      <c r="K25" s="151" t="s">
        <v>55</v>
      </c>
      <c r="L25" s="181">
        <f>IF('F4.2'!N25=0,"-",'F4.2'!N25)</f>
        <v>44924</v>
      </c>
      <c r="M25" s="155">
        <f>IF(C25="DPR",0,'F4.2'!H25)</f>
        <v>0.35099999999999998</v>
      </c>
      <c r="N25" s="155">
        <f>SUM('F4.2'!T25:V25)</f>
        <v>2.1674433</v>
      </c>
      <c r="O25" s="146"/>
      <c r="P25" s="190">
        <f t="shared" si="2"/>
        <v>-1.8164433</v>
      </c>
      <c r="Q25" s="146"/>
      <c r="R25" s="146"/>
      <c r="S25" s="155">
        <f t="shared" si="1"/>
        <v>-1.8164433</v>
      </c>
    </row>
    <row r="26" spans="1:19" ht="31.5">
      <c r="A26" s="285">
        <f>'F4.2'!A26</f>
        <v>6</v>
      </c>
      <c r="B26" s="286" t="str">
        <f>'F4.2'!B26</f>
        <v>Upgradation of Automation Systems of GT-7 &amp; Static Excitation Equipment of B0 Unit at GTPS Uran</v>
      </c>
      <c r="C26" s="49" t="str">
        <f>'F4.2'!C26</f>
        <v>DPR</v>
      </c>
      <c r="D26" s="49" t="str">
        <f>'F4.2'!D26</f>
        <v>MERC/CAPEX/2019-2020/422</v>
      </c>
      <c r="E26" s="50">
        <f>IF('F4.2'!F26=0,"-",'F4.2'!F26)</f>
        <v>43675</v>
      </c>
      <c r="F26" s="150" t="s">
        <v>54</v>
      </c>
      <c r="G26" s="50">
        <f t="shared" si="0"/>
        <v>43675</v>
      </c>
      <c r="H26" s="147"/>
      <c r="I26" s="50" t="str">
        <f>IF('F4.2'!L26=0,"-",'F4.2'!L26)</f>
        <v>-</v>
      </c>
      <c r="J26" s="50" t="str">
        <f>IF('F4.2'!M26=0,"-",'F4.2'!M26)</f>
        <v>-</v>
      </c>
      <c r="K26" s="179" t="s">
        <v>55</v>
      </c>
      <c r="L26" s="50" t="str">
        <f>IF('F4.2'!N26=0,"-",'F4.2'!N26)</f>
        <v>-</v>
      </c>
      <c r="M26" s="154">
        <f>IF(C26="DPR",0,'F4.2'!H26)</f>
        <v>0</v>
      </c>
      <c r="N26" s="154">
        <f>SUM('F4.2'!T26:V26)</f>
        <v>0</v>
      </c>
      <c r="O26" s="146"/>
      <c r="P26" s="190">
        <f t="shared" si="2"/>
        <v>0</v>
      </c>
      <c r="Q26" s="146"/>
      <c r="R26" s="146"/>
      <c r="S26" s="155">
        <f t="shared" si="1"/>
        <v>0</v>
      </c>
    </row>
    <row r="27" spans="1:19" ht="31.5">
      <c r="A27" s="293">
        <f>'F4.2'!A27</f>
        <v>6.1</v>
      </c>
      <c r="B27" s="311" t="str">
        <f>'F4.2'!B27</f>
        <v>Up-gradation of GT Automation System for Unit – 7 (Stage – II)</v>
      </c>
      <c r="C27" s="148" t="str">
        <f>'F4.2'!C27</f>
        <v>Scheme</v>
      </c>
      <c r="D27" s="51" t="str">
        <f>'F4.2'!D27</f>
        <v>MERC/CAPEX/2019-2020/422</v>
      </c>
      <c r="E27" s="149">
        <f>IF('F4.2'!F27=0,"-",'F4.2'!F27)</f>
        <v>43675</v>
      </c>
      <c r="F27" s="150" t="s">
        <v>54</v>
      </c>
      <c r="G27" s="149">
        <f t="shared" si="0"/>
        <v>43675</v>
      </c>
      <c r="H27" s="151"/>
      <c r="I27" s="181" t="str">
        <f>IF('F4.2'!L27=0,"-",'F4.2'!L27)</f>
        <v>-</v>
      </c>
      <c r="J27" s="149">
        <f>IF('F4.2'!M27=0,"-",'F4.2'!M27)</f>
        <v>44194</v>
      </c>
      <c r="K27" s="151" t="s">
        <v>55</v>
      </c>
      <c r="L27" s="181" t="str">
        <f>IF('F4.2'!N27=0,"-",'F4.2'!N27)</f>
        <v>-</v>
      </c>
      <c r="M27" s="155">
        <f>IF(C27="DPR",0,'F4.2'!H27)</f>
        <v>15.62</v>
      </c>
      <c r="N27" s="155">
        <f>SUM('F4.2'!T27:V27)</f>
        <v>0</v>
      </c>
      <c r="O27" s="146"/>
      <c r="P27" s="190">
        <f t="shared" si="2"/>
        <v>15.62</v>
      </c>
      <c r="Q27" s="146"/>
      <c r="R27" s="146"/>
      <c r="S27" s="155">
        <f t="shared" si="1"/>
        <v>15.62</v>
      </c>
    </row>
    <row r="28" spans="1:19" ht="31.5">
      <c r="A28" s="293">
        <f>'F4.2'!A28</f>
        <v>6.2</v>
      </c>
      <c r="B28" s="294" t="str">
        <f>'F4.2'!B28</f>
        <v>Up-gradation of B0 Static Excitation System for Stage – III</v>
      </c>
      <c r="C28" s="148" t="str">
        <f>'F4.2'!C28</f>
        <v>Scheme</v>
      </c>
      <c r="D28" s="51" t="str">
        <f>'F4.2'!D28</f>
        <v>MERC/CAPEX/2019-2020/422</v>
      </c>
      <c r="E28" s="149">
        <f>IF('F4.2'!F28=0,"-",'F4.2'!F28)</f>
        <v>43675</v>
      </c>
      <c r="F28" s="150" t="s">
        <v>54</v>
      </c>
      <c r="G28" s="149">
        <f t="shared" si="0"/>
        <v>43675</v>
      </c>
      <c r="H28" s="151"/>
      <c r="I28" s="181" t="str">
        <f>IF('F4.2'!L28=0,"-",'F4.2'!L28)</f>
        <v>-</v>
      </c>
      <c r="J28" s="149">
        <f>IF('F4.2'!M28=0,"-",'F4.2'!M28)</f>
        <v>44194</v>
      </c>
      <c r="K28" s="151" t="s">
        <v>55</v>
      </c>
      <c r="L28" s="181" t="str">
        <f>IF('F4.2'!N28=0,"-",'F4.2'!N28)</f>
        <v>-</v>
      </c>
      <c r="M28" s="155">
        <f>IF(C28="DPR",0,'F4.2'!H28)</f>
        <v>6.43</v>
      </c>
      <c r="N28" s="155">
        <f>SUM('F4.2'!T28:V28)</f>
        <v>0</v>
      </c>
      <c r="O28" s="146"/>
      <c r="P28" s="190">
        <f t="shared" si="2"/>
        <v>6.43</v>
      </c>
      <c r="Q28" s="146"/>
      <c r="R28" s="146"/>
      <c r="S28" s="155">
        <f t="shared" si="1"/>
        <v>6.43</v>
      </c>
    </row>
    <row r="29" spans="1:19" ht="30">
      <c r="A29" s="293">
        <f>'F4.2'!A29</f>
        <v>0</v>
      </c>
      <c r="B29" s="311" t="str">
        <f>'F4.2'!B29</f>
        <v>IDC</v>
      </c>
      <c r="C29" s="148" t="str">
        <f>'F4.2'!C29</f>
        <v>IDC</v>
      </c>
      <c r="D29" s="51" t="str">
        <f>'F4.2'!D29</f>
        <v>MERC/CAPEX/2019-2020/422</v>
      </c>
      <c r="E29" s="149">
        <f>IF('F4.2'!F29=0,"-",'F4.2'!F29)</f>
        <v>43675</v>
      </c>
      <c r="F29" s="150" t="s">
        <v>54</v>
      </c>
      <c r="G29" s="149">
        <f t="shared" si="0"/>
        <v>43675</v>
      </c>
      <c r="H29" s="151"/>
      <c r="I29" s="181" t="str">
        <f>IF('F4.2'!L29=0,"-",'F4.2'!L29)</f>
        <v>-</v>
      </c>
      <c r="J29" s="149">
        <f>IF('F4.2'!M29=0,"-",'F4.2'!M29)</f>
        <v>44194</v>
      </c>
      <c r="K29" s="151" t="s">
        <v>55</v>
      </c>
      <c r="L29" s="181" t="str">
        <f>IF('F4.2'!N29=0,"-",'F4.2'!N29)</f>
        <v>-</v>
      </c>
      <c r="M29" s="155">
        <f>IF(C29="DPR",0,'F4.2'!H29)</f>
        <v>0.52</v>
      </c>
      <c r="N29" s="155">
        <f>SUM('F4.2'!T29:V29)</f>
        <v>0</v>
      </c>
      <c r="O29" s="146"/>
      <c r="P29" s="190">
        <f t="shared" si="2"/>
        <v>0.52</v>
      </c>
      <c r="Q29" s="146"/>
      <c r="R29" s="146"/>
      <c r="S29" s="155">
        <f t="shared" si="1"/>
        <v>0.52</v>
      </c>
    </row>
    <row r="30" spans="1:19" ht="31.5">
      <c r="A30" s="285">
        <f>'F4.2'!A30</f>
        <v>7</v>
      </c>
      <c r="B30" s="286" t="str">
        <f>'F4.2'!B30</f>
        <v>Procurement of MOH Spares &amp; Insurance Spares for Unit-8 at GTPS Uran</v>
      </c>
      <c r="C30" s="49" t="str">
        <f>'F4.2'!C30</f>
        <v>DPR</v>
      </c>
      <c r="D30" s="49" t="str">
        <f>'F4.2'!D30</f>
        <v>MERC/CAPEX/2019-2020/121</v>
      </c>
      <c r="E30" s="50">
        <f>IF('F4.2'!F30=0,"-",'F4.2'!F30)</f>
        <v>43865</v>
      </c>
      <c r="F30" s="146" t="s">
        <v>54</v>
      </c>
      <c r="G30" s="50">
        <f t="shared" si="0"/>
        <v>43865</v>
      </c>
      <c r="H30" s="147"/>
      <c r="I30" s="50" t="str">
        <f>IF('F4.2'!L30=0,"-",'F4.2'!L30)</f>
        <v>-</v>
      </c>
      <c r="J30" s="50" t="str">
        <f>IF('F4.2'!M30=0,"-",'F4.2'!M30)</f>
        <v>-</v>
      </c>
      <c r="K30" s="179" t="s">
        <v>55</v>
      </c>
      <c r="L30" s="50" t="str">
        <f>IF('F4.2'!N30=0,"-",'F4.2'!N30)</f>
        <v>-</v>
      </c>
      <c r="M30" s="154">
        <f>IF(C30="DPR",0,'F4.2'!H30)</f>
        <v>0</v>
      </c>
      <c r="N30" s="154">
        <f>SUM('F4.2'!T30:V30)</f>
        <v>0</v>
      </c>
      <c r="O30" s="146"/>
      <c r="P30" s="190">
        <f t="shared" si="2"/>
        <v>0</v>
      </c>
      <c r="Q30" s="146"/>
      <c r="R30" s="146"/>
      <c r="S30" s="155">
        <f t="shared" si="1"/>
        <v>0</v>
      </c>
    </row>
    <row r="31" spans="1:19" ht="15.75">
      <c r="A31" s="293">
        <f>'F4.2'!A31</f>
        <v>7.1</v>
      </c>
      <c r="B31" s="311" t="str">
        <f>'F4.2'!B31</f>
        <v>GT Unit no.8 Major Over Haul (MOH) Spares</v>
      </c>
      <c r="C31" s="148" t="str">
        <f>'F4.2'!C31</f>
        <v>Scheme</v>
      </c>
      <c r="D31" s="51" t="str">
        <f>'F4.2'!D31</f>
        <v>MERC/CAPEX/2019-2020/121</v>
      </c>
      <c r="E31" s="149">
        <f>IF('F4.2'!F31=0,"-",'F4.2'!F31)</f>
        <v>43865</v>
      </c>
      <c r="F31" s="146" t="s">
        <v>54</v>
      </c>
      <c r="G31" s="149">
        <f t="shared" si="0"/>
        <v>43865</v>
      </c>
      <c r="H31" s="151"/>
      <c r="I31" s="181" t="str">
        <f>IF('F4.2'!L31=0,"-",'F4.2'!L31)</f>
        <v>-</v>
      </c>
      <c r="J31" s="149">
        <f>IF('F4.2'!M31=0,"-",'F4.2'!M31)</f>
        <v>44596</v>
      </c>
      <c r="K31" s="151" t="s">
        <v>55</v>
      </c>
      <c r="L31" s="181" t="str">
        <f>IF('F4.2'!N31=0,"-",'F4.2'!N31)</f>
        <v>-</v>
      </c>
      <c r="M31" s="155">
        <f>IF(C31="DPR",0,'F4.2'!H31)</f>
        <v>22.178205999999999</v>
      </c>
      <c r="N31" s="155">
        <f>SUM('F4.2'!T31:V31)</f>
        <v>0</v>
      </c>
      <c r="O31" s="146"/>
      <c r="P31" s="190">
        <f t="shared" si="2"/>
        <v>22.178205999999999</v>
      </c>
      <c r="Q31" s="146"/>
      <c r="R31" s="146"/>
      <c r="S31" s="155">
        <f t="shared" si="1"/>
        <v>22.178205999999999</v>
      </c>
    </row>
    <row r="32" spans="1:19" ht="15.75">
      <c r="A32" s="293">
        <f>'F4.2'!A32</f>
        <v>7.2</v>
      </c>
      <c r="B32" s="294" t="str">
        <f>'F4.2'!B32</f>
        <v>GT Unit no.8 Insurance Spares</v>
      </c>
      <c r="C32" s="148" t="str">
        <f>'F4.2'!C32</f>
        <v>Scheme</v>
      </c>
      <c r="D32" s="51" t="str">
        <f>'F4.2'!D32</f>
        <v>MERC/CAPEX/2019-2020/121</v>
      </c>
      <c r="E32" s="149">
        <f>IF('F4.2'!F32=0,"-",'F4.2'!F32)</f>
        <v>43865</v>
      </c>
      <c r="F32" s="146" t="s">
        <v>54</v>
      </c>
      <c r="G32" s="149">
        <f t="shared" si="0"/>
        <v>43865</v>
      </c>
      <c r="H32" s="151"/>
      <c r="I32" s="181" t="str">
        <f>IF('F4.2'!L32=0,"-",'F4.2'!L32)</f>
        <v>-</v>
      </c>
      <c r="J32" s="149">
        <f>IF('F4.2'!M32=0,"-",'F4.2'!M32)</f>
        <v>44596</v>
      </c>
      <c r="K32" s="151" t="s">
        <v>55</v>
      </c>
      <c r="L32" s="181" t="str">
        <f>IF('F4.2'!N32=0,"-",'F4.2'!N32)</f>
        <v>-</v>
      </c>
      <c r="M32" s="155">
        <f>IF(C32="DPR",0,'F4.2'!H32)</f>
        <v>13.959852</v>
      </c>
      <c r="N32" s="155">
        <f>SUM('F4.2'!T32:V32)</f>
        <v>2.8426537339999998</v>
      </c>
      <c r="O32" s="146"/>
      <c r="P32" s="190">
        <f t="shared" si="2"/>
        <v>11.117198265999999</v>
      </c>
      <c r="Q32" s="146"/>
      <c r="R32" s="146"/>
      <c r="S32" s="155">
        <f t="shared" si="1"/>
        <v>11.117198265999999</v>
      </c>
    </row>
    <row r="33" spans="1:19" ht="15.75">
      <c r="A33" s="30">
        <f>'F4.2'!A33</f>
        <v>0</v>
      </c>
      <c r="B33" s="78" t="str">
        <f>'F4.2'!B33</f>
        <v>IDC</v>
      </c>
      <c r="C33" s="148" t="str">
        <f>'F4.2'!C33</f>
        <v>IDC</v>
      </c>
      <c r="D33" s="51" t="str">
        <f>'F4.2'!D33</f>
        <v>MERC/CAPEX/2019-2020/121</v>
      </c>
      <c r="E33" s="149">
        <f>IF('F4.2'!F33=0,"-",'F4.2'!F33)</f>
        <v>43865</v>
      </c>
      <c r="F33" s="146" t="s">
        <v>54</v>
      </c>
      <c r="G33" s="149">
        <f t="shared" si="0"/>
        <v>43865</v>
      </c>
      <c r="H33" s="151"/>
      <c r="I33" s="181" t="str">
        <f>IF('F4.2'!L33=0,"-",'F4.2'!L33)</f>
        <v>-</v>
      </c>
      <c r="J33" s="149">
        <f>IF('F4.2'!M33=0,"-",'F4.2'!M33)</f>
        <v>44596</v>
      </c>
      <c r="K33" s="151" t="s">
        <v>55</v>
      </c>
      <c r="L33" s="181" t="str">
        <f>IF('F4.2'!N33=0,"-",'F4.2'!N33)</f>
        <v>-</v>
      </c>
      <c r="M33" s="155">
        <f>IF(C33="DPR",0,'F4.2'!H33)</f>
        <v>0</v>
      </c>
      <c r="N33" s="155">
        <f>SUM('F4.2'!T33:V33)</f>
        <v>0</v>
      </c>
      <c r="O33" s="146"/>
      <c r="P33" s="190">
        <f t="shared" si="2"/>
        <v>0</v>
      </c>
      <c r="Q33" s="146"/>
      <c r="R33" s="146"/>
      <c r="S33" s="155">
        <f t="shared" si="1"/>
        <v>0</v>
      </c>
    </row>
    <row r="34" spans="1:19" ht="47.25">
      <c r="A34" s="285">
        <f>'F4.2'!A34</f>
        <v>8</v>
      </c>
      <c r="B34" s="286" t="str">
        <f>'F4.2'!B34</f>
        <v>Implementation of Energy Saving Scheme with VFD for HP Feed Water Pump (HPFWP) and Condensate Extraction Pumps (CEP) for Stage-III at GTPS, Uran</v>
      </c>
      <c r="C34" s="49" t="str">
        <f>'F4.2'!C34</f>
        <v>DPR</v>
      </c>
      <c r="D34" s="49" t="str">
        <f>'F4.2'!D34</f>
        <v>MERC/CAPEX/2020-21/WFH/SBR/1</v>
      </c>
      <c r="E34" s="50">
        <f>IF('F4.2'!F34=0,"-",'F4.2'!F34)</f>
        <v>43942</v>
      </c>
      <c r="F34" s="150" t="s">
        <v>54</v>
      </c>
      <c r="G34" s="50">
        <f t="shared" si="0"/>
        <v>43942</v>
      </c>
      <c r="H34" s="147"/>
      <c r="I34" s="50" t="str">
        <f>IF('F4.2'!L34=0,"-",'F4.2'!L34)</f>
        <v>-</v>
      </c>
      <c r="J34" s="50" t="str">
        <f>IF('F4.2'!M34=0,"-",'F4.2'!M34)</f>
        <v>-</v>
      </c>
      <c r="K34" s="179" t="s">
        <v>55</v>
      </c>
      <c r="L34" s="50" t="str">
        <f>IF('F4.2'!N34=0,"-",'F4.2'!N34)</f>
        <v>-</v>
      </c>
      <c r="M34" s="154">
        <f>IF(C34="DPR",0,'F4.2'!H34)</f>
        <v>0</v>
      </c>
      <c r="N34" s="154">
        <f>SUM('F4.2'!T34:V34)</f>
        <v>0</v>
      </c>
      <c r="O34" s="146"/>
      <c r="P34" s="190">
        <f t="shared" si="2"/>
        <v>0</v>
      </c>
      <c r="Q34" s="146"/>
      <c r="R34" s="146"/>
      <c r="S34" s="155">
        <f t="shared" si="1"/>
        <v>0</v>
      </c>
    </row>
    <row r="35" spans="1:19" ht="63">
      <c r="A35" s="293">
        <f>'F4.2'!A35</f>
        <v>8.1</v>
      </c>
      <c r="B35" s="294" t="str">
        <f>'F4.2'!B35</f>
        <v>Implementation of VFD with Bypass system for HP Feed Water Pumps (HPFWP) and Condensate Extraction Pumps (CEP) for St-III at GTPS, Uran.(Supply + Works)</v>
      </c>
      <c r="C35" s="148" t="str">
        <f>'F4.2'!C35</f>
        <v>Scheme</v>
      </c>
      <c r="D35" s="51" t="str">
        <f>'F4.2'!D35</f>
        <v>MERC/CAPEX/2020-21/WFH/SBR/1</v>
      </c>
      <c r="E35" s="149">
        <f>IF('F4.2'!F35=0,"-",'F4.2'!F35)</f>
        <v>43942</v>
      </c>
      <c r="F35" s="150" t="s">
        <v>54</v>
      </c>
      <c r="G35" s="149">
        <f t="shared" si="0"/>
        <v>43942</v>
      </c>
      <c r="H35" s="151"/>
      <c r="I35" s="181" t="str">
        <f>IF('F4.2'!L35=0,"-",'F4.2'!L35)</f>
        <v>-</v>
      </c>
      <c r="J35" s="149">
        <f>IF('F4.2'!M35=0,"-",'F4.2'!M35)</f>
        <v>44337</v>
      </c>
      <c r="K35" s="151" t="s">
        <v>55</v>
      </c>
      <c r="L35" s="181" t="str">
        <f>IF('F4.2'!N35=0,"-",'F4.2'!N35)</f>
        <v>-</v>
      </c>
      <c r="M35" s="155">
        <f>IF(C35="DPR",0,'F4.2'!H35)</f>
        <v>10.856</v>
      </c>
      <c r="N35" s="155">
        <f>SUM('F4.2'!T35:V35)</f>
        <v>0</v>
      </c>
      <c r="O35" s="146"/>
      <c r="P35" s="190">
        <f t="shared" si="2"/>
        <v>10.856</v>
      </c>
      <c r="Q35" s="146"/>
      <c r="R35" s="146"/>
      <c r="S35" s="155">
        <f t="shared" si="1"/>
        <v>10.856</v>
      </c>
    </row>
    <row r="36" spans="1:19" ht="15.75">
      <c r="A36" s="293">
        <f>'F4.2'!A36</f>
        <v>0</v>
      </c>
      <c r="B36" s="294" t="str">
        <f>'F4.2'!B36</f>
        <v>IDC</v>
      </c>
      <c r="C36" s="148" t="str">
        <f>'F4.2'!C36</f>
        <v>IDC</v>
      </c>
      <c r="D36" s="51" t="str">
        <f>'F4.2'!D36</f>
        <v>MERC/CAPEX/2020-21/WFH/SBR/1</v>
      </c>
      <c r="E36" s="149">
        <f>IF('F4.2'!F36=0,"-",'F4.2'!F36)</f>
        <v>43942</v>
      </c>
      <c r="F36" s="146" t="s">
        <v>54</v>
      </c>
      <c r="G36" s="149">
        <f t="shared" si="0"/>
        <v>43942</v>
      </c>
      <c r="H36" s="151"/>
      <c r="I36" s="181" t="str">
        <f>IF('F4.2'!L36=0,"-",'F4.2'!L36)</f>
        <v>-</v>
      </c>
      <c r="J36" s="149">
        <f>IF('F4.2'!M36=0,"-",'F4.2'!M36)</f>
        <v>44337</v>
      </c>
      <c r="K36" s="151" t="s">
        <v>55</v>
      </c>
      <c r="L36" s="181" t="str">
        <f>IF('F4.2'!N36=0,"-",'F4.2'!N36)</f>
        <v>-</v>
      </c>
      <c r="M36" s="155">
        <f>IF(C36="DPR",0,'F4.2'!H36)</f>
        <v>0.35</v>
      </c>
      <c r="N36" s="155">
        <f>SUM('F4.2'!T36:V36)</f>
        <v>0</v>
      </c>
      <c r="O36" s="146"/>
      <c r="P36" s="190">
        <f t="shared" si="2"/>
        <v>0.35</v>
      </c>
      <c r="Q36" s="146"/>
      <c r="R36" s="146"/>
      <c r="S36" s="155">
        <f t="shared" si="1"/>
        <v>0.35</v>
      </c>
    </row>
    <row r="37" spans="1:19" ht="31.5">
      <c r="A37" s="285">
        <f>'F4.2'!A37</f>
        <v>9</v>
      </c>
      <c r="B37" s="286" t="str">
        <f>'F4.2'!B37</f>
        <v>Plant Civil Works &amp; Renovation of Colony Civil Works at GTPS Uran</v>
      </c>
      <c r="C37" s="49" t="str">
        <f>'F4.2'!C37</f>
        <v>DPR</v>
      </c>
      <c r="D37" s="49" t="str">
        <f>'F4.2'!D37</f>
        <v>MERC/CAPEX/FY 2021-22/MSPGCL /25</v>
      </c>
      <c r="E37" s="50">
        <f>IF('F4.2'!F37=0,"-",'F4.2'!F37)</f>
        <v>44609</v>
      </c>
      <c r="F37" s="146" t="s">
        <v>54</v>
      </c>
      <c r="G37" s="50">
        <f t="shared" si="0"/>
        <v>44609</v>
      </c>
      <c r="H37" s="147"/>
      <c r="I37" s="50" t="str">
        <f>IF('F4.2'!L37=0,"-",'F4.2'!L37)</f>
        <v>-</v>
      </c>
      <c r="J37" s="50" t="str">
        <f>IF('F4.2'!M37=0,"-",'F4.2'!M37)</f>
        <v>-</v>
      </c>
      <c r="K37" s="179" t="s">
        <v>55</v>
      </c>
      <c r="L37" s="50" t="str">
        <f>IF('F4.2'!N37=0,"-",'F4.2'!N37)</f>
        <v>-</v>
      </c>
      <c r="M37" s="154">
        <f>IF(C37="DPR",0,'F4.2'!H37)</f>
        <v>0</v>
      </c>
      <c r="N37" s="154">
        <f>SUM('F4.2'!T37:V37)</f>
        <v>0</v>
      </c>
      <c r="O37" s="146"/>
      <c r="P37" s="190">
        <f t="shared" si="2"/>
        <v>0</v>
      </c>
      <c r="Q37" s="146"/>
      <c r="R37" s="146"/>
      <c r="S37" s="155">
        <f t="shared" si="1"/>
        <v>0</v>
      </c>
    </row>
    <row r="38" spans="1:19" ht="31.5">
      <c r="A38" s="293">
        <f>'F4.2'!A38</f>
        <v>9.1</v>
      </c>
      <c r="B38" s="311" t="str">
        <f>'F4.2'!B38</f>
        <v>Renovations, refurbishment of Residential colony at GTPS, Uran.</v>
      </c>
      <c r="C38" s="148" t="str">
        <f>'F4.2'!C38</f>
        <v>Scheme</v>
      </c>
      <c r="D38" s="51" t="str">
        <f>'F4.2'!D38</f>
        <v>MERC/CAPEX/FY 2021-22/MSPGCL /25</v>
      </c>
      <c r="E38" s="149">
        <f>IF('F4.2'!F38=0,"-",'F4.2'!F38)</f>
        <v>44609</v>
      </c>
      <c r="F38" s="146" t="s">
        <v>54</v>
      </c>
      <c r="G38" s="149">
        <f t="shared" si="0"/>
        <v>44609</v>
      </c>
      <c r="H38" s="180"/>
      <c r="I38" s="181" t="str">
        <f>IF('F4.2'!L38=0,"-",'F4.2'!L38)</f>
        <v>-</v>
      </c>
      <c r="J38" s="149">
        <f>IF('F4.2'!M38=0,"-",'F4.2'!M38)</f>
        <v>44974</v>
      </c>
      <c r="K38" s="179" t="s">
        <v>55</v>
      </c>
      <c r="L38" s="181" t="str">
        <f>IF('F4.2'!N38=0,"-",'F4.2'!N38)</f>
        <v>-</v>
      </c>
      <c r="M38" s="155">
        <f>IF(C38="DPR",0,'F4.2'!H38)</f>
        <v>7.5637999999999996</v>
      </c>
      <c r="N38" s="155">
        <f>SUM('F4.2'!T38:V38)</f>
        <v>0</v>
      </c>
      <c r="O38" s="146"/>
      <c r="P38" s="190">
        <f t="shared" si="2"/>
        <v>7.5637999999999996</v>
      </c>
      <c r="Q38" s="146"/>
      <c r="R38" s="146"/>
      <c r="S38" s="155">
        <f t="shared" si="1"/>
        <v>7.5637999999999996</v>
      </c>
    </row>
    <row r="39" spans="1:19" ht="31.5">
      <c r="A39" s="293" t="str">
        <f>'F4.2'!A39</f>
        <v>9.1.1</v>
      </c>
      <c r="B39" s="311" t="str">
        <f>'F4.2'!B39</f>
        <v>Providing weather shed over the parpet at Type-I, Type-II, Type-D, Type- III &amp; Type-IV quarters at GTPS , Uran.</v>
      </c>
      <c r="C39" s="148">
        <f>'F4.2'!C39</f>
        <v>0</v>
      </c>
      <c r="D39" s="51">
        <f>'F4.2'!D39</f>
        <v>0</v>
      </c>
      <c r="E39" s="149" t="str">
        <f>IF('F4.2'!F39=0,"-",'F4.2'!F39)</f>
        <v>-</v>
      </c>
      <c r="F39" s="146" t="s">
        <v>54</v>
      </c>
      <c r="G39" s="149" t="str">
        <f t="shared" ref="G39:G45" si="3">E39</f>
        <v>-</v>
      </c>
      <c r="H39" s="180"/>
      <c r="I39" s="181" t="str">
        <f>IF('F4.2'!L39=0,"-",'F4.2'!L39)</f>
        <v>-</v>
      </c>
      <c r="J39" s="149">
        <f>IF('F4.2'!M39=0,"-",'F4.2'!M39)</f>
        <v>44974</v>
      </c>
      <c r="K39" s="179" t="s">
        <v>55</v>
      </c>
      <c r="L39" s="181">
        <f>IF('F4.2'!N39=0,"-",'F4.2'!N39)</f>
        <v>45063</v>
      </c>
      <c r="M39" s="155">
        <f>IF(C39="DPR",0,'F4.2'!H39)</f>
        <v>1.4278</v>
      </c>
      <c r="N39" s="155">
        <f>SUM('F4.2'!T39:V39)</f>
        <v>1.41</v>
      </c>
      <c r="O39" s="146"/>
      <c r="P39" s="190">
        <f t="shared" ref="P39:P45" si="4">M39-N39</f>
        <v>1.7800000000000038E-2</v>
      </c>
      <c r="Q39" s="146"/>
      <c r="R39" s="146"/>
      <c r="S39" s="155">
        <f t="shared" ref="S39:S45" si="5">IF(SUM(O39:R39)=0,M39-N39,SUM(O39:R39))</f>
        <v>1.7800000000000038E-2</v>
      </c>
    </row>
    <row r="40" spans="1:19" ht="15.75">
      <c r="A40" s="293">
        <f>'F4.2'!A40</f>
        <v>0</v>
      </c>
      <c r="B40" s="311" t="str">
        <f>'F4.2'!B40</f>
        <v>IDC</v>
      </c>
      <c r="C40" s="148">
        <f>'F4.2'!C40</f>
        <v>0</v>
      </c>
      <c r="D40" s="51">
        <f>'F4.2'!D40</f>
        <v>0</v>
      </c>
      <c r="E40" s="149" t="str">
        <f>IF('F4.2'!F40=0,"-",'F4.2'!F40)</f>
        <v>-</v>
      </c>
      <c r="F40" s="146" t="s">
        <v>54</v>
      </c>
      <c r="G40" s="149" t="str">
        <f t="shared" si="3"/>
        <v>-</v>
      </c>
      <c r="H40" s="180"/>
      <c r="I40" s="181" t="str">
        <f>IF('F4.2'!L40=0,"-",'F4.2'!L40)</f>
        <v>-</v>
      </c>
      <c r="J40" s="149" t="str">
        <f>IF('F4.2'!M40=0,"-",'F4.2'!M40)</f>
        <v>-</v>
      </c>
      <c r="K40" s="179" t="s">
        <v>55</v>
      </c>
      <c r="L40" s="181" t="str">
        <f>IF('F4.2'!N40=0,"-",'F4.2'!N40)</f>
        <v>-</v>
      </c>
      <c r="M40" s="155">
        <f>IF(C40="DPR",0,'F4.2'!H40)</f>
        <v>0</v>
      </c>
      <c r="N40" s="155">
        <f>SUM('F4.2'!T40:V40)</f>
        <v>3.1791899999999998E-2</v>
      </c>
      <c r="O40" s="146"/>
      <c r="P40" s="190">
        <f t="shared" si="4"/>
        <v>-3.1791899999999998E-2</v>
      </c>
      <c r="Q40" s="146"/>
      <c r="R40" s="146"/>
      <c r="S40" s="155">
        <f t="shared" si="5"/>
        <v>-3.1791899999999998E-2</v>
      </c>
    </row>
    <row r="41" spans="1:19" ht="31.5">
      <c r="A41" s="293" t="str">
        <f>'F4.2'!A41</f>
        <v>9.1.2</v>
      </c>
      <c r="B41" s="311" t="str">
        <f>'F4.2'!B41</f>
        <v>Providing vitrified flooring to  Type-I, Type-II, Type-D, Type- III &amp;  E quarters at GTPS , Uran.</v>
      </c>
      <c r="C41" s="148">
        <f>'F4.2'!C41</f>
        <v>0</v>
      </c>
      <c r="D41" s="51">
        <f>'F4.2'!D41</f>
        <v>0</v>
      </c>
      <c r="E41" s="149" t="str">
        <f>IF('F4.2'!F41=0,"-",'F4.2'!F41)</f>
        <v>-</v>
      </c>
      <c r="F41" s="146" t="s">
        <v>54</v>
      </c>
      <c r="G41" s="149" t="str">
        <f t="shared" si="3"/>
        <v>-</v>
      </c>
      <c r="H41" s="180"/>
      <c r="I41" s="181" t="str">
        <f>IF('F4.2'!L41=0,"-",'F4.2'!L41)</f>
        <v>-</v>
      </c>
      <c r="J41" s="149">
        <f>IF('F4.2'!M41=0,"-",'F4.2'!M41)</f>
        <v>44974</v>
      </c>
      <c r="K41" s="179" t="s">
        <v>55</v>
      </c>
      <c r="L41" s="181" t="str">
        <f>IF('F4.2'!N41=0,"-",'F4.2'!N41)</f>
        <v>-</v>
      </c>
      <c r="M41" s="155">
        <f>IF(C41="DPR",0,'F4.2'!H41)</f>
        <v>2.0177999999999998</v>
      </c>
      <c r="N41" s="155">
        <f>SUM('F4.2'!T41:V41)</f>
        <v>1.8758976940000001</v>
      </c>
      <c r="O41" s="146"/>
      <c r="P41" s="190">
        <f t="shared" si="4"/>
        <v>0.14190230599999976</v>
      </c>
      <c r="Q41" s="146"/>
      <c r="R41" s="146"/>
      <c r="S41" s="155">
        <f t="shared" si="5"/>
        <v>0.14190230599999976</v>
      </c>
    </row>
    <row r="42" spans="1:19" ht="15.75">
      <c r="A42" s="293">
        <f>'F4.2'!A42</f>
        <v>0</v>
      </c>
      <c r="B42" s="311" t="str">
        <f>'F4.2'!B42</f>
        <v>IDC</v>
      </c>
      <c r="C42" s="148">
        <f>'F4.2'!C42</f>
        <v>0</v>
      </c>
      <c r="D42" s="51">
        <f>'F4.2'!D42</f>
        <v>0</v>
      </c>
      <c r="E42" s="149" t="str">
        <f>IF('F4.2'!F42=0,"-",'F4.2'!F42)</f>
        <v>-</v>
      </c>
      <c r="F42" s="146" t="s">
        <v>54</v>
      </c>
      <c r="G42" s="149" t="str">
        <f t="shared" si="3"/>
        <v>-</v>
      </c>
      <c r="H42" s="180"/>
      <c r="I42" s="181" t="str">
        <f>IF('F4.2'!L42=0,"-",'F4.2'!L42)</f>
        <v>-</v>
      </c>
      <c r="J42" s="149" t="str">
        <f>IF('F4.2'!M42=0,"-",'F4.2'!M42)</f>
        <v>-</v>
      </c>
      <c r="K42" s="179" t="s">
        <v>55</v>
      </c>
      <c r="L42" s="181" t="str">
        <f>IF('F4.2'!N42=0,"-",'F4.2'!N42)</f>
        <v>-</v>
      </c>
      <c r="M42" s="155">
        <f>IF(C42="DPR",0,'F4.2'!H42)</f>
        <v>0</v>
      </c>
      <c r="N42" s="155">
        <f>SUM('F4.2'!T42:V42)</f>
        <v>0</v>
      </c>
      <c r="O42" s="146"/>
      <c r="P42" s="190">
        <f t="shared" si="4"/>
        <v>0</v>
      </c>
      <c r="Q42" s="146"/>
      <c r="R42" s="146"/>
      <c r="S42" s="155">
        <f t="shared" si="5"/>
        <v>0</v>
      </c>
    </row>
    <row r="43" spans="1:19" ht="47.25">
      <c r="A43" s="293" t="str">
        <f>'F4.2'!A43</f>
        <v>9.1.3</v>
      </c>
      <c r="B43" s="311" t="str">
        <f>'F4.2'!B43</f>
        <v>Renovation/ Refurbishment including internal structural strangthing of  Type-I, Type-II, Type-D, Type- III &amp; Type- E &amp; F quarters at GTPS , Uran.</v>
      </c>
      <c r="C43" s="148">
        <f>'F4.2'!C43</f>
        <v>0</v>
      </c>
      <c r="D43" s="51">
        <f>'F4.2'!D43</f>
        <v>0</v>
      </c>
      <c r="E43" s="149" t="str">
        <f>IF('F4.2'!F43=0,"-",'F4.2'!F43)</f>
        <v>-</v>
      </c>
      <c r="F43" s="146" t="s">
        <v>54</v>
      </c>
      <c r="G43" s="149" t="str">
        <f t="shared" si="3"/>
        <v>-</v>
      </c>
      <c r="H43" s="180"/>
      <c r="I43" s="181" t="str">
        <f>IF('F4.2'!L43=0,"-",'F4.2'!L43)</f>
        <v>-</v>
      </c>
      <c r="J43" s="149">
        <f>IF('F4.2'!M43=0,"-",'F4.2'!M43)</f>
        <v>44974</v>
      </c>
      <c r="K43" s="179" t="s">
        <v>55</v>
      </c>
      <c r="L43" s="181" t="str">
        <f>IF('F4.2'!N43=0,"-",'F4.2'!N43)</f>
        <v>-</v>
      </c>
      <c r="M43" s="155">
        <f>IF(C43="DPR",0,'F4.2'!H43)</f>
        <v>0.88500000000000001</v>
      </c>
      <c r="N43" s="155">
        <f>SUM('F4.2'!T43:V43)</f>
        <v>0.56362350100000003</v>
      </c>
      <c r="O43" s="146"/>
      <c r="P43" s="190">
        <f t="shared" si="4"/>
        <v>0.32137649899999998</v>
      </c>
      <c r="Q43" s="146"/>
      <c r="R43" s="146"/>
      <c r="S43" s="155">
        <f t="shared" si="5"/>
        <v>0.32137649899999998</v>
      </c>
    </row>
    <row r="44" spans="1:19" ht="15.75">
      <c r="A44" s="293">
        <f>'F4.2'!A44</f>
        <v>0</v>
      </c>
      <c r="B44" s="311" t="str">
        <f>'F4.2'!B44</f>
        <v>IDC</v>
      </c>
      <c r="C44" s="148">
        <f>'F4.2'!C44</f>
        <v>0</v>
      </c>
      <c r="D44" s="51">
        <f>'F4.2'!D44</f>
        <v>0</v>
      </c>
      <c r="E44" s="149" t="str">
        <f>IF('F4.2'!F44=0,"-",'F4.2'!F44)</f>
        <v>-</v>
      </c>
      <c r="F44" s="146" t="s">
        <v>54</v>
      </c>
      <c r="G44" s="149" t="str">
        <f t="shared" si="3"/>
        <v>-</v>
      </c>
      <c r="H44" s="180"/>
      <c r="I44" s="181" t="str">
        <f>IF('F4.2'!L44=0,"-",'F4.2'!L44)</f>
        <v>-</v>
      </c>
      <c r="J44" s="149" t="str">
        <f>IF('F4.2'!M44=0,"-",'F4.2'!M44)</f>
        <v>-</v>
      </c>
      <c r="K44" s="179" t="s">
        <v>55</v>
      </c>
      <c r="L44" s="181" t="str">
        <f>IF('F4.2'!N44=0,"-",'F4.2'!N44)</f>
        <v>-</v>
      </c>
      <c r="M44" s="155">
        <f>IF(C44="DPR",0,'F4.2'!H44)</f>
        <v>0</v>
      </c>
      <c r="N44" s="155">
        <f>SUM('F4.2'!T44:V44)</f>
        <v>0</v>
      </c>
      <c r="O44" s="146"/>
      <c r="P44" s="190">
        <f t="shared" si="4"/>
        <v>0</v>
      </c>
      <c r="Q44" s="146"/>
      <c r="R44" s="146"/>
      <c r="S44" s="155">
        <f t="shared" si="5"/>
        <v>0</v>
      </c>
    </row>
    <row r="45" spans="1:19" ht="47.25">
      <c r="A45" s="293" t="str">
        <f>'F4.2'!A45</f>
        <v>9.1.4</v>
      </c>
      <c r="B45" s="311" t="str">
        <f>'F4.2'!B45</f>
        <v>External face-lifting including structural strengthening to walls and RCC structures of TYPE-I, TYPE-II, &amp; D-TYPE quarters:</v>
      </c>
      <c r="C45" s="148">
        <f>'F4.2'!C45</f>
        <v>0</v>
      </c>
      <c r="D45" s="51">
        <f>'F4.2'!D45</f>
        <v>0</v>
      </c>
      <c r="E45" s="149" t="str">
        <f>IF('F4.2'!F45=0,"-",'F4.2'!F45)</f>
        <v>-</v>
      </c>
      <c r="F45" s="146" t="s">
        <v>54</v>
      </c>
      <c r="G45" s="149" t="str">
        <f t="shared" si="3"/>
        <v>-</v>
      </c>
      <c r="H45" s="180"/>
      <c r="I45" s="181" t="str">
        <f>IF('F4.2'!L45=0,"-",'F4.2'!L45)</f>
        <v>-</v>
      </c>
      <c r="J45" s="149">
        <f>IF('F4.2'!M45=0,"-",'F4.2'!M45)</f>
        <v>44974</v>
      </c>
      <c r="K45" s="179" t="s">
        <v>55</v>
      </c>
      <c r="L45" s="181" t="str">
        <f>IF('F4.2'!N45=0,"-",'F4.2'!N45)</f>
        <v>-</v>
      </c>
      <c r="M45" s="155">
        <f>IF(C45="DPR",0,'F4.2'!H45)</f>
        <v>3.2332000000000001</v>
      </c>
      <c r="N45" s="155">
        <f>SUM('F4.2'!T45:V45)</f>
        <v>0</v>
      </c>
      <c r="O45" s="146"/>
      <c r="P45" s="190">
        <f t="shared" si="4"/>
        <v>3.2332000000000001</v>
      </c>
      <c r="Q45" s="146"/>
      <c r="R45" s="146"/>
      <c r="S45" s="155">
        <f t="shared" si="5"/>
        <v>3.2332000000000001</v>
      </c>
    </row>
    <row r="46" spans="1:19" ht="31.5">
      <c r="A46" s="293">
        <f>'F4.2'!A46</f>
        <v>9.1999999999999993</v>
      </c>
      <c r="B46" s="311" t="str">
        <f>'F4.2'!B46</f>
        <v>Internal colony Road at GTPS, Uran.</v>
      </c>
      <c r="C46" s="148" t="str">
        <f>'F4.2'!C46</f>
        <v>Scheme</v>
      </c>
      <c r="D46" s="51" t="str">
        <f>'F4.2'!D46</f>
        <v>MERC/CAPEX/FY 2021-22/MSPGCL /25</v>
      </c>
      <c r="E46" s="149">
        <f>IF('F4.2'!F46=0,"-",'F4.2'!F46)</f>
        <v>44609</v>
      </c>
      <c r="F46" s="146" t="s">
        <v>54</v>
      </c>
      <c r="G46" s="149">
        <f t="shared" si="0"/>
        <v>44609</v>
      </c>
      <c r="H46" s="180"/>
      <c r="I46" s="181" t="str">
        <f>IF('F4.2'!L46=0,"-",'F4.2'!L46)</f>
        <v>-</v>
      </c>
      <c r="J46" s="149">
        <f>IF('F4.2'!M46=0,"-",'F4.2'!M46)</f>
        <v>44974</v>
      </c>
      <c r="K46" s="179" t="s">
        <v>55</v>
      </c>
      <c r="L46" s="181">
        <f>IF('F4.2'!N46=0,"-",'F4.2'!N46)</f>
        <v>45163</v>
      </c>
      <c r="M46" s="155">
        <f>IF(C46="DPR",0,'F4.2'!H46)</f>
        <v>1.0973999999999999</v>
      </c>
      <c r="N46" s="155">
        <f>SUM('F4.2'!T46:V46)</f>
        <v>1.0382794</v>
      </c>
      <c r="O46" s="146"/>
      <c r="P46" s="190">
        <f t="shared" si="2"/>
        <v>5.9120599999999968E-2</v>
      </c>
      <c r="Q46" s="146"/>
      <c r="R46" s="146"/>
      <c r="S46" s="155">
        <f t="shared" si="1"/>
        <v>5.9120599999999968E-2</v>
      </c>
    </row>
    <row r="47" spans="1:19" ht="47.25">
      <c r="A47" s="293">
        <f>'F4.2'!A47</f>
        <v>9.3000000000000007</v>
      </c>
      <c r="B47" s="311" t="str">
        <f>'F4.2'!B47</f>
        <v>Renovation of sanitary system including Replacing sanitary and storm water drainage pipelines in colony area.</v>
      </c>
      <c r="C47" s="148" t="str">
        <f>'F4.2'!C47</f>
        <v>Scheme</v>
      </c>
      <c r="D47" s="51" t="str">
        <f>'F4.2'!D47</f>
        <v>MERC/CAPEX/FY 2021-22/MSPGCL /25</v>
      </c>
      <c r="E47" s="149">
        <f>IF('F4.2'!F47=0,"-",'F4.2'!F47)</f>
        <v>44609</v>
      </c>
      <c r="F47" s="146" t="s">
        <v>54</v>
      </c>
      <c r="G47" s="149">
        <f t="shared" si="0"/>
        <v>44609</v>
      </c>
      <c r="H47" s="180"/>
      <c r="I47" s="181" t="str">
        <f>IF('F4.2'!L47=0,"-",'F4.2'!L47)</f>
        <v>-</v>
      </c>
      <c r="J47" s="149">
        <f>IF('F4.2'!M47=0,"-",'F4.2'!M47)</f>
        <v>44974</v>
      </c>
      <c r="K47" s="179" t="s">
        <v>55</v>
      </c>
      <c r="L47" s="181" t="str">
        <f>IF('F4.2'!N47=0,"-",'F4.2'!N47)</f>
        <v>-</v>
      </c>
      <c r="M47" s="155">
        <f>IF(C47="DPR",0,'F4.2'!H47)</f>
        <v>1.5458000000000001</v>
      </c>
      <c r="N47" s="155">
        <f>SUM('F4.2'!T47:V47)</f>
        <v>0</v>
      </c>
      <c r="O47" s="146"/>
      <c r="P47" s="190">
        <f t="shared" si="2"/>
        <v>1.5458000000000001</v>
      </c>
      <c r="Q47" s="146"/>
      <c r="R47" s="146"/>
      <c r="S47" s="155">
        <f t="shared" si="1"/>
        <v>1.5458000000000001</v>
      </c>
    </row>
    <row r="48" spans="1:19" ht="31.5">
      <c r="A48" s="293">
        <f>'F4.2'!A48</f>
        <v>9.4</v>
      </c>
      <c r="B48" s="311" t="str">
        <f>'F4.2'!B48</f>
        <v>Renovations, refurbishment of Recreation Club Building in colony at GTPS Uran</v>
      </c>
      <c r="C48" s="148">
        <f>'F4.2'!C48</f>
        <v>0</v>
      </c>
      <c r="D48" s="51" t="str">
        <f>'F4.2'!D48</f>
        <v>MERC/CAPEX/FY 2021-22/MSPGCL /25</v>
      </c>
      <c r="E48" s="149">
        <f>IF('F4.2'!F48=0,"-",'F4.2'!F48)</f>
        <v>44609</v>
      </c>
      <c r="F48" s="182" t="s">
        <v>54</v>
      </c>
      <c r="G48" s="149">
        <f t="shared" si="0"/>
        <v>44609</v>
      </c>
      <c r="H48" s="180"/>
      <c r="I48" s="149" t="str">
        <f>IF('F4.2'!L48=0,"-",'F4.2'!L48)</f>
        <v>-</v>
      </c>
      <c r="J48" s="149" t="str">
        <f>IF('F4.2'!M48=0,"-",'F4.2'!M48)</f>
        <v>-</v>
      </c>
      <c r="K48" s="179" t="s">
        <v>55</v>
      </c>
      <c r="L48" s="149" t="str">
        <f>IF('F4.2'!N48=0,"-",'F4.2'!N48)</f>
        <v>-</v>
      </c>
      <c r="M48" s="155">
        <f>IF(C48="DPR",0,'F4.2'!H48)</f>
        <v>0</v>
      </c>
      <c r="N48" s="155">
        <f>SUM('F4.2'!T48:V48)</f>
        <v>0</v>
      </c>
      <c r="O48" s="146"/>
      <c r="P48" s="190">
        <f t="shared" si="2"/>
        <v>0</v>
      </c>
      <c r="Q48" s="146"/>
      <c r="R48" s="146"/>
      <c r="S48" s="155">
        <f t="shared" si="1"/>
        <v>0</v>
      </c>
    </row>
    <row r="49" spans="1:19" ht="31.5">
      <c r="A49" s="293">
        <f>'F4.2'!A49</f>
        <v>9.5</v>
      </c>
      <c r="B49" s="311" t="str">
        <f>'F4.2'!B49</f>
        <v>Strengthening to steel structures by epoxy painting within the plant area at GTPS, Uran</v>
      </c>
      <c r="C49" s="148" t="str">
        <f>'F4.2'!C49</f>
        <v>Scheme</v>
      </c>
      <c r="D49" s="51" t="str">
        <f>'F4.2'!D49</f>
        <v>MERC/CAPEX/FY 2021-22/MSPGCL /25</v>
      </c>
      <c r="E49" s="149">
        <f>IF('F4.2'!F49=0,"-",'F4.2'!F49)</f>
        <v>44609</v>
      </c>
      <c r="F49" s="146" t="s">
        <v>54</v>
      </c>
      <c r="G49" s="149">
        <f t="shared" si="0"/>
        <v>44609</v>
      </c>
      <c r="H49" s="180"/>
      <c r="I49" s="181" t="str">
        <f>IF('F4.2'!L49=0,"-",'F4.2'!L49)</f>
        <v>-</v>
      </c>
      <c r="J49" s="149">
        <f>IF('F4.2'!M49=0,"-",'F4.2'!M49)</f>
        <v>44974</v>
      </c>
      <c r="K49" s="179" t="s">
        <v>55</v>
      </c>
      <c r="L49" s="181">
        <f>IF('F4.2'!N49=0,"-",'F4.2'!N49)</f>
        <v>45382</v>
      </c>
      <c r="M49" s="155">
        <f>IF(C49="DPR",0,'F4.2'!H49)</f>
        <v>1.5104</v>
      </c>
      <c r="N49" s="155">
        <f>SUM('F4.2'!T49:V49)</f>
        <v>1.3037510000000001</v>
      </c>
      <c r="O49" s="146"/>
      <c r="P49" s="190">
        <f t="shared" si="2"/>
        <v>0.20664899999999986</v>
      </c>
      <c r="Q49" s="146"/>
      <c r="R49" s="146"/>
      <c r="S49" s="155">
        <f t="shared" si="1"/>
        <v>0.20664899999999986</v>
      </c>
    </row>
    <row r="50" spans="1:19" ht="47.25">
      <c r="A50" s="285">
        <f>'F4.2'!A50</f>
        <v>10</v>
      </c>
      <c r="B50" s="286" t="str">
        <f>'F4.2'!B50</f>
        <v>Procurement of Turbine Rotor blades of all 4 stages &amp; Compressor Rotor blades set (along with installation materials) for GT Unit no.7 at GTPS Uran</v>
      </c>
      <c r="C50" s="49" t="str">
        <f>'F4.2'!C50</f>
        <v>DPR</v>
      </c>
      <c r="D50" s="49" t="str">
        <f>'F4.2'!D50</f>
        <v>MERC/CAPEX/FY 2022-23/0162</v>
      </c>
      <c r="E50" s="50">
        <f>IF('F4.2'!F50=0,"-",'F4.2'!F50)</f>
        <v>44669</v>
      </c>
      <c r="F50" s="150" t="s">
        <v>54</v>
      </c>
      <c r="G50" s="50">
        <f t="shared" si="0"/>
        <v>44669</v>
      </c>
      <c r="H50" s="147"/>
      <c r="I50" s="50" t="str">
        <f>IF('F4.2'!L50=0,"-",'F4.2'!L50)</f>
        <v>-</v>
      </c>
      <c r="J50" s="50" t="str">
        <f>IF('F4.2'!M50=0,"-",'F4.2'!M50)</f>
        <v>-</v>
      </c>
      <c r="K50" s="179" t="s">
        <v>55</v>
      </c>
      <c r="L50" s="50" t="str">
        <f>IF('F4.2'!N50=0,"-",'F4.2'!N50)</f>
        <v>-</v>
      </c>
      <c r="M50" s="154">
        <f>IF(C50="DPR",0,'F4.2'!H50)</f>
        <v>0</v>
      </c>
      <c r="N50" s="154">
        <f>SUM('F4.2'!T50:V50)</f>
        <v>0</v>
      </c>
      <c r="O50" s="146"/>
      <c r="P50" s="190">
        <f t="shared" si="2"/>
        <v>0</v>
      </c>
      <c r="Q50" s="146"/>
      <c r="R50" s="146"/>
      <c r="S50" s="155">
        <f t="shared" si="1"/>
        <v>0</v>
      </c>
    </row>
    <row r="51" spans="1:19" ht="47.25">
      <c r="A51" s="293">
        <f>'F4.2'!A51</f>
        <v>10.1</v>
      </c>
      <c r="B51" s="311" t="str">
        <f>'F4.2'!B51</f>
        <v>Procurement of Turbine Rotor blades of all 4 stages &amp; Compressor Rotor blades set (along with installation materials) for GT Unit no.7 at GTPS Uran</v>
      </c>
      <c r="C51" s="148" t="str">
        <f>'F4.2'!C51</f>
        <v>Scheme</v>
      </c>
      <c r="D51" s="51" t="str">
        <f>'F4.2'!D51</f>
        <v>MERC/CAPEX/FY 2022-23/0162</v>
      </c>
      <c r="E51" s="149">
        <f>IF('F4.2'!F51=0,"-",'F4.2'!F51)</f>
        <v>44669</v>
      </c>
      <c r="F51" s="150" t="s">
        <v>54</v>
      </c>
      <c r="G51" s="149">
        <f t="shared" si="0"/>
        <v>44669</v>
      </c>
      <c r="H51" s="151"/>
      <c r="I51" s="181" t="str">
        <f>IF('F4.2'!L51=0,"-",'F4.2'!L51)</f>
        <v>-</v>
      </c>
      <c r="J51" s="149">
        <f>IF('F4.2'!M51=0,"-",'F4.2'!M51)</f>
        <v>45034</v>
      </c>
      <c r="K51" s="151" t="s">
        <v>55</v>
      </c>
      <c r="L51" s="181" t="str">
        <f>IF('F4.2'!N51=0,"-",'F4.2'!N51)</f>
        <v>-</v>
      </c>
      <c r="M51" s="155">
        <f>IF(C51="DPR",0,'F4.2'!H51)</f>
        <v>36.43</v>
      </c>
      <c r="N51" s="155">
        <f>SUM('F4.2'!T51:V51)</f>
        <v>0</v>
      </c>
      <c r="O51" s="146"/>
      <c r="P51" s="190">
        <f t="shared" si="2"/>
        <v>36.43</v>
      </c>
      <c r="Q51" s="146"/>
      <c r="R51" s="146"/>
      <c r="S51" s="155">
        <f t="shared" si="1"/>
        <v>36.43</v>
      </c>
    </row>
    <row r="52" spans="1:19" ht="30">
      <c r="A52" s="293">
        <f>'F4.2'!A52</f>
        <v>0</v>
      </c>
      <c r="B52" s="311" t="str">
        <f>'F4.2'!B52</f>
        <v>IDC</v>
      </c>
      <c r="C52" s="148" t="str">
        <f>'F4.2'!C52</f>
        <v>IDC</v>
      </c>
      <c r="D52" s="51" t="str">
        <f>'F4.2'!D52</f>
        <v>MERC/CAPEX/FY 2022-23/0162</v>
      </c>
      <c r="E52" s="149">
        <f>IF('F4.2'!F52=0,"-",'F4.2'!F52)</f>
        <v>44669</v>
      </c>
      <c r="F52" s="150" t="s">
        <v>54</v>
      </c>
      <c r="G52" s="149">
        <f t="shared" si="0"/>
        <v>44669</v>
      </c>
      <c r="H52" s="151"/>
      <c r="I52" s="181" t="str">
        <f>IF('F4.2'!L52=0,"-",'F4.2'!L52)</f>
        <v>-</v>
      </c>
      <c r="J52" s="149">
        <f>IF('F4.2'!M52=0,"-",'F4.2'!M52)</f>
        <v>45034</v>
      </c>
      <c r="K52" s="151" t="s">
        <v>55</v>
      </c>
      <c r="L52" s="181" t="str">
        <f>IF('F4.2'!N52=0,"-",'F4.2'!N52)</f>
        <v>-</v>
      </c>
      <c r="M52" s="155">
        <f>IF(C52="DPR",0,'F4.2'!H52)</f>
        <v>0.47</v>
      </c>
      <c r="N52" s="155">
        <f>SUM('F4.2'!T52:V52)</f>
        <v>0</v>
      </c>
      <c r="O52" s="146"/>
      <c r="P52" s="190">
        <f t="shared" si="2"/>
        <v>0.47</v>
      </c>
      <c r="Q52" s="146"/>
      <c r="R52" s="146"/>
      <c r="S52" s="155">
        <f t="shared" si="1"/>
        <v>0.47</v>
      </c>
    </row>
    <row r="53" spans="1:19" ht="31.5">
      <c r="A53" s="285" t="str">
        <f>'F4.2'!A53</f>
        <v>HO
DPR 8</v>
      </c>
      <c r="B53" s="286" t="str">
        <f>'F4.2'!B53</f>
        <v>Replacement of Fire Tenders at Various Power Stations of Mahagenco</v>
      </c>
      <c r="C53" s="49" t="str">
        <f>'F4.2'!C53</f>
        <v>DPR</v>
      </c>
      <c r="D53" s="49" t="str">
        <f>'F4.2'!D53</f>
        <v>MERC/CAPEX/20172018/4653</v>
      </c>
      <c r="E53" s="50">
        <f>IF('F4.2'!F53=0,"-",'F4.2'!F53)</f>
        <v>43052</v>
      </c>
      <c r="F53" s="150" t="s">
        <v>54</v>
      </c>
      <c r="G53" s="50">
        <f t="shared" si="0"/>
        <v>43052</v>
      </c>
      <c r="H53" s="147"/>
      <c r="I53" s="50" t="str">
        <f>IF('F4.2'!L53=0,"-",'F4.2'!L53)</f>
        <v>-</v>
      </c>
      <c r="J53" s="50" t="str">
        <f>IF('F4.2'!M53=0,"-",'F4.2'!M53)</f>
        <v>-</v>
      </c>
      <c r="K53" s="179" t="s">
        <v>55</v>
      </c>
      <c r="L53" s="50" t="str">
        <f>IF('F4.2'!N53=0,"-",'F4.2'!N53)</f>
        <v>-</v>
      </c>
      <c r="M53" s="154">
        <f>IF(C53="DPR",0,'F4.2'!H53)</f>
        <v>0</v>
      </c>
      <c r="N53" s="154">
        <f>SUM('F4.2'!T53:V53)</f>
        <v>0</v>
      </c>
      <c r="O53" s="146"/>
      <c r="P53" s="190">
        <f t="shared" si="2"/>
        <v>0</v>
      </c>
      <c r="Q53" s="146"/>
      <c r="R53" s="146"/>
      <c r="S53" s="155">
        <f t="shared" si="1"/>
        <v>0</v>
      </c>
    </row>
    <row r="54" spans="1:19" ht="31.5">
      <c r="A54" s="293" t="str">
        <f>'F4.2'!A54</f>
        <v>HO
DPR 8.2</v>
      </c>
      <c r="B54" s="311" t="str">
        <f>'F4.2'!B54</f>
        <v>Normal Multipurpose Fire Tender</v>
      </c>
      <c r="C54" s="148" t="str">
        <f>'F4.2'!C54</f>
        <v>Scheme</v>
      </c>
      <c r="D54" s="51" t="str">
        <f>'F4.2'!D54</f>
        <v>MERC/CAPEX/20172018/4653</v>
      </c>
      <c r="E54" s="149">
        <f>IF('F4.2'!F54=0,"-",'F4.2'!F54)</f>
        <v>43052</v>
      </c>
      <c r="F54" s="150" t="s">
        <v>54</v>
      </c>
      <c r="G54" s="149">
        <f t="shared" si="0"/>
        <v>43052</v>
      </c>
      <c r="H54" s="180"/>
      <c r="I54" s="149">
        <f>IF('F4.2'!L54=0,"-",'F4.2'!L54)</f>
        <v>44622</v>
      </c>
      <c r="J54" s="149" t="str">
        <f>IF('F4.2'!M54=0,"-",'F4.2'!M54)</f>
        <v>-</v>
      </c>
      <c r="K54" s="151" t="s">
        <v>55</v>
      </c>
      <c r="L54" s="181">
        <f>IF('F4.2'!N54=0,"-",'F4.2'!N54)</f>
        <v>44984</v>
      </c>
      <c r="M54" s="155">
        <f>IF(C54="DPR",0,'F4.2'!H54)</f>
        <v>2.5</v>
      </c>
      <c r="N54" s="155">
        <f>SUM('F4.2'!T54:V54)</f>
        <v>2.1846524</v>
      </c>
      <c r="O54" s="146"/>
      <c r="P54" s="190">
        <f t="shared" si="2"/>
        <v>0.31534759999999995</v>
      </c>
      <c r="Q54" s="146"/>
      <c r="R54" s="146"/>
      <c r="S54" s="155">
        <f t="shared" si="1"/>
        <v>0.31534759999999995</v>
      </c>
    </row>
    <row r="55" spans="1:19" ht="15.75">
      <c r="A55" s="293">
        <f>'F4.2'!A55</f>
        <v>0</v>
      </c>
      <c r="B55" s="321" t="str">
        <f>'F4.2'!B55</f>
        <v>IDC</v>
      </c>
      <c r="C55" s="148" t="str">
        <f>'F4.2'!C55</f>
        <v>IDC</v>
      </c>
      <c r="D55" s="51" t="str">
        <f>'F4.2'!D55</f>
        <v>MERC/CAPEX/20172018/4653</v>
      </c>
      <c r="E55" s="149">
        <f>IF('F4.2'!F55=0,"-",'F4.2'!F55)</f>
        <v>43052</v>
      </c>
      <c r="F55" s="146" t="s">
        <v>54</v>
      </c>
      <c r="G55" s="149">
        <f t="shared" si="0"/>
        <v>43052</v>
      </c>
      <c r="H55" s="180"/>
      <c r="I55" s="149">
        <f>IF('F4.2'!L55=0,"-",'F4.2'!L55)</f>
        <v>44622</v>
      </c>
      <c r="J55" s="149" t="str">
        <f>IF('F4.2'!M55=0,"-",'F4.2'!M55)</f>
        <v>-</v>
      </c>
      <c r="K55" s="151" t="s">
        <v>55</v>
      </c>
      <c r="L55" s="181" t="str">
        <f>IF('F4.2'!N55=0,"-",'F4.2'!N55)</f>
        <v>-</v>
      </c>
      <c r="M55" s="155">
        <f>IF(C55="DPR",0,'F4.2'!H55)</f>
        <v>0</v>
      </c>
      <c r="N55" s="155">
        <f>SUM('F4.2'!T55:V55)</f>
        <v>4.2562000000000003E-2</v>
      </c>
      <c r="O55" s="146"/>
      <c r="P55" s="190">
        <f t="shared" si="2"/>
        <v>-4.2562000000000003E-2</v>
      </c>
      <c r="Q55" s="146"/>
      <c r="R55" s="146"/>
      <c r="S55" s="155">
        <f t="shared" si="1"/>
        <v>-4.2562000000000003E-2</v>
      </c>
    </row>
    <row r="56" spans="1:19" ht="31.5">
      <c r="A56" s="285" t="str">
        <f>'F4.2'!A56</f>
        <v>HO
DPR-10</v>
      </c>
      <c r="B56" s="286" t="str">
        <f>'F4.2'!B56</f>
        <v>Implementation of IB recommendations- Civil works at various TPS of Mahagenco</v>
      </c>
      <c r="C56" s="49" t="str">
        <f>'F4.2'!C56</f>
        <v>DPR</v>
      </c>
      <c r="D56" s="49" t="str">
        <f>'F4.2'!D56</f>
        <v>MERC/CAPEX/20172018/0177</v>
      </c>
      <c r="E56" s="50">
        <f>IF('F4.2'!F56=0,"-",'F4.2'!F56)</f>
        <v>43137</v>
      </c>
      <c r="F56" s="146" t="s">
        <v>54</v>
      </c>
      <c r="G56" s="50">
        <f t="shared" si="0"/>
        <v>43137</v>
      </c>
      <c r="H56" s="147"/>
      <c r="I56" s="50" t="str">
        <f>IF('F4.2'!L56=0,"-",'F4.2'!L56)</f>
        <v>-</v>
      </c>
      <c r="J56" s="50" t="str">
        <f>IF('F4.2'!M56=0,"-",'F4.2'!M56)</f>
        <v>-</v>
      </c>
      <c r="K56" s="147" t="s">
        <v>55</v>
      </c>
      <c r="L56" s="50" t="str">
        <f>IF('F4.2'!N56=0,"-",'F4.2'!N56)</f>
        <v>-</v>
      </c>
      <c r="M56" s="154">
        <f>IF(C56="DPR",0,'F4.2'!H56)</f>
        <v>0</v>
      </c>
      <c r="N56" s="154">
        <f>SUM('F4.2'!T56:V56)</f>
        <v>0</v>
      </c>
      <c r="O56" s="146"/>
      <c r="P56" s="190">
        <f t="shared" si="2"/>
        <v>0</v>
      </c>
      <c r="Q56" s="146"/>
      <c r="R56" s="146"/>
      <c r="S56" s="155">
        <f t="shared" si="1"/>
        <v>0</v>
      </c>
    </row>
    <row r="57" spans="1:19" ht="31.5">
      <c r="A57" s="293" t="str">
        <f>'F4.2'!A57</f>
        <v>HO
DPR 10.1</v>
      </c>
      <c r="B57" s="311" t="str">
        <f>'F4.2'!B57</f>
        <v>GTPS Uran</v>
      </c>
      <c r="C57" s="148" t="str">
        <f>'F4.2'!C57</f>
        <v>Scheme</v>
      </c>
      <c r="D57" s="51" t="str">
        <f>'F4.2'!D57</f>
        <v>MERC/CAPEX/20172018/0177</v>
      </c>
      <c r="E57" s="149">
        <f>IF('F4.2'!F57=0,"-",'F4.2'!F57)</f>
        <v>43137</v>
      </c>
      <c r="F57" s="146" t="s">
        <v>54</v>
      </c>
      <c r="G57" s="149">
        <f t="shared" si="0"/>
        <v>43137</v>
      </c>
      <c r="H57" s="151"/>
      <c r="I57" s="149" t="str">
        <f>IF('F4.2'!L57=0,"-",'F4.2'!L57)</f>
        <v>-</v>
      </c>
      <c r="J57" s="149" t="str">
        <f>IF('F4.2'!M57=0,"-",'F4.2'!M57)</f>
        <v>-</v>
      </c>
      <c r="K57" s="151" t="s">
        <v>55</v>
      </c>
      <c r="L57" s="149" t="str">
        <f>IF('F4.2'!N57=0,"-",'F4.2'!N57)</f>
        <v>-</v>
      </c>
      <c r="M57" s="155">
        <f>IF(C57="DPR",0,'F4.2'!H57)</f>
        <v>0.94399999999999995</v>
      </c>
      <c r="N57" s="155">
        <f>SUM('F4.2'!T57:V57)</f>
        <v>0</v>
      </c>
      <c r="O57" s="146"/>
      <c r="P57" s="190">
        <f t="shared" si="2"/>
        <v>0.94399999999999995</v>
      </c>
      <c r="Q57" s="146"/>
      <c r="R57" s="146"/>
      <c r="S57" s="155">
        <f t="shared" si="1"/>
        <v>0.94399999999999995</v>
      </c>
    </row>
    <row r="58" spans="1:19" ht="15.75">
      <c r="A58" s="293">
        <f>'F4.2'!A58</f>
        <v>0</v>
      </c>
      <c r="B58" s="311" t="str">
        <f>'F4.2'!B58</f>
        <v>IDC</v>
      </c>
      <c r="C58" s="148" t="str">
        <f>'F4.2'!C58</f>
        <v>IDC</v>
      </c>
      <c r="D58" s="51" t="str">
        <f>'F4.2'!D58</f>
        <v>MERC/CAPEX/20172018/0177</v>
      </c>
      <c r="E58" s="149">
        <f>IF('F4.2'!F58=0,"-",'F4.2'!F58)</f>
        <v>43137</v>
      </c>
      <c r="F58" s="146" t="s">
        <v>54</v>
      </c>
      <c r="G58" s="149">
        <f t="shared" si="0"/>
        <v>43137</v>
      </c>
      <c r="H58" s="151"/>
      <c r="I58" s="149" t="str">
        <f>IF('F4.2'!L58=0,"-",'F4.2'!L58)</f>
        <v>-</v>
      </c>
      <c r="J58" s="149" t="str">
        <f>IF('F4.2'!M58=0,"-",'F4.2'!M58)</f>
        <v>-</v>
      </c>
      <c r="K58" s="151" t="s">
        <v>55</v>
      </c>
      <c r="L58" s="149" t="str">
        <f>IF('F4.2'!N58=0,"-",'F4.2'!N58)</f>
        <v>-</v>
      </c>
      <c r="M58" s="155">
        <f>IF(C58="DPR",0,'F4.2'!H58)</f>
        <v>0</v>
      </c>
      <c r="N58" s="155">
        <f>SUM('F4.2'!T58:V58)</f>
        <v>0</v>
      </c>
      <c r="O58" s="146"/>
      <c r="P58" s="190">
        <f t="shared" si="2"/>
        <v>0</v>
      </c>
      <c r="Q58" s="146"/>
      <c r="R58" s="146"/>
      <c r="S58" s="155">
        <f t="shared" si="1"/>
        <v>0</v>
      </c>
    </row>
    <row r="59" spans="1:19" ht="31.5">
      <c r="A59" s="323" t="str">
        <f>'F4.2'!A59</f>
        <v>HO
DPR 11</v>
      </c>
      <c r="B59" s="324" t="str">
        <f>'F4.2'!B59</f>
        <v>Construction of new Administrative Building for Mahagenco at Vidyut Bhawan, Katol Road, Nagpur</v>
      </c>
      <c r="C59" s="49" t="str">
        <f>'F4.2'!C59</f>
        <v>DPR</v>
      </c>
      <c r="D59" s="49" t="str">
        <f>'F4.2'!D59</f>
        <v>MERC/CAPEX/2021-2022/MSPGCL/063</v>
      </c>
      <c r="E59" s="50">
        <f>IF('F4.2'!F59=0,"-",'F4.2'!F59)</f>
        <v>44604</v>
      </c>
      <c r="F59" s="146" t="s">
        <v>54</v>
      </c>
      <c r="G59" s="50">
        <f t="shared" ref="G59:G64" si="6">E59</f>
        <v>44604</v>
      </c>
      <c r="H59" s="147"/>
      <c r="I59" s="50" t="str">
        <f>IF('F4.2'!L59=0,"-",'F4.2'!L59)</f>
        <v>-</v>
      </c>
      <c r="J59" s="50" t="str">
        <f>IF('F4.2'!M59=0,"-",'F4.2'!M59)</f>
        <v>-</v>
      </c>
      <c r="K59" s="147" t="s">
        <v>55</v>
      </c>
      <c r="L59" s="50" t="str">
        <f>IF('F4.2'!N59=0,"-",'F4.2'!N59)</f>
        <v>-</v>
      </c>
      <c r="M59" s="154">
        <f>IF(C59="DPR",0,'F4.2'!H59)</f>
        <v>0</v>
      </c>
      <c r="N59" s="154">
        <f>SUM('F4.2'!T59:V59)</f>
        <v>0</v>
      </c>
      <c r="O59" s="146"/>
      <c r="P59" s="190">
        <f t="shared" ref="P59:P64" si="7">M59-N59</f>
        <v>0</v>
      </c>
      <c r="Q59" s="146"/>
      <c r="R59" s="146"/>
      <c r="S59" s="155">
        <f t="shared" ref="S59:S64" si="8">IF(SUM(O59:R59)=0,M59-N59,SUM(O59:R59))</f>
        <v>0</v>
      </c>
    </row>
    <row r="60" spans="1:19" ht="31.5">
      <c r="A60" s="327" t="str">
        <f>'F4.2'!A60</f>
        <v>HO
DPR 11.1</v>
      </c>
      <c r="B60" s="328" t="str">
        <f>'F4.2'!B60</f>
        <v>Construction of new Administrative Building for Mahagenco at Vidyut Bhawan, Katol Road, Nagpur</v>
      </c>
      <c r="C60" s="148" t="str">
        <f>'F4.2'!C60</f>
        <v>Scheme</v>
      </c>
      <c r="D60" s="51" t="str">
        <f>'F4.2'!D60</f>
        <v>MERC/CAPEX/2021-2022/MSPGCL/063</v>
      </c>
      <c r="E60" s="149">
        <f>IF('F4.2'!F60=0,"-",'F4.2'!F60)</f>
        <v>44604</v>
      </c>
      <c r="F60" s="146" t="s">
        <v>54</v>
      </c>
      <c r="G60" s="149">
        <f t="shared" si="6"/>
        <v>44604</v>
      </c>
      <c r="H60" s="151"/>
      <c r="I60" s="149" t="str">
        <f>IF('F4.2'!L60=0,"-",'F4.2'!L60)</f>
        <v>-</v>
      </c>
      <c r="J60" s="149" t="str">
        <f>IF('F4.2'!M60=0,"-",'F4.2'!M60)</f>
        <v>-</v>
      </c>
      <c r="K60" s="151" t="s">
        <v>55</v>
      </c>
      <c r="L60" s="149" t="str">
        <f>IF('F4.2'!N60=0,"-",'F4.2'!N60)</f>
        <v>-</v>
      </c>
      <c r="M60" s="155">
        <f>IF(C60="DPR",0,'F4.2'!H60)</f>
        <v>54.24</v>
      </c>
      <c r="N60" s="155">
        <f>SUM('F4.2'!T60:V60)</f>
        <v>0</v>
      </c>
      <c r="O60" s="146"/>
      <c r="P60" s="190">
        <f t="shared" si="7"/>
        <v>54.24</v>
      </c>
      <c r="Q60" s="146"/>
      <c r="R60" s="146"/>
      <c r="S60" s="155">
        <f t="shared" si="8"/>
        <v>54.24</v>
      </c>
    </row>
    <row r="61" spans="1:19" ht="31.5">
      <c r="A61" s="329">
        <f>'F4.2'!A61</f>
        <v>0</v>
      </c>
      <c r="B61" s="328" t="str">
        <f>'F4.2'!B61</f>
        <v>IDC</v>
      </c>
      <c r="C61" s="148" t="str">
        <f>'F4.2'!C61</f>
        <v>IDC</v>
      </c>
      <c r="D61" s="51" t="str">
        <f>'F4.2'!D61</f>
        <v>MERC/CAPEX/2021-2022/MSPGCL/063</v>
      </c>
      <c r="E61" s="149">
        <f>IF('F4.2'!F61=0,"-",'F4.2'!F61)</f>
        <v>44604</v>
      </c>
      <c r="F61" s="146" t="s">
        <v>54</v>
      </c>
      <c r="G61" s="149">
        <f t="shared" si="6"/>
        <v>44604</v>
      </c>
      <c r="H61" s="151"/>
      <c r="I61" s="149" t="str">
        <f>IF('F4.2'!L61=0,"-",'F4.2'!L61)</f>
        <v>-</v>
      </c>
      <c r="J61" s="149" t="str">
        <f>IF('F4.2'!M61=0,"-",'F4.2'!M61)</f>
        <v>-</v>
      </c>
      <c r="K61" s="151" t="s">
        <v>55</v>
      </c>
      <c r="L61" s="149" t="str">
        <f>IF('F4.2'!N61=0,"-",'F4.2'!N61)</f>
        <v>-</v>
      </c>
      <c r="M61" s="155">
        <f>IF(C61="DPR",0,'F4.2'!H61)</f>
        <v>2.76</v>
      </c>
      <c r="N61" s="155">
        <f>SUM('F4.2'!T61:V61)</f>
        <v>0</v>
      </c>
      <c r="O61" s="146"/>
      <c r="P61" s="190">
        <f t="shared" si="7"/>
        <v>2.76</v>
      </c>
      <c r="Q61" s="146"/>
      <c r="R61" s="146"/>
      <c r="S61" s="155">
        <f t="shared" si="8"/>
        <v>2.76</v>
      </c>
    </row>
    <row r="62" spans="1:19" ht="31.5">
      <c r="A62" s="323" t="str">
        <f>'F4.2'!A62</f>
        <v>HO
DPR 12</v>
      </c>
      <c r="B62" s="324" t="str">
        <f>'F4.2'!B62</f>
        <v>Centralized Monitoring Solution</v>
      </c>
      <c r="C62" s="49" t="str">
        <f>'F4.2'!C62</f>
        <v>DPR</v>
      </c>
      <c r="D62" s="49" t="str">
        <f>'F4.2'!D62</f>
        <v>MERC/CAPEX/MSPGCL/2023-24/0576</v>
      </c>
      <c r="E62" s="50">
        <f>IF('F4.2'!F62=0,"-",'F4.2'!F62)</f>
        <v>45232</v>
      </c>
      <c r="F62" s="146" t="s">
        <v>54</v>
      </c>
      <c r="G62" s="50">
        <f t="shared" si="6"/>
        <v>45232</v>
      </c>
      <c r="H62" s="147"/>
      <c r="I62" s="50" t="str">
        <f>IF('F4.2'!L62=0,"-",'F4.2'!L62)</f>
        <v>-</v>
      </c>
      <c r="J62" s="50" t="str">
        <f>IF('F4.2'!M62=0,"-",'F4.2'!M62)</f>
        <v>-</v>
      </c>
      <c r="K62" s="147" t="s">
        <v>55</v>
      </c>
      <c r="L62" s="50" t="str">
        <f>IF('F4.2'!N62=0,"-",'F4.2'!N62)</f>
        <v>-</v>
      </c>
      <c r="M62" s="154">
        <f>IF(C62="DPR",0,'F4.2'!H62)</f>
        <v>0</v>
      </c>
      <c r="N62" s="154">
        <f>SUM('F4.2'!T62:V62)</f>
        <v>0</v>
      </c>
      <c r="O62" s="146"/>
      <c r="P62" s="190">
        <f t="shared" si="7"/>
        <v>0</v>
      </c>
      <c r="Q62" s="146"/>
      <c r="R62" s="146"/>
      <c r="S62" s="155">
        <f t="shared" si="8"/>
        <v>0</v>
      </c>
    </row>
    <row r="63" spans="1:19" ht="31.5">
      <c r="A63" s="327" t="str">
        <f>'F4.2'!A63</f>
        <v>HO
DPR 12.1</v>
      </c>
      <c r="B63" s="328" t="str">
        <f>'F4.2'!B63</f>
        <v>Centralized Monitoring Solution</v>
      </c>
      <c r="C63" s="148" t="str">
        <f>'F4.2'!C63</f>
        <v>Scheme</v>
      </c>
      <c r="D63" s="51" t="str">
        <f>'F4.2'!D63</f>
        <v>MERC/CAPEX/MSPGCL/2023-24/0576</v>
      </c>
      <c r="E63" s="149">
        <f>IF('F4.2'!F63=0,"-",'F4.2'!F63)</f>
        <v>45232</v>
      </c>
      <c r="F63" s="146" t="s">
        <v>54</v>
      </c>
      <c r="G63" s="149">
        <f t="shared" si="6"/>
        <v>45232</v>
      </c>
      <c r="H63" s="151"/>
      <c r="I63" s="149" t="str">
        <f>IF('F4.2'!L63=0,"-",'F4.2'!L63)</f>
        <v>-</v>
      </c>
      <c r="J63" s="149" t="str">
        <f>IF('F4.2'!M63=0,"-",'F4.2'!M63)</f>
        <v>-</v>
      </c>
      <c r="K63" s="151" t="s">
        <v>55</v>
      </c>
      <c r="L63" s="149" t="str">
        <f>IF('F4.2'!N63=0,"-",'F4.2'!N63)</f>
        <v>-</v>
      </c>
      <c r="M63" s="155">
        <f>IF(C63="DPR",0,'F4.2'!H63)</f>
        <v>66.009</v>
      </c>
      <c r="N63" s="155">
        <f>SUM('F4.2'!T63:V63)</f>
        <v>0</v>
      </c>
      <c r="O63" s="146"/>
      <c r="P63" s="190">
        <f t="shared" si="7"/>
        <v>66.009</v>
      </c>
      <c r="Q63" s="146"/>
      <c r="R63" s="146"/>
      <c r="S63" s="155">
        <f t="shared" si="8"/>
        <v>66.009</v>
      </c>
    </row>
    <row r="64" spans="1:19" ht="15.75">
      <c r="A64" s="329">
        <f>'F4.2'!A64</f>
        <v>0</v>
      </c>
      <c r="B64" s="328" t="str">
        <f>'F4.2'!B64</f>
        <v>IDC</v>
      </c>
      <c r="C64" s="148" t="str">
        <f>'F4.2'!C64</f>
        <v>IDC</v>
      </c>
      <c r="D64" s="51" t="str">
        <f>'F4.2'!D64</f>
        <v>MERC/CAPEX/MSPGCL/2023-24/0576</v>
      </c>
      <c r="E64" s="149">
        <f>IF('F4.2'!F64=0,"-",'F4.2'!F64)</f>
        <v>45232</v>
      </c>
      <c r="F64" s="146" t="s">
        <v>54</v>
      </c>
      <c r="G64" s="149">
        <f t="shared" si="6"/>
        <v>45232</v>
      </c>
      <c r="H64" s="151"/>
      <c r="I64" s="149" t="str">
        <f>IF('F4.2'!L64=0,"-",'F4.2'!L64)</f>
        <v>-</v>
      </c>
      <c r="J64" s="149" t="str">
        <f>IF('F4.2'!M64=0,"-",'F4.2'!M64)</f>
        <v>-</v>
      </c>
      <c r="K64" s="151" t="s">
        <v>55</v>
      </c>
      <c r="L64" s="149" t="str">
        <f>IF('F4.2'!N64=0,"-",'F4.2'!N64)</f>
        <v>-</v>
      </c>
      <c r="M64" s="155">
        <f>IF(C64="DPR",0,'F4.2'!H64)</f>
        <v>3.3</v>
      </c>
      <c r="N64" s="155">
        <f>SUM('F4.2'!T64:V64)</f>
        <v>0</v>
      </c>
      <c r="O64" s="146"/>
      <c r="P64" s="190">
        <f t="shared" si="7"/>
        <v>3.3</v>
      </c>
      <c r="Q64" s="146"/>
      <c r="R64" s="146"/>
      <c r="S64" s="155">
        <f t="shared" si="8"/>
        <v>3.3</v>
      </c>
    </row>
  </sheetData>
  <autoFilter ref="S1:S64"/>
  <mergeCells count="18">
    <mergeCell ref="M5:M6"/>
    <mergeCell ref="N5:N6"/>
    <mergeCell ref="G4:I4"/>
    <mergeCell ref="J4:L4"/>
    <mergeCell ref="M4:S4"/>
    <mergeCell ref="O5:S5"/>
    <mergeCell ref="K5:K6"/>
    <mergeCell ref="L5:L6"/>
    <mergeCell ref="A4:A6"/>
    <mergeCell ref="B4:B6"/>
    <mergeCell ref="C4:C6"/>
    <mergeCell ref="D4:D6"/>
    <mergeCell ref="E4:E6"/>
    <mergeCell ref="F4:F6"/>
    <mergeCell ref="G5:G6"/>
    <mergeCell ref="H5:H6"/>
    <mergeCell ref="I5:I6"/>
    <mergeCell ref="J5:J6"/>
  </mergeCells>
  <conditionalFormatting sqref="E11 D38:E49 G38:G49 I38:J49 L38:L49">
    <cfRule type="containsText" dxfId="1170" priority="1424" operator="containsText" text="DPR not submitted">
      <formula>NOT(ISERROR(SEARCH("DPR not submitted",D11)))</formula>
    </cfRule>
    <cfRule type="containsText" dxfId="1169" priority="1425" operator="containsText" text="Yet to be approved">
      <formula>NOT(ISERROR(SEARCH("Yet to be approved",D11)))</formula>
    </cfRule>
  </conditionalFormatting>
  <conditionalFormatting sqref="G11">
    <cfRule type="containsText" dxfId="1168" priority="1052" operator="containsText" text="DPR not submitted">
      <formula>NOT(ISERROR(SEARCH("DPR not submitted",G11)))</formula>
    </cfRule>
    <cfRule type="containsText" dxfId="1167" priority="1053" operator="containsText" text="Yet to be approved">
      <formula>NOT(ISERROR(SEARCH("Yet to be approved",G11)))</formula>
    </cfRule>
  </conditionalFormatting>
  <conditionalFormatting sqref="H11">
    <cfRule type="containsText" dxfId="1166" priority="924" operator="containsText" text="DPR not submitted">
      <formula>NOT(ISERROR(SEARCH("DPR not submitted",H11)))</formula>
    </cfRule>
    <cfRule type="containsText" dxfId="1165" priority="925" operator="containsText" text="Yet to be approved">
      <formula>NOT(ISERROR(SEARCH("Yet to be approved",H11)))</formula>
    </cfRule>
  </conditionalFormatting>
  <conditionalFormatting sqref="I11">
    <cfRule type="containsText" dxfId="1164" priority="796" operator="containsText" text="DPR not submitted">
      <formula>NOT(ISERROR(SEARCH("DPR not submitted",I11)))</formula>
    </cfRule>
    <cfRule type="containsText" dxfId="1163" priority="797" operator="containsText" text="Yet to be approved">
      <formula>NOT(ISERROR(SEARCH("Yet to be approved",I11)))</formula>
    </cfRule>
  </conditionalFormatting>
  <conditionalFormatting sqref="J11">
    <cfRule type="containsText" dxfId="1162" priority="668" operator="containsText" text="DPR not submitted">
      <formula>NOT(ISERROR(SEARCH("DPR not submitted",J11)))</formula>
    </cfRule>
    <cfRule type="containsText" dxfId="1161" priority="669" operator="containsText" text="Yet to be approved">
      <formula>NOT(ISERROR(SEARCH("Yet to be approved",J11)))</formula>
    </cfRule>
  </conditionalFormatting>
  <conditionalFormatting sqref="L11">
    <cfRule type="containsText" dxfId="1160" priority="412" operator="containsText" text="DPR not submitted">
      <formula>NOT(ISERROR(SEARCH("DPR not submitted",L11)))</formula>
    </cfRule>
    <cfRule type="containsText" dxfId="1159" priority="413" operator="containsText" text="Yet to be approved">
      <formula>NOT(ISERROR(SEARCH("Yet to be approved",L11)))</formula>
    </cfRule>
  </conditionalFormatting>
  <conditionalFormatting sqref="D12">
    <cfRule type="containsText" dxfId="1158" priority="1302" operator="containsText" text="DPR not submitted">
      <formula>NOT(ISERROR(SEARCH("DPR not submitted",D12)))</formula>
    </cfRule>
    <cfRule type="containsText" dxfId="1157" priority="1303" operator="containsText" text="Yet to be approved">
      <formula>NOT(ISERROR(SEARCH("Yet to be approved",D12)))</formula>
    </cfRule>
  </conditionalFormatting>
  <conditionalFormatting sqref="E12">
    <cfRule type="containsText" dxfId="1156" priority="1304" operator="containsText" text="DPR not submitted">
      <formula>NOT(ISERROR(SEARCH("DPR not submitted",E12)))</formula>
    </cfRule>
    <cfRule type="containsText" dxfId="1155" priority="1305" operator="containsText" text="Yet to be approved">
      <formula>NOT(ISERROR(SEARCH("Yet to be approved",E12)))</formula>
    </cfRule>
  </conditionalFormatting>
  <conditionalFormatting sqref="G12">
    <cfRule type="containsText" dxfId="1154" priority="1050" operator="containsText" text="DPR not submitted">
      <formula>NOT(ISERROR(SEARCH("DPR not submitted",G12)))</formula>
    </cfRule>
    <cfRule type="containsText" dxfId="1153" priority="1051" operator="containsText" text="Yet to be approved">
      <formula>NOT(ISERROR(SEARCH("Yet to be approved",G12)))</formula>
    </cfRule>
  </conditionalFormatting>
  <conditionalFormatting sqref="H12">
    <cfRule type="containsText" dxfId="1152" priority="31" operator="containsText" text="DPR not submitted">
      <formula>NOT(ISERROR(SEARCH("DPR not submitted",H12)))</formula>
    </cfRule>
    <cfRule type="containsText" dxfId="1151" priority="32" operator="containsText" text="Yet to be approved">
      <formula>NOT(ISERROR(SEARCH("Yet to be approved",H12)))</formula>
    </cfRule>
  </conditionalFormatting>
  <conditionalFormatting sqref="I12">
    <cfRule type="containsText" dxfId="1150" priority="794" operator="containsText" text="DPR not submitted">
      <formula>NOT(ISERROR(SEARCH("DPR not submitted",I12)))</formula>
    </cfRule>
    <cfRule type="containsText" dxfId="1149" priority="795" operator="containsText" text="Yet to be approved">
      <formula>NOT(ISERROR(SEARCH("Yet to be approved",I12)))</formula>
    </cfRule>
  </conditionalFormatting>
  <conditionalFormatting sqref="J12">
    <cfRule type="containsText" dxfId="1148" priority="666" operator="containsText" text="DPR not submitted">
      <formula>NOT(ISERROR(SEARCH("DPR not submitted",J12)))</formula>
    </cfRule>
    <cfRule type="containsText" dxfId="1147" priority="667" operator="containsText" text="Yet to be approved">
      <formula>NOT(ISERROR(SEARCH("Yet to be approved",J12)))</formula>
    </cfRule>
  </conditionalFormatting>
  <conditionalFormatting sqref="L12">
    <cfRule type="containsText" dxfId="1146" priority="410" operator="containsText" text="DPR not submitted">
      <formula>NOT(ISERROR(SEARCH("DPR not submitted",L12)))</formula>
    </cfRule>
    <cfRule type="containsText" dxfId="1145" priority="411" operator="containsText" text="Yet to be approved">
      <formula>NOT(ISERROR(SEARCH("Yet to be approved",L12)))</formula>
    </cfRule>
  </conditionalFormatting>
  <conditionalFormatting sqref="D13">
    <cfRule type="containsText" dxfId="1144" priority="1420" operator="containsText" text="DPR not submitted">
      <formula>NOT(ISERROR(SEARCH("DPR not submitted",D13)))</formula>
    </cfRule>
    <cfRule type="containsText" dxfId="1143" priority="1421" operator="containsText" text="Yet to be approved">
      <formula>NOT(ISERROR(SEARCH("Yet to be approved",D13)))</formula>
    </cfRule>
  </conditionalFormatting>
  <conditionalFormatting sqref="D14">
    <cfRule type="containsText" dxfId="1142" priority="1298" operator="containsText" text="DPR not submitted">
      <formula>NOT(ISERROR(SEARCH("DPR not submitted",D14)))</formula>
    </cfRule>
    <cfRule type="containsText" dxfId="1141" priority="1299" operator="containsText" text="Yet to be approved">
      <formula>NOT(ISERROR(SEARCH("Yet to be approved",D14)))</formula>
    </cfRule>
  </conditionalFormatting>
  <conditionalFormatting sqref="E14">
    <cfRule type="containsText" dxfId="1140" priority="1300" operator="containsText" text="DPR not submitted">
      <formula>NOT(ISERROR(SEARCH("DPR not submitted",E14)))</formula>
    </cfRule>
    <cfRule type="containsText" dxfId="1139" priority="1301" operator="containsText" text="Yet to be approved">
      <formula>NOT(ISERROR(SEARCH("Yet to be approved",E14)))</formula>
    </cfRule>
  </conditionalFormatting>
  <conditionalFormatting sqref="G14">
    <cfRule type="containsText" dxfId="1138" priority="1048" operator="containsText" text="DPR not submitted">
      <formula>NOT(ISERROR(SEARCH("DPR not submitted",G14)))</formula>
    </cfRule>
    <cfRule type="containsText" dxfId="1137" priority="1049" operator="containsText" text="Yet to be approved">
      <formula>NOT(ISERROR(SEARCH("Yet to be approved",G14)))</formula>
    </cfRule>
  </conditionalFormatting>
  <conditionalFormatting sqref="H14">
    <cfRule type="containsText" dxfId="1136" priority="920" operator="containsText" text="DPR not submitted">
      <formula>NOT(ISERROR(SEARCH("DPR not submitted",H14)))</formula>
    </cfRule>
    <cfRule type="containsText" dxfId="1135" priority="921" operator="containsText" text="Yet to be approved">
      <formula>NOT(ISERROR(SEARCH("Yet to be approved",H14)))</formula>
    </cfRule>
  </conditionalFormatting>
  <conditionalFormatting sqref="I14">
    <cfRule type="containsText" dxfId="1134" priority="792" operator="containsText" text="DPR not submitted">
      <formula>NOT(ISERROR(SEARCH("DPR not submitted",I14)))</formula>
    </cfRule>
    <cfRule type="containsText" dxfId="1133" priority="793" operator="containsText" text="Yet to be approved">
      <formula>NOT(ISERROR(SEARCH("Yet to be approved",I14)))</formula>
    </cfRule>
  </conditionalFormatting>
  <conditionalFormatting sqref="J14">
    <cfRule type="containsText" dxfId="1132" priority="664" operator="containsText" text="DPR not submitted">
      <formula>NOT(ISERROR(SEARCH("DPR not submitted",J14)))</formula>
    </cfRule>
    <cfRule type="containsText" dxfId="1131" priority="665" operator="containsText" text="Yet to be approved">
      <formula>NOT(ISERROR(SEARCH("Yet to be approved",J14)))</formula>
    </cfRule>
  </conditionalFormatting>
  <conditionalFormatting sqref="L14">
    <cfRule type="containsText" dxfId="1130" priority="408" operator="containsText" text="DPR not submitted">
      <formula>NOT(ISERROR(SEARCH("DPR not submitted",L14)))</formula>
    </cfRule>
    <cfRule type="containsText" dxfId="1129" priority="409" operator="containsText" text="Yet to be approved">
      <formula>NOT(ISERROR(SEARCH("Yet to be approved",L14)))</formula>
    </cfRule>
  </conditionalFormatting>
  <conditionalFormatting sqref="D15">
    <cfRule type="containsText" dxfId="1128" priority="1418" operator="containsText" text="DPR not submitted">
      <formula>NOT(ISERROR(SEARCH("DPR not submitted",D15)))</formula>
    </cfRule>
    <cfRule type="containsText" dxfId="1127" priority="1419" operator="containsText" text="Yet to be approved">
      <formula>NOT(ISERROR(SEARCH("Yet to be approved",D15)))</formula>
    </cfRule>
  </conditionalFormatting>
  <conditionalFormatting sqref="H16">
    <cfRule type="containsText" dxfId="1126" priority="918" operator="containsText" text="DPR not submitted">
      <formula>NOT(ISERROR(SEARCH("DPR not submitted",H16)))</formula>
    </cfRule>
    <cfRule type="containsText" dxfId="1125" priority="919" operator="containsText" text="Yet to be approved">
      <formula>NOT(ISERROR(SEARCH("Yet to be approved",H16)))</formula>
    </cfRule>
  </conditionalFormatting>
  <conditionalFormatting sqref="K16">
    <cfRule type="containsText" dxfId="1124" priority="278" operator="containsText" text="DPR not submitted">
      <formula>NOT(ISERROR(SEARCH("DPR not submitted",K16)))</formula>
    </cfRule>
    <cfRule type="containsText" dxfId="1123" priority="279" operator="containsText" text="Yet to be approved">
      <formula>NOT(ISERROR(SEARCH("Yet to be approved",K16)))</formula>
    </cfRule>
  </conditionalFormatting>
  <conditionalFormatting sqref="H17">
    <cfRule type="containsText" dxfId="1122" priority="55" operator="containsText" text="DPR not submitted">
      <formula>NOT(ISERROR(SEARCH("DPR not submitted",H17)))</formula>
    </cfRule>
    <cfRule type="containsText" dxfId="1121" priority="56" operator="containsText" text="Yet to be approved">
      <formula>NOT(ISERROR(SEARCH("Yet to be approved",H17)))</formula>
    </cfRule>
  </conditionalFormatting>
  <conditionalFormatting sqref="K17">
    <cfRule type="containsText" dxfId="1120" priority="29" operator="containsText" text="DPR not submitted">
      <formula>NOT(ISERROR(SEARCH("DPR not submitted",K17)))</formula>
    </cfRule>
    <cfRule type="containsText" dxfId="1119" priority="30" operator="containsText" text="Yet to be approved">
      <formula>NOT(ISERROR(SEARCH("Yet to be approved",K17)))</formula>
    </cfRule>
  </conditionalFormatting>
  <conditionalFormatting sqref="H18">
    <cfRule type="containsText" dxfId="1118" priority="53" operator="containsText" text="DPR not submitted">
      <formula>NOT(ISERROR(SEARCH("DPR not submitted",H18)))</formula>
    </cfRule>
    <cfRule type="containsText" dxfId="1117" priority="54" operator="containsText" text="Yet to be approved">
      <formula>NOT(ISERROR(SEARCH("Yet to be approved",H18)))</formula>
    </cfRule>
  </conditionalFormatting>
  <conditionalFormatting sqref="K18">
    <cfRule type="containsText" dxfId="1116" priority="27" operator="containsText" text="DPR not submitted">
      <formula>NOT(ISERROR(SEARCH("DPR not submitted",K18)))</formula>
    </cfRule>
    <cfRule type="containsText" dxfId="1115" priority="28" operator="containsText" text="Yet to be approved">
      <formula>NOT(ISERROR(SEARCH("Yet to be approved",K18)))</formula>
    </cfRule>
  </conditionalFormatting>
  <conditionalFormatting sqref="D19">
    <cfRule type="containsText" dxfId="1114" priority="1416" operator="containsText" text="DPR not submitted">
      <formula>NOT(ISERROR(SEARCH("DPR not submitted",D19)))</formula>
    </cfRule>
    <cfRule type="containsText" dxfId="1113" priority="1417" operator="containsText" text="Yet to be approved">
      <formula>NOT(ISERROR(SEARCH("Yet to be approved",D19)))</formula>
    </cfRule>
  </conditionalFormatting>
  <conditionalFormatting sqref="H20">
    <cfRule type="containsText" dxfId="1112" priority="916" operator="containsText" text="DPR not submitted">
      <formula>NOT(ISERROR(SEARCH("DPR not submitted",H20)))</formula>
    </cfRule>
    <cfRule type="containsText" dxfId="1111" priority="917" operator="containsText" text="Yet to be approved">
      <formula>NOT(ISERROR(SEARCH("Yet to be approved",H20)))</formula>
    </cfRule>
  </conditionalFormatting>
  <conditionalFormatting sqref="H21">
    <cfRule type="containsText" dxfId="1110" priority="51" operator="containsText" text="DPR not submitted">
      <formula>NOT(ISERROR(SEARCH("DPR not submitted",H21)))</formula>
    </cfRule>
    <cfRule type="containsText" dxfId="1109" priority="52" operator="containsText" text="Yet to be approved">
      <formula>NOT(ISERROR(SEARCH("Yet to be approved",H21)))</formula>
    </cfRule>
  </conditionalFormatting>
  <conditionalFormatting sqref="H23">
    <cfRule type="containsText" dxfId="1108" priority="49" operator="containsText" text="DPR not submitted">
      <formula>NOT(ISERROR(SEARCH("DPR not submitted",H23)))</formula>
    </cfRule>
    <cfRule type="containsText" dxfId="1107" priority="50" operator="containsText" text="Yet to be approved">
      <formula>NOT(ISERROR(SEARCH("Yet to be approved",H23)))</formula>
    </cfRule>
  </conditionalFormatting>
  <conditionalFormatting sqref="H24">
    <cfRule type="containsText" dxfId="1106" priority="914" operator="containsText" text="DPR not submitted">
      <formula>NOT(ISERROR(SEARCH("DPR not submitted",H24)))</formula>
    </cfRule>
    <cfRule type="containsText" dxfId="1105" priority="915" operator="containsText" text="Yet to be approved">
      <formula>NOT(ISERROR(SEARCH("Yet to be approved",H24)))</formula>
    </cfRule>
  </conditionalFormatting>
  <conditionalFormatting sqref="H25">
    <cfRule type="containsText" dxfId="1104" priority="47" operator="containsText" text="DPR not submitted">
      <formula>NOT(ISERROR(SEARCH("DPR not submitted",H25)))</formula>
    </cfRule>
    <cfRule type="containsText" dxfId="1103" priority="48" operator="containsText" text="Yet to be approved">
      <formula>NOT(ISERROR(SEARCH("Yet to be approved",H25)))</formula>
    </cfRule>
  </conditionalFormatting>
  <conditionalFormatting sqref="K25">
    <cfRule type="containsText" dxfId="1102" priority="25" operator="containsText" text="DPR not submitted">
      <formula>NOT(ISERROR(SEARCH("DPR not submitted",K25)))</formula>
    </cfRule>
    <cfRule type="containsText" dxfId="1101" priority="26" operator="containsText" text="Yet to be approved">
      <formula>NOT(ISERROR(SEARCH("Yet to be approved",K25)))</formula>
    </cfRule>
  </conditionalFormatting>
  <conditionalFormatting sqref="D26">
    <cfRule type="containsText" dxfId="1100" priority="1414" operator="containsText" text="DPR not submitted">
      <formula>NOT(ISERROR(SEARCH("DPR not submitted",D26)))</formula>
    </cfRule>
    <cfRule type="containsText" dxfId="1099" priority="1415" operator="containsText" text="Yet to be approved">
      <formula>NOT(ISERROR(SEARCH("Yet to be approved",D26)))</formula>
    </cfRule>
  </conditionalFormatting>
  <conditionalFormatting sqref="H27">
    <cfRule type="containsText" dxfId="1098" priority="912" operator="containsText" text="DPR not submitted">
      <formula>NOT(ISERROR(SEARCH("DPR not submitted",H27)))</formula>
    </cfRule>
    <cfRule type="containsText" dxfId="1097" priority="913" operator="containsText" text="Yet to be approved">
      <formula>NOT(ISERROR(SEARCH("Yet to be approved",H27)))</formula>
    </cfRule>
  </conditionalFormatting>
  <conditionalFormatting sqref="K27">
    <cfRule type="containsText" dxfId="1096" priority="272" operator="containsText" text="DPR not submitted">
      <formula>NOT(ISERROR(SEARCH("DPR not submitted",K27)))</formula>
    </cfRule>
    <cfRule type="containsText" dxfId="1095" priority="273" operator="containsText" text="Yet to be approved">
      <formula>NOT(ISERROR(SEARCH("Yet to be approved",K27)))</formula>
    </cfRule>
  </conditionalFormatting>
  <conditionalFormatting sqref="H28">
    <cfRule type="containsText" dxfId="1094" priority="45" operator="containsText" text="DPR not submitted">
      <formula>NOT(ISERROR(SEARCH("DPR not submitted",H28)))</formula>
    </cfRule>
    <cfRule type="containsText" dxfId="1093" priority="46" operator="containsText" text="Yet to be approved">
      <formula>NOT(ISERROR(SEARCH("Yet to be approved",H28)))</formula>
    </cfRule>
  </conditionalFormatting>
  <conditionalFormatting sqref="H29">
    <cfRule type="containsText" dxfId="1092" priority="43" operator="containsText" text="DPR not submitted">
      <formula>NOT(ISERROR(SEARCH("DPR not submitted",H29)))</formula>
    </cfRule>
    <cfRule type="containsText" dxfId="1091" priority="44" operator="containsText" text="Yet to be approved">
      <formula>NOT(ISERROR(SEARCH("Yet to be approved",H29)))</formula>
    </cfRule>
  </conditionalFormatting>
  <conditionalFormatting sqref="D30">
    <cfRule type="containsText" dxfId="1090" priority="1412" operator="containsText" text="DPR not submitted">
      <formula>NOT(ISERROR(SEARCH("DPR not submitted",D30)))</formula>
    </cfRule>
    <cfRule type="containsText" dxfId="1089" priority="1413" operator="containsText" text="Yet to be approved">
      <formula>NOT(ISERROR(SEARCH("Yet to be approved",D30)))</formula>
    </cfRule>
  </conditionalFormatting>
  <conditionalFormatting sqref="H31">
    <cfRule type="containsText" dxfId="1088" priority="910" operator="containsText" text="DPR not submitted">
      <formula>NOT(ISERROR(SEARCH("DPR not submitted",H31)))</formula>
    </cfRule>
    <cfRule type="containsText" dxfId="1087" priority="911" operator="containsText" text="Yet to be approved">
      <formula>NOT(ISERROR(SEARCH("Yet to be approved",H31)))</formula>
    </cfRule>
  </conditionalFormatting>
  <conditionalFormatting sqref="D34">
    <cfRule type="containsText" dxfId="1086" priority="1410" operator="containsText" text="DPR not submitted">
      <formula>NOT(ISERROR(SEARCH("DPR not submitted",D34)))</formula>
    </cfRule>
    <cfRule type="containsText" dxfId="1085" priority="1411" operator="containsText" text="Yet to be approved">
      <formula>NOT(ISERROR(SEARCH("Yet to be approved",D34)))</formula>
    </cfRule>
  </conditionalFormatting>
  <conditionalFormatting sqref="H35">
    <cfRule type="containsText" dxfId="1084" priority="908" operator="containsText" text="DPR not submitted">
      <formula>NOT(ISERROR(SEARCH("DPR not submitted",H35)))</formula>
    </cfRule>
    <cfRule type="containsText" dxfId="1083" priority="909" operator="containsText" text="Yet to be approved">
      <formula>NOT(ISERROR(SEARCH("Yet to be approved",H35)))</formula>
    </cfRule>
  </conditionalFormatting>
  <conditionalFormatting sqref="H36">
    <cfRule type="containsText" dxfId="1082" priority="39" operator="containsText" text="DPR not submitted">
      <formula>NOT(ISERROR(SEARCH("DPR not submitted",H36)))</formula>
    </cfRule>
    <cfRule type="containsText" dxfId="1081" priority="40" operator="containsText" text="Yet to be approved">
      <formula>NOT(ISERROR(SEARCH("Yet to be approved",H36)))</formula>
    </cfRule>
  </conditionalFormatting>
  <conditionalFormatting sqref="D37">
    <cfRule type="containsText" dxfId="1080" priority="1408" operator="containsText" text="DPR not submitted">
      <formula>NOT(ISERROR(SEARCH("DPR not submitted",D37)))</formula>
    </cfRule>
    <cfRule type="containsText" dxfId="1079" priority="1409" operator="containsText" text="Yet to be approved">
      <formula>NOT(ISERROR(SEARCH("Yet to be approved",D37)))</formula>
    </cfRule>
  </conditionalFormatting>
  <conditionalFormatting sqref="D50">
    <cfRule type="containsText" dxfId="1078" priority="67" operator="containsText" text="DPR not submitted">
      <formula>NOT(ISERROR(SEARCH("DPR not submitted",D50)))</formula>
    </cfRule>
    <cfRule type="containsText" dxfId="1077" priority="68" operator="containsText" text="Yet to be approved">
      <formula>NOT(ISERROR(SEARCH("Yet to be approved",D50)))</formula>
    </cfRule>
  </conditionalFormatting>
  <conditionalFormatting sqref="S65:S1048576 S1:S50">
    <cfRule type="cellIs" dxfId="1076" priority="66" operator="lessThan">
      <formula>0</formula>
    </cfRule>
  </conditionalFormatting>
  <conditionalFormatting sqref="K51">
    <cfRule type="containsText" dxfId="1075" priority="266" operator="containsText" text="DPR not submitted">
      <formula>NOT(ISERROR(SEARCH("DPR not submitted",K51)))</formula>
    </cfRule>
    <cfRule type="containsText" dxfId="1074" priority="267" operator="containsText" text="Yet to be approved">
      <formula>NOT(ISERROR(SEARCH("Yet to be approved",K51)))</formula>
    </cfRule>
  </conditionalFormatting>
  <conditionalFormatting sqref="H52">
    <cfRule type="containsText" dxfId="1073" priority="35" operator="containsText" text="DPR not submitted">
      <formula>NOT(ISERROR(SEARCH("DPR not submitted",H52)))</formula>
    </cfRule>
    <cfRule type="containsText" dxfId="1072" priority="36" operator="containsText" text="Yet to be approved">
      <formula>NOT(ISERROR(SEARCH("Yet to be approved",H52)))</formula>
    </cfRule>
  </conditionalFormatting>
  <conditionalFormatting sqref="K52">
    <cfRule type="containsText" dxfId="1071" priority="17" operator="containsText" text="DPR not submitted">
      <formula>NOT(ISERROR(SEARCH("DPR not submitted",K52)))</formula>
    </cfRule>
    <cfRule type="containsText" dxfId="1070" priority="18" operator="containsText" text="Yet to be approved">
      <formula>NOT(ISERROR(SEARCH("Yet to be approved",K52)))</formula>
    </cfRule>
  </conditionalFormatting>
  <conditionalFormatting sqref="D53">
    <cfRule type="containsText" dxfId="1069" priority="1334" operator="containsText" text="DPR not submitted">
      <formula>NOT(ISERROR(SEARCH("DPR not submitted",D53)))</formula>
    </cfRule>
    <cfRule type="containsText" dxfId="1068" priority="1335" operator="containsText" text="Yet to be approved">
      <formula>NOT(ISERROR(SEARCH("Yet to be approved",D53)))</formula>
    </cfRule>
  </conditionalFormatting>
  <conditionalFormatting sqref="H55">
    <cfRule type="containsText" dxfId="1067" priority="33" operator="containsText" text="DPR not submitted">
      <formula>NOT(ISERROR(SEARCH("DPR not submitted",H55)))</formula>
    </cfRule>
    <cfRule type="containsText" dxfId="1066" priority="34" operator="containsText" text="Yet to be approved">
      <formula>NOT(ISERROR(SEARCH("Yet to be approved",H55)))</formula>
    </cfRule>
  </conditionalFormatting>
  <conditionalFormatting sqref="K55">
    <cfRule type="containsText" dxfId="1065" priority="15" operator="containsText" text="DPR not submitted">
      <formula>NOT(ISERROR(SEARCH("DPR not submitted",K55)))</formula>
    </cfRule>
    <cfRule type="containsText" dxfId="1064" priority="16" operator="containsText" text="Yet to be approved">
      <formula>NOT(ISERROR(SEARCH("Yet to be approved",K55)))</formula>
    </cfRule>
  </conditionalFormatting>
  <conditionalFormatting sqref="D56">
    <cfRule type="containsText" dxfId="1063" priority="64" operator="containsText" text="DPR not submitted">
      <formula>NOT(ISERROR(SEARCH("DPR not submitted",D56)))</formula>
    </cfRule>
    <cfRule type="containsText" dxfId="1062" priority="65" operator="containsText" text="Yet to be approved">
      <formula>NOT(ISERROR(SEARCH("Yet to be approved",D56)))</formula>
    </cfRule>
  </conditionalFormatting>
  <conditionalFormatting sqref="S56">
    <cfRule type="cellIs" dxfId="1061" priority="63" operator="lessThan">
      <formula>0</formula>
    </cfRule>
  </conditionalFormatting>
  <conditionalFormatting sqref="S57">
    <cfRule type="cellIs" dxfId="1060" priority="60" operator="lessThan">
      <formula>0</formula>
    </cfRule>
  </conditionalFormatting>
  <conditionalFormatting sqref="S58 S60:S61 S63:S64">
    <cfRule type="cellIs" dxfId="1059" priority="57" operator="lessThan">
      <formula>0</formula>
    </cfRule>
  </conditionalFormatting>
  <conditionalFormatting sqref="D16:D18">
    <cfRule type="containsText" dxfId="1058" priority="1294" operator="containsText" text="DPR not submitted">
      <formula>NOT(ISERROR(SEARCH("DPR not submitted",D16)))</formula>
    </cfRule>
    <cfRule type="containsText" dxfId="1057" priority="1295" operator="containsText" text="Yet to be approved">
      <formula>NOT(ISERROR(SEARCH("Yet to be approved",D16)))</formula>
    </cfRule>
  </conditionalFormatting>
  <conditionalFormatting sqref="D20:D21">
    <cfRule type="containsText" dxfId="1056" priority="1290" operator="containsText" text="DPR not submitted">
      <formula>NOT(ISERROR(SEARCH("DPR not submitted",D20)))</formula>
    </cfRule>
    <cfRule type="containsText" dxfId="1055" priority="1291" operator="containsText" text="Yet to be approved">
      <formula>NOT(ISERROR(SEARCH("Yet to be approved",D20)))</formula>
    </cfRule>
  </conditionalFormatting>
  <conditionalFormatting sqref="D23:D25">
    <cfRule type="containsText" dxfId="1054" priority="1286" operator="containsText" text="DPR not submitted">
      <formula>NOT(ISERROR(SEARCH("DPR not submitted",D23)))</formula>
    </cfRule>
    <cfRule type="containsText" dxfId="1053" priority="1287" operator="containsText" text="Yet to be approved">
      <formula>NOT(ISERROR(SEARCH("Yet to be approved",D23)))</formula>
    </cfRule>
  </conditionalFormatting>
  <conditionalFormatting sqref="D27:D29">
    <cfRule type="containsText" dxfId="1052" priority="1282" operator="containsText" text="DPR not submitted">
      <formula>NOT(ISERROR(SEARCH("DPR not submitted",D27)))</formula>
    </cfRule>
    <cfRule type="containsText" dxfId="1051" priority="1283" operator="containsText" text="Yet to be approved">
      <formula>NOT(ISERROR(SEARCH("Yet to be approved",D27)))</formula>
    </cfRule>
  </conditionalFormatting>
  <conditionalFormatting sqref="D31:D33">
    <cfRule type="containsText" dxfId="1050" priority="1278" operator="containsText" text="DPR not submitted">
      <formula>NOT(ISERROR(SEARCH("DPR not submitted",D31)))</formula>
    </cfRule>
    <cfRule type="containsText" dxfId="1049" priority="1279" operator="containsText" text="Yet to be approved">
      <formula>NOT(ISERROR(SEARCH("Yet to be approved",D31)))</formula>
    </cfRule>
  </conditionalFormatting>
  <conditionalFormatting sqref="D35:D36">
    <cfRule type="containsText" dxfId="1048" priority="1274" operator="containsText" text="DPR not submitted">
      <formula>NOT(ISERROR(SEARCH("DPR not submitted",D35)))</formula>
    </cfRule>
    <cfRule type="containsText" dxfId="1047" priority="1275" operator="containsText" text="Yet to be approved">
      <formula>NOT(ISERROR(SEARCH("Yet to be approved",D35)))</formula>
    </cfRule>
  </conditionalFormatting>
  <conditionalFormatting sqref="E16:E18">
    <cfRule type="containsText" dxfId="1046" priority="1296" operator="containsText" text="DPR not submitted">
      <formula>NOT(ISERROR(SEARCH("DPR not submitted",E16)))</formula>
    </cfRule>
    <cfRule type="containsText" dxfId="1045" priority="1297" operator="containsText" text="Yet to be approved">
      <formula>NOT(ISERROR(SEARCH("Yet to be approved",E16)))</formula>
    </cfRule>
  </conditionalFormatting>
  <conditionalFormatting sqref="E20:E21">
    <cfRule type="containsText" dxfId="1044" priority="1292" operator="containsText" text="DPR not submitted">
      <formula>NOT(ISERROR(SEARCH("DPR not submitted",E20)))</formula>
    </cfRule>
    <cfRule type="containsText" dxfId="1043" priority="1293" operator="containsText" text="Yet to be approved">
      <formula>NOT(ISERROR(SEARCH("Yet to be approved",E20)))</formula>
    </cfRule>
  </conditionalFormatting>
  <conditionalFormatting sqref="E23:E25">
    <cfRule type="containsText" dxfId="1042" priority="1288" operator="containsText" text="DPR not submitted">
      <formula>NOT(ISERROR(SEARCH("DPR not submitted",E23)))</formula>
    </cfRule>
    <cfRule type="containsText" dxfId="1041" priority="1289" operator="containsText" text="Yet to be approved">
      <formula>NOT(ISERROR(SEARCH("Yet to be approved",E23)))</formula>
    </cfRule>
  </conditionalFormatting>
  <conditionalFormatting sqref="E27:E29">
    <cfRule type="containsText" dxfId="1040" priority="1284" operator="containsText" text="DPR not submitted">
      <formula>NOT(ISERROR(SEARCH("DPR not submitted",E27)))</formula>
    </cfRule>
    <cfRule type="containsText" dxfId="1039" priority="1285" operator="containsText" text="Yet to be approved">
      <formula>NOT(ISERROR(SEARCH("Yet to be approved",E27)))</formula>
    </cfRule>
  </conditionalFormatting>
  <conditionalFormatting sqref="E31:E33">
    <cfRule type="containsText" dxfId="1038" priority="1280" operator="containsText" text="DPR not submitted">
      <formula>NOT(ISERROR(SEARCH("DPR not submitted",E31)))</formula>
    </cfRule>
    <cfRule type="containsText" dxfId="1037" priority="1281" operator="containsText" text="Yet to be approved">
      <formula>NOT(ISERROR(SEARCH("Yet to be approved",E31)))</formula>
    </cfRule>
  </conditionalFormatting>
  <conditionalFormatting sqref="E35:E36">
    <cfRule type="containsText" dxfId="1036" priority="1276" operator="containsText" text="DPR not submitted">
      <formula>NOT(ISERROR(SEARCH("DPR not submitted",E35)))</formula>
    </cfRule>
    <cfRule type="containsText" dxfId="1035" priority="1277" operator="containsText" text="Yet to be approved">
      <formula>NOT(ISERROR(SEARCH("Yet to be approved",E35)))</formula>
    </cfRule>
  </conditionalFormatting>
  <conditionalFormatting sqref="G16:G18">
    <cfRule type="containsText" dxfId="1034" priority="1046" operator="containsText" text="DPR not submitted">
      <formula>NOT(ISERROR(SEARCH("DPR not submitted",G16)))</formula>
    </cfRule>
    <cfRule type="containsText" dxfId="1033" priority="1047" operator="containsText" text="Yet to be approved">
      <formula>NOT(ISERROR(SEARCH("Yet to be approved",G16)))</formula>
    </cfRule>
  </conditionalFormatting>
  <conditionalFormatting sqref="G20:G21">
    <cfRule type="containsText" dxfId="1032" priority="1044" operator="containsText" text="DPR not submitted">
      <formula>NOT(ISERROR(SEARCH("DPR not submitted",G20)))</formula>
    </cfRule>
    <cfRule type="containsText" dxfId="1031" priority="1045" operator="containsText" text="Yet to be approved">
      <formula>NOT(ISERROR(SEARCH("Yet to be approved",G20)))</formula>
    </cfRule>
  </conditionalFormatting>
  <conditionalFormatting sqref="G23:G25">
    <cfRule type="containsText" dxfId="1030" priority="1042" operator="containsText" text="DPR not submitted">
      <formula>NOT(ISERROR(SEARCH("DPR not submitted",G23)))</formula>
    </cfRule>
    <cfRule type="containsText" dxfId="1029" priority="1043" operator="containsText" text="Yet to be approved">
      <formula>NOT(ISERROR(SEARCH("Yet to be approved",G23)))</formula>
    </cfRule>
  </conditionalFormatting>
  <conditionalFormatting sqref="G27:G29">
    <cfRule type="containsText" dxfId="1028" priority="1040" operator="containsText" text="DPR not submitted">
      <formula>NOT(ISERROR(SEARCH("DPR not submitted",G27)))</formula>
    </cfRule>
    <cfRule type="containsText" dxfId="1027" priority="1041" operator="containsText" text="Yet to be approved">
      <formula>NOT(ISERROR(SEARCH("Yet to be approved",G27)))</formula>
    </cfRule>
  </conditionalFormatting>
  <conditionalFormatting sqref="G31:G33">
    <cfRule type="containsText" dxfId="1026" priority="1038" operator="containsText" text="DPR not submitted">
      <formula>NOT(ISERROR(SEARCH("DPR not submitted",G31)))</formula>
    </cfRule>
    <cfRule type="containsText" dxfId="1025" priority="1039" operator="containsText" text="Yet to be approved">
      <formula>NOT(ISERROR(SEARCH("Yet to be approved",G31)))</formula>
    </cfRule>
  </conditionalFormatting>
  <conditionalFormatting sqref="G35:G36">
    <cfRule type="containsText" dxfId="1024" priority="1036" operator="containsText" text="DPR not submitted">
      <formula>NOT(ISERROR(SEARCH("DPR not submitted",G35)))</formula>
    </cfRule>
    <cfRule type="containsText" dxfId="1023" priority="1037" operator="containsText" text="Yet to be approved">
      <formula>NOT(ISERROR(SEARCH("Yet to be approved",G35)))</formula>
    </cfRule>
  </conditionalFormatting>
  <conditionalFormatting sqref="H32:H33">
    <cfRule type="containsText" dxfId="1022" priority="41" operator="containsText" text="DPR not submitted">
      <formula>NOT(ISERROR(SEARCH("DPR not submitted",H32)))</formula>
    </cfRule>
    <cfRule type="containsText" dxfId="1021" priority="42" operator="containsText" text="Yet to be approved">
      <formula>NOT(ISERROR(SEARCH("Yet to be approved",H32)))</formula>
    </cfRule>
  </conditionalFormatting>
  <conditionalFormatting sqref="H46:H49">
    <cfRule type="containsText" dxfId="1020" priority="37" operator="containsText" text="DPR not submitted">
      <formula>NOT(ISERROR(SEARCH("DPR not submitted",H46)))</formula>
    </cfRule>
    <cfRule type="containsText" dxfId="1019" priority="38" operator="containsText" text="Yet to be approved">
      <formula>NOT(ISERROR(SEARCH("Yet to be approved",H46)))</formula>
    </cfRule>
  </conditionalFormatting>
  <conditionalFormatting sqref="I16:I18">
    <cfRule type="containsText" dxfId="1018" priority="790" operator="containsText" text="DPR not submitted">
      <formula>NOT(ISERROR(SEARCH("DPR not submitted",I16)))</formula>
    </cfRule>
    <cfRule type="containsText" dxfId="1017" priority="791" operator="containsText" text="Yet to be approved">
      <formula>NOT(ISERROR(SEARCH("Yet to be approved",I16)))</formula>
    </cfRule>
  </conditionalFormatting>
  <conditionalFormatting sqref="I20:I21">
    <cfRule type="containsText" dxfId="1016" priority="788" operator="containsText" text="DPR not submitted">
      <formula>NOT(ISERROR(SEARCH("DPR not submitted",I20)))</formula>
    </cfRule>
    <cfRule type="containsText" dxfId="1015" priority="789" operator="containsText" text="Yet to be approved">
      <formula>NOT(ISERROR(SEARCH("Yet to be approved",I20)))</formula>
    </cfRule>
  </conditionalFormatting>
  <conditionalFormatting sqref="I23:I25">
    <cfRule type="containsText" dxfId="1014" priority="786" operator="containsText" text="DPR not submitted">
      <formula>NOT(ISERROR(SEARCH("DPR not submitted",I23)))</formula>
    </cfRule>
    <cfRule type="containsText" dxfId="1013" priority="787" operator="containsText" text="Yet to be approved">
      <formula>NOT(ISERROR(SEARCH("Yet to be approved",I23)))</formula>
    </cfRule>
  </conditionalFormatting>
  <conditionalFormatting sqref="I27:I29">
    <cfRule type="containsText" dxfId="1012" priority="784" operator="containsText" text="DPR not submitted">
      <formula>NOT(ISERROR(SEARCH("DPR not submitted",I27)))</formula>
    </cfRule>
    <cfRule type="containsText" dxfId="1011" priority="785" operator="containsText" text="Yet to be approved">
      <formula>NOT(ISERROR(SEARCH("Yet to be approved",I27)))</formula>
    </cfRule>
  </conditionalFormatting>
  <conditionalFormatting sqref="I31:I33">
    <cfRule type="containsText" dxfId="1010" priority="782" operator="containsText" text="DPR not submitted">
      <formula>NOT(ISERROR(SEARCH("DPR not submitted",I31)))</formula>
    </cfRule>
    <cfRule type="containsText" dxfId="1009" priority="783" operator="containsText" text="Yet to be approved">
      <formula>NOT(ISERROR(SEARCH("Yet to be approved",I31)))</formula>
    </cfRule>
  </conditionalFormatting>
  <conditionalFormatting sqref="I35:I36">
    <cfRule type="containsText" dxfId="1008" priority="780" operator="containsText" text="DPR not submitted">
      <formula>NOT(ISERROR(SEARCH("DPR not submitted",I35)))</formula>
    </cfRule>
    <cfRule type="containsText" dxfId="1007" priority="781" operator="containsText" text="Yet to be approved">
      <formula>NOT(ISERROR(SEARCH("Yet to be approved",I35)))</formula>
    </cfRule>
  </conditionalFormatting>
  <conditionalFormatting sqref="J16:J18">
    <cfRule type="containsText" dxfId="1006" priority="662" operator="containsText" text="DPR not submitted">
      <formula>NOT(ISERROR(SEARCH("DPR not submitted",J16)))</formula>
    </cfRule>
    <cfRule type="containsText" dxfId="1005" priority="663" operator="containsText" text="Yet to be approved">
      <formula>NOT(ISERROR(SEARCH("Yet to be approved",J16)))</formula>
    </cfRule>
  </conditionalFormatting>
  <conditionalFormatting sqref="J20:J21">
    <cfRule type="containsText" dxfId="1004" priority="660" operator="containsText" text="DPR not submitted">
      <formula>NOT(ISERROR(SEARCH("DPR not submitted",J20)))</formula>
    </cfRule>
    <cfRule type="containsText" dxfId="1003" priority="661" operator="containsText" text="Yet to be approved">
      <formula>NOT(ISERROR(SEARCH("Yet to be approved",J20)))</formula>
    </cfRule>
  </conditionalFormatting>
  <conditionalFormatting sqref="J23:J25">
    <cfRule type="containsText" dxfId="1002" priority="658" operator="containsText" text="DPR not submitted">
      <formula>NOT(ISERROR(SEARCH("DPR not submitted",J23)))</formula>
    </cfRule>
    <cfRule type="containsText" dxfId="1001" priority="659" operator="containsText" text="Yet to be approved">
      <formula>NOT(ISERROR(SEARCH("Yet to be approved",J23)))</formula>
    </cfRule>
  </conditionalFormatting>
  <conditionalFormatting sqref="J27:J29">
    <cfRule type="containsText" dxfId="1000" priority="656" operator="containsText" text="DPR not submitted">
      <formula>NOT(ISERROR(SEARCH("DPR not submitted",J27)))</formula>
    </cfRule>
    <cfRule type="containsText" dxfId="999" priority="657" operator="containsText" text="Yet to be approved">
      <formula>NOT(ISERROR(SEARCH("Yet to be approved",J27)))</formula>
    </cfRule>
  </conditionalFormatting>
  <conditionalFormatting sqref="J31:J33">
    <cfRule type="containsText" dxfId="998" priority="654" operator="containsText" text="DPR not submitted">
      <formula>NOT(ISERROR(SEARCH("DPR not submitted",J31)))</formula>
    </cfRule>
    <cfRule type="containsText" dxfId="997" priority="655" operator="containsText" text="Yet to be approved">
      <formula>NOT(ISERROR(SEARCH("Yet to be approved",J31)))</formula>
    </cfRule>
  </conditionalFormatting>
  <conditionalFormatting sqref="J35:J36">
    <cfRule type="containsText" dxfId="996" priority="652" operator="containsText" text="DPR not submitted">
      <formula>NOT(ISERROR(SEARCH("DPR not submitted",J35)))</formula>
    </cfRule>
    <cfRule type="containsText" dxfId="995" priority="653" operator="containsText" text="Yet to be approved">
      <formula>NOT(ISERROR(SEARCH("Yet to be approved",J35)))</formula>
    </cfRule>
  </conditionalFormatting>
  <conditionalFormatting sqref="K20:K21">
    <cfRule type="containsText" dxfId="994" priority="276" operator="containsText" text="DPR not submitted">
      <formula>NOT(ISERROR(SEARCH("DPR not submitted",K20)))</formula>
    </cfRule>
    <cfRule type="containsText" dxfId="993" priority="277" operator="containsText" text="Yet to be approved">
      <formula>NOT(ISERROR(SEARCH("Yet to be approved",K20)))</formula>
    </cfRule>
  </conditionalFormatting>
  <conditionalFormatting sqref="K23:K24">
    <cfRule type="containsText" dxfId="992" priority="274" operator="containsText" text="DPR not submitted">
      <formula>NOT(ISERROR(SEARCH("DPR not submitted",K23)))</formula>
    </cfRule>
    <cfRule type="containsText" dxfId="991" priority="275" operator="containsText" text="Yet to be approved">
      <formula>NOT(ISERROR(SEARCH("Yet to be approved",K23)))</formula>
    </cfRule>
  </conditionalFormatting>
  <conditionalFormatting sqref="K28:K29">
    <cfRule type="containsText" dxfId="990" priority="23" operator="containsText" text="DPR not submitted">
      <formula>NOT(ISERROR(SEARCH("DPR not submitted",K28)))</formula>
    </cfRule>
    <cfRule type="containsText" dxfId="989" priority="24" operator="containsText" text="Yet to be approved">
      <formula>NOT(ISERROR(SEARCH("Yet to be approved",K28)))</formula>
    </cfRule>
  </conditionalFormatting>
  <conditionalFormatting sqref="K31:K33">
    <cfRule type="containsText" dxfId="988" priority="21" operator="containsText" text="DPR not submitted">
      <formula>NOT(ISERROR(SEARCH("DPR not submitted",K31)))</formula>
    </cfRule>
    <cfRule type="containsText" dxfId="987" priority="22" operator="containsText" text="Yet to be approved">
      <formula>NOT(ISERROR(SEARCH("Yet to be approved",K31)))</formula>
    </cfRule>
  </conditionalFormatting>
  <conditionalFormatting sqref="K35:K36">
    <cfRule type="containsText" dxfId="986" priority="19" operator="containsText" text="DPR not submitted">
      <formula>NOT(ISERROR(SEARCH("DPR not submitted",K35)))</formula>
    </cfRule>
    <cfRule type="containsText" dxfId="985" priority="20" operator="containsText" text="Yet to be approved">
      <formula>NOT(ISERROR(SEARCH("Yet to be approved",K35)))</formula>
    </cfRule>
  </conditionalFormatting>
  <conditionalFormatting sqref="L16:L18">
    <cfRule type="containsText" dxfId="984" priority="406" operator="containsText" text="DPR not submitted">
      <formula>NOT(ISERROR(SEARCH("DPR not submitted",L16)))</formula>
    </cfRule>
    <cfRule type="containsText" dxfId="983" priority="407" operator="containsText" text="Yet to be approved">
      <formula>NOT(ISERROR(SEARCH("Yet to be approved",L16)))</formula>
    </cfRule>
  </conditionalFormatting>
  <conditionalFormatting sqref="L20:L21">
    <cfRule type="containsText" dxfId="982" priority="404" operator="containsText" text="DPR not submitted">
      <formula>NOT(ISERROR(SEARCH("DPR not submitted",L20)))</formula>
    </cfRule>
    <cfRule type="containsText" dxfId="981" priority="405" operator="containsText" text="Yet to be approved">
      <formula>NOT(ISERROR(SEARCH("Yet to be approved",L20)))</formula>
    </cfRule>
  </conditionalFormatting>
  <conditionalFormatting sqref="L23:L25">
    <cfRule type="containsText" dxfId="980" priority="402" operator="containsText" text="DPR not submitted">
      <formula>NOT(ISERROR(SEARCH("DPR not submitted",L23)))</formula>
    </cfRule>
    <cfRule type="containsText" dxfId="979" priority="403" operator="containsText" text="Yet to be approved">
      <formula>NOT(ISERROR(SEARCH("Yet to be approved",L23)))</formula>
    </cfRule>
  </conditionalFormatting>
  <conditionalFormatting sqref="L27:L29">
    <cfRule type="containsText" dxfId="978" priority="400" operator="containsText" text="DPR not submitted">
      <formula>NOT(ISERROR(SEARCH("DPR not submitted",L27)))</formula>
    </cfRule>
    <cfRule type="containsText" dxfId="977" priority="401" operator="containsText" text="Yet to be approved">
      <formula>NOT(ISERROR(SEARCH("Yet to be approved",L27)))</formula>
    </cfRule>
  </conditionalFormatting>
  <conditionalFormatting sqref="L31:L33">
    <cfRule type="containsText" dxfId="976" priority="398" operator="containsText" text="DPR not submitted">
      <formula>NOT(ISERROR(SEARCH("DPR not submitted",L31)))</formula>
    </cfRule>
    <cfRule type="containsText" dxfId="975" priority="399" operator="containsText" text="Yet to be approved">
      <formula>NOT(ISERROR(SEARCH("Yet to be approved",L31)))</formula>
    </cfRule>
  </conditionalFormatting>
  <conditionalFormatting sqref="L35:L36">
    <cfRule type="containsText" dxfId="974" priority="396" operator="containsText" text="DPR not submitted">
      <formula>NOT(ISERROR(SEARCH("DPR not submitted",L35)))</formula>
    </cfRule>
    <cfRule type="containsText" dxfId="973" priority="397" operator="containsText" text="Yet to be approved">
      <formula>NOT(ISERROR(SEARCH("Yet to be approved",L35)))</formula>
    </cfRule>
  </conditionalFormatting>
  <conditionalFormatting sqref="S51:S55">
    <cfRule type="cellIs" dxfId="972" priority="69" operator="lessThan">
      <formula>0</formula>
    </cfRule>
  </conditionalFormatting>
  <conditionalFormatting sqref="D10:D11 D22">
    <cfRule type="containsText" dxfId="971" priority="1422" operator="containsText" text="DPR not submitted">
      <formula>NOT(ISERROR(SEARCH("DPR not submitted",D10)))</formula>
    </cfRule>
    <cfRule type="containsText" dxfId="970" priority="1423" operator="containsText" text="Yet to be approved">
      <formula>NOT(ISERROR(SEARCH("Yet to be approved",D10)))</formula>
    </cfRule>
  </conditionalFormatting>
  <conditionalFormatting sqref="D51:D52">
    <cfRule type="containsText" dxfId="969" priority="1270" operator="containsText" text="DPR not submitted">
      <formula>NOT(ISERROR(SEARCH("DPR not submitted",D51)))</formula>
    </cfRule>
    <cfRule type="containsText" dxfId="968" priority="1271" operator="containsText" text="Yet to be approved">
      <formula>NOT(ISERROR(SEARCH("Yet to be approved",D51)))</formula>
    </cfRule>
  </conditionalFormatting>
  <conditionalFormatting sqref="E51:E52">
    <cfRule type="containsText" dxfId="967" priority="1272" operator="containsText" text="DPR not submitted">
      <formula>NOT(ISERROR(SEARCH("DPR not submitted",E51)))</formula>
    </cfRule>
    <cfRule type="containsText" dxfId="966" priority="1273" operator="containsText" text="Yet to be approved">
      <formula>NOT(ISERROR(SEARCH("Yet to be approved",E51)))</formula>
    </cfRule>
  </conditionalFormatting>
  <conditionalFormatting sqref="G51:G52">
    <cfRule type="containsText" dxfId="965" priority="1034" operator="containsText" text="DPR not submitted">
      <formula>NOT(ISERROR(SEARCH("DPR not submitted",G51)))</formula>
    </cfRule>
    <cfRule type="containsText" dxfId="964" priority="1035" operator="containsText" text="Yet to be approved">
      <formula>NOT(ISERROR(SEARCH("Yet to be approved",G51)))</formula>
    </cfRule>
  </conditionalFormatting>
  <conditionalFormatting sqref="H51 H38:H45">
    <cfRule type="containsText" dxfId="963" priority="906" operator="containsText" text="DPR not submitted">
      <formula>NOT(ISERROR(SEARCH("DPR not submitted",H38)))</formula>
    </cfRule>
    <cfRule type="containsText" dxfId="962" priority="907" operator="containsText" text="Yet to be approved">
      <formula>NOT(ISERROR(SEARCH("Yet to be approved",H38)))</formula>
    </cfRule>
  </conditionalFormatting>
  <conditionalFormatting sqref="I51:I52">
    <cfRule type="containsText" dxfId="961" priority="778" operator="containsText" text="DPR not submitted">
      <formula>NOT(ISERROR(SEARCH("DPR not submitted",I51)))</formula>
    </cfRule>
    <cfRule type="containsText" dxfId="960" priority="779" operator="containsText" text="Yet to be approved">
      <formula>NOT(ISERROR(SEARCH("Yet to be approved",I51)))</formula>
    </cfRule>
  </conditionalFormatting>
  <conditionalFormatting sqref="J51:J52">
    <cfRule type="containsText" dxfId="959" priority="650" operator="containsText" text="DPR not submitted">
      <formula>NOT(ISERROR(SEARCH("DPR not submitted",J51)))</formula>
    </cfRule>
    <cfRule type="containsText" dxfId="958" priority="651" operator="containsText" text="Yet to be approved">
      <formula>NOT(ISERROR(SEARCH("Yet to be approved",J51)))</formula>
    </cfRule>
  </conditionalFormatting>
  <conditionalFormatting sqref="L51:L52">
    <cfRule type="containsText" dxfId="957" priority="394" operator="containsText" text="DPR not submitted">
      <formula>NOT(ISERROR(SEARCH("DPR not submitted",L51)))</formula>
    </cfRule>
    <cfRule type="containsText" dxfId="956" priority="395" operator="containsText" text="Yet to be approved">
      <formula>NOT(ISERROR(SEARCH("Yet to be approved",L51)))</formula>
    </cfRule>
  </conditionalFormatting>
  <conditionalFormatting sqref="D54:E55 G54:L54 G55 I55:J55 L55">
    <cfRule type="containsText" dxfId="955" priority="162" operator="containsText" text="DPR not submitted">
      <formula>NOT(ISERROR(SEARCH("DPR not submitted",D54)))</formula>
    </cfRule>
    <cfRule type="containsText" dxfId="954" priority="163" operator="containsText" text="Yet to be approved">
      <formula>NOT(ISERROR(SEARCH("Yet to be approved",D54)))</formula>
    </cfRule>
  </conditionalFormatting>
  <conditionalFormatting sqref="D57:E57 G57:L57">
    <cfRule type="containsText" dxfId="953" priority="61" operator="containsText" text="DPR not submitted">
      <formula>NOT(ISERROR(SEARCH("DPR not submitted",D57)))</formula>
    </cfRule>
    <cfRule type="containsText" dxfId="952" priority="62" operator="containsText" text="Yet to be approved">
      <formula>NOT(ISERROR(SEARCH("Yet to be approved",D57)))</formula>
    </cfRule>
  </conditionalFormatting>
  <conditionalFormatting sqref="D58:E58 G58:L58 G60:L61 D60:E61 D63:E64 G63:L64">
    <cfRule type="containsText" dxfId="951" priority="58" operator="containsText" text="DPR not submitted">
      <formula>NOT(ISERROR(SEARCH("DPR not submitted",D58)))</formula>
    </cfRule>
    <cfRule type="containsText" dxfId="950" priority="59" operator="containsText" text="Yet to be approved">
      <formula>NOT(ISERROR(SEARCH("Yet to be approved",D58)))</formula>
    </cfRule>
  </conditionalFormatting>
  <conditionalFormatting sqref="D59">
    <cfRule type="containsText" dxfId="949" priority="5" operator="containsText" text="DPR not submitted">
      <formula>NOT(ISERROR(SEARCH("DPR not submitted",D59)))</formula>
    </cfRule>
    <cfRule type="containsText" dxfId="948" priority="6" operator="containsText" text="Yet to be approved">
      <formula>NOT(ISERROR(SEARCH("Yet to be approved",D59)))</formula>
    </cfRule>
  </conditionalFormatting>
  <conditionalFormatting sqref="S59">
    <cfRule type="cellIs" dxfId="947" priority="4" operator="lessThan">
      <formula>0</formula>
    </cfRule>
  </conditionalFormatting>
  <conditionalFormatting sqref="D62">
    <cfRule type="containsText" dxfId="946" priority="2" operator="containsText" text="DPR not submitted">
      <formula>NOT(ISERROR(SEARCH("DPR not submitted",D62)))</formula>
    </cfRule>
    <cfRule type="containsText" dxfId="945" priority="3" operator="containsText" text="Yet to be approved">
      <formula>NOT(ISERROR(SEARCH("Yet to be approved",D62)))</formula>
    </cfRule>
  </conditionalFormatting>
  <conditionalFormatting sqref="S62">
    <cfRule type="cellIs" dxfId="944" priority="1" operator="lessThan">
      <formula>0</formula>
    </cfRule>
  </conditionalFormatting>
  <pageMargins left="0.39370078740157483" right="0.39370078740157483" top="0.39370078740157483" bottom="0.39370078740157483" header="0.23622047244094491" footer="0.23622047244094491"/>
  <pageSetup paperSize="9" scale="53" fitToWidth="2" fitToHeight="4" pageOrder="overThenDown" orientation="landscape" blackAndWhite="1" r:id="rId1"/>
  <headerFooter alignWithMargins="0">
    <oddHeader>&amp;C&amp;F</oddHeader>
  </headerFooter>
  <colBreaks count="1" manualBreakCount="1">
    <brk id="12" max="63"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294"/>
  <sheetViews>
    <sheetView tabSelected="1" view="pageBreakPreview" zoomScale="80" zoomScaleNormal="80" zoomScaleSheetLayoutView="80" workbookViewId="0">
      <pane xSplit="2" ySplit="7" topLeftCell="C83" activePane="bottomRight" state="frozen"/>
      <selection pane="topRight"/>
      <selection pane="bottomLeft"/>
      <selection pane="bottomRight" activeCell="BA299" sqref="BA299"/>
    </sheetView>
  </sheetViews>
  <sheetFormatPr defaultColWidth="9.140625" defaultRowHeight="15" outlineLevelRow="2" outlineLevelCol="1"/>
  <cols>
    <col min="1" max="1" width="5.7109375" style="54" customWidth="1"/>
    <col min="2" max="2" width="54" style="7" customWidth="1"/>
    <col min="3" max="3" width="12.7109375" style="55" customWidth="1" outlineLevel="1"/>
    <col min="4" max="4" width="39" style="55" customWidth="1" outlineLevel="1"/>
    <col min="5" max="5" width="15.28515625" style="56" customWidth="1" outlineLevel="1"/>
    <col min="6" max="6" width="15.28515625" style="10" customWidth="1" outlineLevel="1"/>
    <col min="7" max="7" width="11.7109375" style="57" customWidth="1" outlineLevel="1"/>
    <col min="8" max="8" width="11.140625" style="57" customWidth="1"/>
    <col min="9" max="9" width="12.5703125" style="55" customWidth="1" outlineLevel="1"/>
    <col min="10" max="10" width="12.5703125" style="7" customWidth="1" outlineLevel="1"/>
    <col min="11" max="11" width="11.7109375" style="10" customWidth="1" outlineLevel="1"/>
    <col min="12" max="14" width="12.85546875" style="56" customWidth="1" outlineLevel="1"/>
    <col min="15" max="15" width="47.140625" style="7" customWidth="1"/>
    <col min="16" max="16" width="11.140625" style="58" hidden="1" customWidth="1"/>
    <col min="17" max="19" width="11.140625" style="59" hidden="1" customWidth="1"/>
    <col min="20" max="28" width="11.140625" style="59" customWidth="1" outlineLevel="1"/>
    <col min="29" max="29" width="10.28515625" style="60" customWidth="1"/>
    <col min="30" max="39" width="10.28515625" style="61" customWidth="1" outlineLevel="1"/>
    <col min="40" max="40" width="10.28515625" style="61" customWidth="1"/>
    <col min="41" max="44" width="10.5703125" style="59" hidden="1" customWidth="1"/>
    <col min="45" max="53" width="10.5703125" style="59" customWidth="1" outlineLevel="1"/>
    <col min="54" max="54" width="15" style="59" customWidth="1" outlineLevel="1"/>
    <col min="55" max="55" width="34.28515625" style="8" customWidth="1"/>
    <col min="56" max="56" width="14.28515625" style="55" customWidth="1"/>
    <col min="57" max="57" width="136.5703125" style="7" bestFit="1" customWidth="1"/>
    <col min="58" max="58" width="15.28515625" style="7" customWidth="1"/>
    <col min="59" max="59" width="12.5703125" style="7" customWidth="1"/>
    <col min="60" max="60" width="13.42578125" style="7" customWidth="1"/>
    <col min="61" max="61" width="13.5703125" style="7" customWidth="1"/>
    <col min="62" max="64" width="9.140625" style="7"/>
    <col min="65" max="65" width="11.28515625" style="7" customWidth="1"/>
    <col min="66" max="16384" width="9.140625" style="7"/>
  </cols>
  <sheetData>
    <row r="1" spans="1:60">
      <c r="B1" s="9"/>
      <c r="BF1" s="55" t="s">
        <v>61</v>
      </c>
      <c r="BG1" s="7" t="s">
        <v>62</v>
      </c>
    </row>
    <row r="2" spans="1:60">
      <c r="B2" s="62"/>
      <c r="BF2" s="55" t="s">
        <v>63</v>
      </c>
      <c r="BG2" s="7" t="s">
        <v>64</v>
      </c>
    </row>
    <row r="3" spans="1:60">
      <c r="B3" s="66"/>
      <c r="BF3" s="55"/>
    </row>
    <row r="4" spans="1:60">
      <c r="A4" s="63"/>
      <c r="B4" s="64" t="s">
        <v>32</v>
      </c>
      <c r="C4" s="65"/>
      <c r="E4" s="67"/>
      <c r="F4" s="68"/>
      <c r="G4" s="69"/>
      <c r="H4" s="69"/>
      <c r="I4" s="184"/>
      <c r="J4" s="92"/>
      <c r="K4" s="68"/>
      <c r="L4" s="195"/>
      <c r="M4" s="195"/>
      <c r="N4" s="195"/>
      <c r="O4" s="93"/>
      <c r="P4" s="94"/>
      <c r="Q4" s="94"/>
      <c r="R4" s="94"/>
      <c r="S4" s="94"/>
      <c r="T4" s="94"/>
      <c r="U4" s="94"/>
      <c r="V4" s="94"/>
      <c r="W4" s="98" t="s">
        <v>3</v>
      </c>
      <c r="X4" s="98"/>
      <c r="Y4" s="98"/>
      <c r="Z4" s="98"/>
      <c r="AA4" s="98"/>
      <c r="AB4" s="98"/>
      <c r="AC4" s="99"/>
      <c r="AD4" s="100"/>
      <c r="AE4" s="100"/>
      <c r="AF4" s="100"/>
      <c r="AG4" s="100"/>
      <c r="AH4" s="111"/>
      <c r="AI4" s="112"/>
      <c r="AO4" s="36"/>
      <c r="AP4" s="36"/>
      <c r="AQ4" s="113"/>
      <c r="AR4" s="58"/>
      <c r="AS4" s="58"/>
      <c r="AT4" s="113"/>
      <c r="AU4" s="113"/>
      <c r="AV4" s="36" t="s">
        <v>3</v>
      </c>
      <c r="AW4" s="36"/>
      <c r="AX4" s="36"/>
      <c r="AY4" s="36"/>
      <c r="AZ4" s="36"/>
      <c r="BA4" s="36"/>
      <c r="BB4" s="114"/>
      <c r="BC4" s="115"/>
      <c r="BD4" s="116"/>
      <c r="BE4" s="62"/>
      <c r="BF4" s="55" t="s">
        <v>29</v>
      </c>
      <c r="BG4" s="7" t="s">
        <v>65</v>
      </c>
      <c r="BH4" s="122"/>
    </row>
    <row r="5" spans="1:60" ht="15.75">
      <c r="A5" s="370" t="s">
        <v>4</v>
      </c>
      <c r="B5" s="370" t="s">
        <v>34</v>
      </c>
      <c r="C5" s="370" t="s">
        <v>61</v>
      </c>
      <c r="D5" s="370" t="s">
        <v>36</v>
      </c>
      <c r="E5" s="368" t="s">
        <v>66</v>
      </c>
      <c r="F5" s="368" t="s">
        <v>37</v>
      </c>
      <c r="G5" s="369" t="s">
        <v>67</v>
      </c>
      <c r="H5" s="369" t="s">
        <v>68</v>
      </c>
      <c r="I5" s="370" t="s">
        <v>69</v>
      </c>
      <c r="J5" s="370" t="s">
        <v>70</v>
      </c>
      <c r="K5" s="368" t="s">
        <v>71</v>
      </c>
      <c r="L5" s="368" t="s">
        <v>72</v>
      </c>
      <c r="M5" s="368" t="s">
        <v>73</v>
      </c>
      <c r="N5" s="368" t="s">
        <v>74</v>
      </c>
      <c r="O5" s="370" t="s">
        <v>75</v>
      </c>
      <c r="P5" s="369" t="s">
        <v>27</v>
      </c>
      <c r="Q5" s="369"/>
      <c r="R5" s="369"/>
      <c r="S5" s="369"/>
      <c r="T5" s="369"/>
      <c r="U5" s="369"/>
      <c r="V5" s="369"/>
      <c r="W5" s="369"/>
      <c r="X5" s="275"/>
      <c r="Y5" s="275"/>
      <c r="Z5" s="275"/>
      <c r="AA5" s="275"/>
      <c r="AB5" s="281"/>
      <c r="AC5" s="371" t="s">
        <v>76</v>
      </c>
      <c r="AD5" s="371"/>
      <c r="AE5" s="371"/>
      <c r="AF5" s="371"/>
      <c r="AG5" s="371"/>
      <c r="AH5" s="371"/>
      <c r="AI5" s="371"/>
      <c r="AJ5" s="276"/>
      <c r="AK5" s="276"/>
      <c r="AL5" s="276"/>
      <c r="AM5" s="276"/>
      <c r="AN5" s="276"/>
      <c r="AO5" s="369" t="s">
        <v>28</v>
      </c>
      <c r="AP5" s="369"/>
      <c r="AQ5" s="369"/>
      <c r="AR5" s="369"/>
      <c r="AS5" s="369"/>
      <c r="AT5" s="369"/>
      <c r="AU5" s="369"/>
      <c r="AV5" s="369"/>
      <c r="AW5" s="253"/>
      <c r="AX5" s="253"/>
      <c r="AY5" s="253"/>
      <c r="AZ5" s="253"/>
      <c r="BA5" s="253"/>
      <c r="BB5" s="377" t="s">
        <v>77</v>
      </c>
      <c r="BC5" s="380" t="s">
        <v>12</v>
      </c>
      <c r="BD5" s="383" t="s">
        <v>78</v>
      </c>
      <c r="BE5" s="370" t="s">
        <v>305</v>
      </c>
      <c r="BF5" s="55" t="s">
        <v>79</v>
      </c>
      <c r="BG5" s="123" t="s">
        <v>80</v>
      </c>
    </row>
    <row r="6" spans="1:60" ht="28.5" customHeight="1">
      <c r="A6" s="370"/>
      <c r="B6" s="370"/>
      <c r="C6" s="370"/>
      <c r="D6" s="370"/>
      <c r="E6" s="368"/>
      <c r="F6" s="368"/>
      <c r="G6" s="369"/>
      <c r="H6" s="369"/>
      <c r="I6" s="370"/>
      <c r="J6" s="370"/>
      <c r="K6" s="368"/>
      <c r="L6" s="368"/>
      <c r="M6" s="368"/>
      <c r="N6" s="368"/>
      <c r="O6" s="370"/>
      <c r="P6" s="369" t="s">
        <v>81</v>
      </c>
      <c r="Q6" s="70" t="s">
        <v>45</v>
      </c>
      <c r="R6" s="70" t="s">
        <v>45</v>
      </c>
      <c r="S6" s="70" t="s">
        <v>45</v>
      </c>
      <c r="T6" s="369" t="s">
        <v>475</v>
      </c>
      <c r="U6" s="199" t="s">
        <v>45</v>
      </c>
      <c r="V6" s="199" t="s">
        <v>45</v>
      </c>
      <c r="W6" s="199" t="s">
        <v>82</v>
      </c>
      <c r="X6" s="274" t="s">
        <v>82</v>
      </c>
      <c r="Y6" s="274" t="s">
        <v>82</v>
      </c>
      <c r="Z6" s="274" t="s">
        <v>82</v>
      </c>
      <c r="AA6" s="274" t="s">
        <v>82</v>
      </c>
      <c r="AB6" s="274" t="s">
        <v>82</v>
      </c>
      <c r="AC6" s="374" t="s">
        <v>476</v>
      </c>
      <c r="AD6" s="101" t="s">
        <v>45</v>
      </c>
      <c r="AE6" s="101" t="s">
        <v>45</v>
      </c>
      <c r="AF6" s="101" t="s">
        <v>45</v>
      </c>
      <c r="AG6" s="199" t="s">
        <v>45</v>
      </c>
      <c r="AH6" s="199" t="s">
        <v>45</v>
      </c>
      <c r="AI6" s="199" t="s">
        <v>82</v>
      </c>
      <c r="AJ6" s="274" t="s">
        <v>82</v>
      </c>
      <c r="AK6" s="274" t="s">
        <v>82</v>
      </c>
      <c r="AL6" s="274" t="s">
        <v>82</v>
      </c>
      <c r="AM6" s="274" t="s">
        <v>82</v>
      </c>
      <c r="AN6" s="274" t="s">
        <v>82</v>
      </c>
      <c r="AO6" s="372" t="s">
        <v>83</v>
      </c>
      <c r="AP6" s="70" t="s">
        <v>45</v>
      </c>
      <c r="AQ6" s="70" t="s">
        <v>45</v>
      </c>
      <c r="AR6" s="70" t="s">
        <v>45</v>
      </c>
      <c r="AS6" s="369" t="s">
        <v>475</v>
      </c>
      <c r="AT6" s="199" t="s">
        <v>45</v>
      </c>
      <c r="AU6" s="199" t="s">
        <v>45</v>
      </c>
      <c r="AV6" s="199" t="s">
        <v>82</v>
      </c>
      <c r="AW6" s="249" t="s">
        <v>82</v>
      </c>
      <c r="AX6" s="249" t="s">
        <v>82</v>
      </c>
      <c r="AY6" s="249" t="s">
        <v>82</v>
      </c>
      <c r="AZ6" s="249" t="s">
        <v>82</v>
      </c>
      <c r="BA6" s="249" t="s">
        <v>82</v>
      </c>
      <c r="BB6" s="378"/>
      <c r="BC6" s="381"/>
      <c r="BD6" s="383"/>
      <c r="BE6" s="370"/>
      <c r="BG6" s="123" t="s">
        <v>84</v>
      </c>
    </row>
    <row r="7" spans="1:60" ht="31.5">
      <c r="A7" s="370"/>
      <c r="B7" s="370"/>
      <c r="C7" s="370"/>
      <c r="D7" s="370"/>
      <c r="E7" s="368"/>
      <c r="F7" s="368"/>
      <c r="G7" s="369"/>
      <c r="H7" s="369"/>
      <c r="I7" s="370"/>
      <c r="J7" s="370"/>
      <c r="K7" s="368"/>
      <c r="L7" s="368"/>
      <c r="M7" s="368"/>
      <c r="N7" s="368"/>
      <c r="O7" s="370"/>
      <c r="P7" s="369"/>
      <c r="Q7" s="70" t="s">
        <v>6</v>
      </c>
      <c r="R7" s="70" t="s">
        <v>7</v>
      </c>
      <c r="S7" s="70" t="s">
        <v>8</v>
      </c>
      <c r="T7" s="369"/>
      <c r="U7" s="70" t="s">
        <v>9</v>
      </c>
      <c r="V7" s="70" t="s">
        <v>10</v>
      </c>
      <c r="W7" s="70" t="s">
        <v>11</v>
      </c>
      <c r="X7" s="275" t="s">
        <v>330</v>
      </c>
      <c r="Y7" s="275" t="s">
        <v>331</v>
      </c>
      <c r="Z7" s="275" t="s">
        <v>332</v>
      </c>
      <c r="AA7" s="275" t="s">
        <v>333</v>
      </c>
      <c r="AB7" s="275" t="s">
        <v>334</v>
      </c>
      <c r="AC7" s="374"/>
      <c r="AD7" s="101" t="s">
        <v>6</v>
      </c>
      <c r="AE7" s="101" t="s">
        <v>7</v>
      </c>
      <c r="AF7" s="101" t="s">
        <v>8</v>
      </c>
      <c r="AG7" s="101" t="s">
        <v>9</v>
      </c>
      <c r="AH7" s="101" t="s">
        <v>10</v>
      </c>
      <c r="AI7" s="101" t="s">
        <v>11</v>
      </c>
      <c r="AJ7" s="275" t="s">
        <v>330</v>
      </c>
      <c r="AK7" s="275" t="s">
        <v>331</v>
      </c>
      <c r="AL7" s="275" t="s">
        <v>332</v>
      </c>
      <c r="AM7" s="275" t="s">
        <v>333</v>
      </c>
      <c r="AN7" s="275" t="s">
        <v>334</v>
      </c>
      <c r="AO7" s="373"/>
      <c r="AP7" s="70" t="s">
        <v>6</v>
      </c>
      <c r="AQ7" s="70" t="s">
        <v>7</v>
      </c>
      <c r="AR7" s="70" t="s">
        <v>8</v>
      </c>
      <c r="AS7" s="369"/>
      <c r="AT7" s="70" t="s">
        <v>9</v>
      </c>
      <c r="AU7" s="70" t="s">
        <v>10</v>
      </c>
      <c r="AV7" s="70" t="s">
        <v>11</v>
      </c>
      <c r="AW7" s="250" t="s">
        <v>330</v>
      </c>
      <c r="AX7" s="250" t="s">
        <v>331</v>
      </c>
      <c r="AY7" s="250" t="s">
        <v>332</v>
      </c>
      <c r="AZ7" s="250" t="s">
        <v>333</v>
      </c>
      <c r="BA7" s="250" t="s">
        <v>334</v>
      </c>
      <c r="BB7" s="379"/>
      <c r="BC7" s="382"/>
      <c r="BD7" s="383"/>
      <c r="BE7" s="370"/>
      <c r="BG7" s="123" t="s">
        <v>85</v>
      </c>
    </row>
    <row r="8" spans="1:60" ht="15.75">
      <c r="A8" s="71"/>
      <c r="B8" s="72" t="s">
        <v>87</v>
      </c>
      <c r="C8" s="73"/>
      <c r="D8" s="73"/>
      <c r="E8" s="74"/>
      <c r="F8" s="75"/>
      <c r="G8" s="76"/>
      <c r="H8" s="76"/>
      <c r="I8" s="73"/>
      <c r="J8" s="90"/>
      <c r="K8" s="75"/>
      <c r="L8" s="74"/>
      <c r="M8" s="74"/>
      <c r="N8" s="74"/>
      <c r="O8" s="90"/>
      <c r="P8" s="95"/>
      <c r="Q8" s="95"/>
      <c r="R8" s="95"/>
      <c r="S8" s="95"/>
      <c r="T8" s="95"/>
      <c r="U8" s="95"/>
      <c r="V8" s="95"/>
      <c r="W8" s="95"/>
      <c r="X8" s="95"/>
      <c r="Y8" s="95"/>
      <c r="Z8" s="95"/>
      <c r="AA8" s="95"/>
      <c r="AB8" s="95"/>
      <c r="AC8" s="102"/>
      <c r="AD8" s="103"/>
      <c r="AE8" s="103"/>
      <c r="AF8" s="103"/>
      <c r="AG8" s="103"/>
      <c r="AH8" s="103"/>
      <c r="AI8" s="103"/>
      <c r="AJ8" s="103"/>
      <c r="AK8" s="103"/>
      <c r="AL8" s="103"/>
      <c r="AM8" s="103"/>
      <c r="AN8" s="103"/>
      <c r="AO8" s="95"/>
      <c r="AP8" s="95"/>
      <c r="AQ8" s="95"/>
      <c r="AR8" s="95"/>
      <c r="AS8" s="95"/>
      <c r="AT8" s="95"/>
      <c r="AU8" s="95"/>
      <c r="AV8" s="95"/>
      <c r="AW8" s="95"/>
      <c r="AX8" s="95"/>
      <c r="AY8" s="95"/>
      <c r="AZ8" s="95"/>
      <c r="BA8" s="95"/>
      <c r="BB8" s="95"/>
      <c r="BC8" s="117"/>
      <c r="BD8" s="73" t="s">
        <v>86</v>
      </c>
      <c r="BE8" s="223"/>
      <c r="BG8" s="7" t="s">
        <v>88</v>
      </c>
    </row>
    <row r="9" spans="1:60" ht="15.75">
      <c r="A9" s="71"/>
      <c r="B9" s="77" t="s">
        <v>89</v>
      </c>
      <c r="C9" s="73"/>
      <c r="D9" s="73"/>
      <c r="E9" s="74"/>
      <c r="F9" s="75"/>
      <c r="G9" s="76"/>
      <c r="H9" s="76"/>
      <c r="I9" s="73"/>
      <c r="J9" s="90"/>
      <c r="K9" s="75"/>
      <c r="L9" s="74"/>
      <c r="M9" s="74"/>
      <c r="N9" s="74"/>
      <c r="O9" s="90"/>
      <c r="P9" s="95"/>
      <c r="Q9" s="95"/>
      <c r="R9" s="95"/>
      <c r="S9" s="95"/>
      <c r="T9" s="95"/>
      <c r="U9" s="95"/>
      <c r="V9" s="95"/>
      <c r="W9" s="95"/>
      <c r="X9" s="95"/>
      <c r="Y9" s="95"/>
      <c r="Z9" s="95"/>
      <c r="AA9" s="95"/>
      <c r="AB9" s="95"/>
      <c r="AC9" s="102"/>
      <c r="AD9" s="103"/>
      <c r="AE9" s="103"/>
      <c r="AF9" s="103"/>
      <c r="AG9" s="103"/>
      <c r="AH9" s="103"/>
      <c r="AI9" s="103"/>
      <c r="AJ9" s="103"/>
      <c r="AK9" s="103"/>
      <c r="AL9" s="103"/>
      <c r="AM9" s="103"/>
      <c r="AN9" s="103"/>
      <c r="AO9" s="95"/>
      <c r="AP9" s="95"/>
      <c r="AQ9" s="95"/>
      <c r="AR9" s="95"/>
      <c r="AS9" s="95"/>
      <c r="AT9" s="95"/>
      <c r="AU9" s="95"/>
      <c r="AV9" s="95"/>
      <c r="AW9" s="95"/>
      <c r="AX9" s="95"/>
      <c r="AY9" s="95"/>
      <c r="AZ9" s="95"/>
      <c r="BA9" s="95"/>
      <c r="BB9" s="95"/>
      <c r="BC9" s="117"/>
      <c r="BD9" s="73" t="s">
        <v>86</v>
      </c>
      <c r="BE9" s="223"/>
    </row>
    <row r="10" spans="1:60" ht="31.5" outlineLevel="2">
      <c r="A10" s="187">
        <v>1</v>
      </c>
      <c r="B10" s="188" t="s">
        <v>90</v>
      </c>
      <c r="C10" s="187" t="s">
        <v>61</v>
      </c>
      <c r="D10" s="187" t="s">
        <v>91</v>
      </c>
      <c r="E10" s="189">
        <v>41250</v>
      </c>
      <c r="F10" s="189">
        <v>41283</v>
      </c>
      <c r="G10" s="96">
        <f>SUM(G11:G12)</f>
        <v>23.310000000000002</v>
      </c>
      <c r="H10" s="96">
        <f>SUM(H11:H12)</f>
        <v>23.310000000000002</v>
      </c>
      <c r="I10" s="225"/>
      <c r="J10" s="226"/>
      <c r="K10" s="227">
        <v>41283</v>
      </c>
      <c r="L10" s="228"/>
      <c r="M10" s="228"/>
      <c r="N10" s="228"/>
      <c r="O10" s="226"/>
      <c r="P10" s="96"/>
      <c r="Q10" s="96"/>
      <c r="R10" s="96"/>
      <c r="S10" s="96"/>
      <c r="T10" s="96">
        <f>SUM(P10:S10)</f>
        <v>0</v>
      </c>
      <c r="U10" s="239"/>
      <c r="V10" s="239"/>
      <c r="W10" s="239"/>
      <c r="X10" s="239"/>
      <c r="Y10" s="239"/>
      <c r="Z10" s="239"/>
      <c r="AA10" s="239"/>
      <c r="AB10" s="239"/>
      <c r="AC10" s="201"/>
      <c r="AD10" s="201"/>
      <c r="AE10" s="201"/>
      <c r="AF10" s="201"/>
      <c r="AG10" s="244"/>
      <c r="AH10" s="244"/>
      <c r="AI10" s="244"/>
      <c r="AJ10" s="244"/>
      <c r="AK10" s="244"/>
      <c r="AL10" s="244"/>
      <c r="AM10" s="244"/>
      <c r="AN10" s="244"/>
      <c r="AO10" s="96"/>
      <c r="AP10" s="96"/>
      <c r="AQ10" s="96"/>
      <c r="AR10" s="96"/>
      <c r="AS10" s="96">
        <f>SUM(AO10:AR10)</f>
        <v>0</v>
      </c>
      <c r="AT10" s="96"/>
      <c r="AU10" s="96"/>
      <c r="AV10" s="96"/>
      <c r="AW10" s="96"/>
      <c r="AX10" s="96"/>
      <c r="AY10" s="96"/>
      <c r="AZ10" s="96"/>
      <c r="BA10" s="96"/>
      <c r="BB10" s="96"/>
      <c r="BC10" s="118"/>
      <c r="BD10" s="73" t="s">
        <v>86</v>
      </c>
      <c r="BE10" s="223"/>
    </row>
    <row r="11" spans="1:60" ht="31.5" outlineLevel="2">
      <c r="A11" s="33">
        <v>1.1000000000000001</v>
      </c>
      <c r="B11" s="84" t="s">
        <v>92</v>
      </c>
      <c r="C11" s="85" t="s">
        <v>63</v>
      </c>
      <c r="D11" s="33" t="str">
        <f t="shared" ref="D11:D18" si="0">D10</f>
        <v>MERC/CAPEX/20122013/02285</v>
      </c>
      <c r="E11" s="86">
        <f t="shared" ref="E11:E18" si="1">E10</f>
        <v>41250</v>
      </c>
      <c r="F11" s="87">
        <f t="shared" ref="F11:F14" si="2">IF(F10=0,"-",F10)</f>
        <v>41283</v>
      </c>
      <c r="G11" s="88">
        <v>12.4</v>
      </c>
      <c r="H11" s="88">
        <v>12.4</v>
      </c>
      <c r="I11" s="225"/>
      <c r="J11" s="225"/>
      <c r="K11" s="227">
        <v>41283</v>
      </c>
      <c r="L11" s="228">
        <v>41313</v>
      </c>
      <c r="M11" s="228"/>
      <c r="N11" s="228">
        <v>41924</v>
      </c>
      <c r="O11" s="229" t="s">
        <v>54</v>
      </c>
      <c r="P11" s="97">
        <v>11.25</v>
      </c>
      <c r="Q11" s="97"/>
      <c r="R11" s="97"/>
      <c r="S11" s="97"/>
      <c r="T11" s="96">
        <f t="shared" ref="T11:T74" si="3">SUM(P11:S11)</f>
        <v>11.25</v>
      </c>
      <c r="U11" s="240"/>
      <c r="V11" s="240"/>
      <c r="W11" s="240"/>
      <c r="X11" s="240"/>
      <c r="Y11" s="240"/>
      <c r="Z11" s="240"/>
      <c r="AA11" s="240"/>
      <c r="AB11" s="240"/>
      <c r="AC11" s="202">
        <v>1</v>
      </c>
      <c r="AD11" s="202">
        <v>0</v>
      </c>
      <c r="AE11" s="202">
        <v>0</v>
      </c>
      <c r="AF11" s="202">
        <v>0</v>
      </c>
      <c r="AG11" s="240">
        <v>0</v>
      </c>
      <c r="AH11" s="240">
        <v>0</v>
      </c>
      <c r="AI11" s="240">
        <v>0</v>
      </c>
      <c r="AJ11" s="240"/>
      <c r="AK11" s="240"/>
      <c r="AL11" s="240"/>
      <c r="AM11" s="240"/>
      <c r="AN11" s="240"/>
      <c r="AO11" s="97">
        <v>11.25</v>
      </c>
      <c r="AP11" s="97" t="s">
        <v>55</v>
      </c>
      <c r="AQ11" s="97" t="s">
        <v>55</v>
      </c>
      <c r="AR11" s="97" t="s">
        <v>55</v>
      </c>
      <c r="AS11" s="96">
        <f t="shared" ref="AS11:AS74" si="4">SUM(AO11:AR11)</f>
        <v>11.25</v>
      </c>
      <c r="AT11" s="185" t="s">
        <v>55</v>
      </c>
      <c r="AU11" s="185" t="s">
        <v>55</v>
      </c>
      <c r="AV11" s="185" t="s">
        <v>55</v>
      </c>
      <c r="AW11" s="185"/>
      <c r="AX11" s="185"/>
      <c r="AY11" s="185"/>
      <c r="AZ11" s="185"/>
      <c r="BA11" s="185"/>
      <c r="BB11" s="97"/>
      <c r="BC11" s="186" t="s">
        <v>93</v>
      </c>
      <c r="BD11" s="119" t="s">
        <v>80</v>
      </c>
      <c r="BE11" s="223"/>
    </row>
    <row r="12" spans="1:60" ht="47.25" outlineLevel="2">
      <c r="A12" s="33">
        <v>1.2</v>
      </c>
      <c r="B12" s="84" t="s">
        <v>94</v>
      </c>
      <c r="C12" s="85" t="s">
        <v>63</v>
      </c>
      <c r="D12" s="33" t="str">
        <f t="shared" si="0"/>
        <v>MERC/CAPEX/20122013/02285</v>
      </c>
      <c r="E12" s="86">
        <f t="shared" si="1"/>
        <v>41250</v>
      </c>
      <c r="F12" s="87">
        <f t="shared" si="2"/>
        <v>41283</v>
      </c>
      <c r="G12" s="88">
        <v>10.91</v>
      </c>
      <c r="H12" s="88">
        <v>10.91</v>
      </c>
      <c r="I12" s="225"/>
      <c r="J12" s="225"/>
      <c r="K12" s="227">
        <v>41283</v>
      </c>
      <c r="L12" s="228">
        <v>41313</v>
      </c>
      <c r="M12" s="228"/>
      <c r="N12" s="228">
        <v>41924</v>
      </c>
      <c r="O12" s="229" t="s">
        <v>54</v>
      </c>
      <c r="P12" s="97">
        <v>9.8699999999999992</v>
      </c>
      <c r="Q12" s="97"/>
      <c r="R12" s="97"/>
      <c r="S12" s="97"/>
      <c r="T12" s="96">
        <f t="shared" si="3"/>
        <v>9.8699999999999992</v>
      </c>
      <c r="U12" s="240"/>
      <c r="V12" s="240"/>
      <c r="W12" s="240"/>
      <c r="X12" s="240"/>
      <c r="Y12" s="240"/>
      <c r="Z12" s="240"/>
      <c r="AA12" s="240"/>
      <c r="AB12" s="240"/>
      <c r="AC12" s="202">
        <v>1</v>
      </c>
      <c r="AD12" s="202">
        <v>0</v>
      </c>
      <c r="AE12" s="202">
        <v>0</v>
      </c>
      <c r="AF12" s="202">
        <v>0</v>
      </c>
      <c r="AG12" s="240">
        <v>0</v>
      </c>
      <c r="AH12" s="240">
        <v>0</v>
      </c>
      <c r="AI12" s="240">
        <v>0</v>
      </c>
      <c r="AJ12" s="240"/>
      <c r="AK12" s="240"/>
      <c r="AL12" s="240"/>
      <c r="AM12" s="240"/>
      <c r="AN12" s="240"/>
      <c r="AO12" s="97">
        <v>9.8699999999999992</v>
      </c>
      <c r="AP12" s="97" t="s">
        <v>55</v>
      </c>
      <c r="AQ12" s="97" t="s">
        <v>55</v>
      </c>
      <c r="AR12" s="97" t="s">
        <v>55</v>
      </c>
      <c r="AS12" s="96">
        <f t="shared" si="4"/>
        <v>9.8699999999999992</v>
      </c>
      <c r="AT12" s="185" t="s">
        <v>55</v>
      </c>
      <c r="AU12" s="185" t="s">
        <v>55</v>
      </c>
      <c r="AV12" s="185" t="s">
        <v>55</v>
      </c>
      <c r="AW12" s="185"/>
      <c r="AX12" s="185"/>
      <c r="AY12" s="185"/>
      <c r="AZ12" s="185"/>
      <c r="BA12" s="185"/>
      <c r="BB12" s="97"/>
      <c r="BC12" s="186" t="s">
        <v>93</v>
      </c>
      <c r="BD12" s="119" t="s">
        <v>80</v>
      </c>
      <c r="BE12" s="223"/>
    </row>
    <row r="13" spans="1:60" ht="31.5" outlineLevel="2">
      <c r="A13" s="187">
        <v>2</v>
      </c>
      <c r="B13" s="188" t="s">
        <v>95</v>
      </c>
      <c r="C13" s="187" t="s">
        <v>61</v>
      </c>
      <c r="D13" s="187" t="s">
        <v>96</v>
      </c>
      <c r="E13" s="189">
        <v>41620</v>
      </c>
      <c r="F13" s="189">
        <v>41739</v>
      </c>
      <c r="G13" s="96">
        <f>SUM(G14:G14)</f>
        <v>17.21</v>
      </c>
      <c r="H13" s="96">
        <f>SUM(H14:H14)</f>
        <v>17.21</v>
      </c>
      <c r="I13" s="225"/>
      <c r="J13" s="226"/>
      <c r="K13" s="227">
        <v>41739</v>
      </c>
      <c r="L13" s="228"/>
      <c r="M13" s="228"/>
      <c r="N13" s="228"/>
      <c r="O13" s="226"/>
      <c r="P13" s="96"/>
      <c r="Q13" s="96"/>
      <c r="R13" s="96"/>
      <c r="S13" s="96"/>
      <c r="T13" s="96">
        <f t="shared" si="3"/>
        <v>0</v>
      </c>
      <c r="U13" s="239"/>
      <c r="V13" s="239"/>
      <c r="W13" s="239"/>
      <c r="X13" s="239"/>
      <c r="Y13" s="239"/>
      <c r="Z13" s="239"/>
      <c r="AA13" s="239"/>
      <c r="AB13" s="239"/>
      <c r="AC13" s="201"/>
      <c r="AD13" s="201"/>
      <c r="AE13" s="201"/>
      <c r="AF13" s="201"/>
      <c r="AG13" s="244"/>
      <c r="AH13" s="244"/>
      <c r="AI13" s="244"/>
      <c r="AJ13" s="244"/>
      <c r="AK13" s="244"/>
      <c r="AL13" s="244"/>
      <c r="AM13" s="244"/>
      <c r="AN13" s="244"/>
      <c r="AO13" s="96"/>
      <c r="AP13" s="96"/>
      <c r="AQ13" s="96"/>
      <c r="AR13" s="96"/>
      <c r="AS13" s="96">
        <f t="shared" si="4"/>
        <v>0</v>
      </c>
      <c r="AT13" s="96"/>
      <c r="AU13" s="96"/>
      <c r="AV13" s="96"/>
      <c r="AW13" s="96"/>
      <c r="AX13" s="96"/>
      <c r="AY13" s="96"/>
      <c r="AZ13" s="96"/>
      <c r="BA13" s="96"/>
      <c r="BB13" s="96"/>
      <c r="BC13" s="118"/>
      <c r="BD13" s="73" t="s">
        <v>86</v>
      </c>
      <c r="BE13" s="223"/>
    </row>
    <row r="14" spans="1:60" ht="31.5" outlineLevel="2">
      <c r="A14" s="33">
        <v>2.1</v>
      </c>
      <c r="B14" s="84" t="s">
        <v>95</v>
      </c>
      <c r="C14" s="85" t="s">
        <v>63</v>
      </c>
      <c r="D14" s="33" t="str">
        <f t="shared" si="0"/>
        <v>MERC/TECH 1/CAPEX/20142015/00087</v>
      </c>
      <c r="E14" s="86">
        <f t="shared" si="1"/>
        <v>41620</v>
      </c>
      <c r="F14" s="87">
        <f t="shared" si="2"/>
        <v>41739</v>
      </c>
      <c r="G14" s="88">
        <v>17.21</v>
      </c>
      <c r="H14" s="88">
        <v>17.21</v>
      </c>
      <c r="I14" s="230"/>
      <c r="J14" s="225"/>
      <c r="K14" s="227">
        <v>41739</v>
      </c>
      <c r="L14" s="228">
        <v>42401</v>
      </c>
      <c r="M14" s="228"/>
      <c r="N14" s="228" t="s">
        <v>97</v>
      </c>
      <c r="O14" s="229" t="s">
        <v>54</v>
      </c>
      <c r="P14" s="34">
        <v>17.552469592000001</v>
      </c>
      <c r="Q14" s="97"/>
      <c r="R14" s="97"/>
      <c r="S14" s="97"/>
      <c r="T14" s="96">
        <f t="shared" si="3"/>
        <v>17.552469592000001</v>
      </c>
      <c r="U14" s="240"/>
      <c r="V14" s="240"/>
      <c r="W14" s="240"/>
      <c r="X14" s="240"/>
      <c r="Y14" s="240"/>
      <c r="Z14" s="240"/>
      <c r="AA14" s="240"/>
      <c r="AB14" s="240"/>
      <c r="AC14" s="203">
        <v>1</v>
      </c>
      <c r="AD14" s="202">
        <v>0</v>
      </c>
      <c r="AE14" s="202">
        <v>0</v>
      </c>
      <c r="AF14" s="202">
        <v>0</v>
      </c>
      <c r="AG14" s="240">
        <v>0</v>
      </c>
      <c r="AH14" s="240">
        <v>0</v>
      </c>
      <c r="AI14" s="240">
        <v>0</v>
      </c>
      <c r="AJ14" s="240"/>
      <c r="AK14" s="240"/>
      <c r="AL14" s="240"/>
      <c r="AM14" s="240"/>
      <c r="AN14" s="240"/>
      <c r="AO14" s="34">
        <v>17.552469592000001</v>
      </c>
      <c r="AP14" s="97" t="s">
        <v>55</v>
      </c>
      <c r="AQ14" s="97" t="s">
        <v>55</v>
      </c>
      <c r="AR14" s="97" t="s">
        <v>55</v>
      </c>
      <c r="AS14" s="96">
        <f t="shared" si="4"/>
        <v>17.552469592000001</v>
      </c>
      <c r="AT14" s="185" t="s">
        <v>55</v>
      </c>
      <c r="AU14" s="185" t="s">
        <v>55</v>
      </c>
      <c r="AV14" s="185" t="s">
        <v>55</v>
      </c>
      <c r="AW14" s="185"/>
      <c r="AX14" s="185"/>
      <c r="AY14" s="185"/>
      <c r="AZ14" s="185"/>
      <c r="BA14" s="185"/>
      <c r="BB14" s="97"/>
      <c r="BC14" s="186" t="s">
        <v>98</v>
      </c>
      <c r="BD14" s="119" t="s">
        <v>80</v>
      </c>
      <c r="BE14" s="223"/>
    </row>
    <row r="15" spans="1:60" s="273" customFormat="1" ht="15.75" outlineLevel="2">
      <c r="A15" s="285">
        <v>3</v>
      </c>
      <c r="B15" s="286" t="s">
        <v>99</v>
      </c>
      <c r="C15" s="285" t="s">
        <v>61</v>
      </c>
      <c r="D15" s="285" t="s">
        <v>100</v>
      </c>
      <c r="E15" s="287">
        <v>42914</v>
      </c>
      <c r="F15" s="287">
        <v>43019</v>
      </c>
      <c r="G15" s="288">
        <f>SUM(G16:G18)</f>
        <v>25.130000000000003</v>
      </c>
      <c r="H15" s="288">
        <f>SUM(H16:H18)</f>
        <v>24.6</v>
      </c>
      <c r="I15" s="289"/>
      <c r="J15" s="290"/>
      <c r="K15" s="231">
        <v>43019</v>
      </c>
      <c r="L15" s="237"/>
      <c r="M15" s="237"/>
      <c r="N15" s="237"/>
      <c r="O15" s="290"/>
      <c r="P15" s="288"/>
      <c r="Q15" s="288"/>
      <c r="R15" s="288"/>
      <c r="S15" s="288"/>
      <c r="T15" s="288">
        <f t="shared" si="3"/>
        <v>0</v>
      </c>
      <c r="U15" s="291"/>
      <c r="V15" s="291"/>
      <c r="W15" s="291"/>
      <c r="X15" s="291"/>
      <c r="Y15" s="291"/>
      <c r="Z15" s="291"/>
      <c r="AA15" s="291"/>
      <c r="AB15" s="291"/>
      <c r="AC15" s="292"/>
      <c r="AD15" s="292"/>
      <c r="AE15" s="292"/>
      <c r="AF15" s="292"/>
      <c r="AG15" s="245"/>
      <c r="AH15" s="245"/>
      <c r="AI15" s="245"/>
      <c r="AJ15" s="245"/>
      <c r="AK15" s="245"/>
      <c r="AL15" s="245"/>
      <c r="AM15" s="245"/>
      <c r="AN15" s="245"/>
      <c r="AO15" s="288"/>
      <c r="AP15" s="288"/>
      <c r="AQ15" s="288"/>
      <c r="AR15" s="288"/>
      <c r="AS15" s="288">
        <f t="shared" si="4"/>
        <v>0</v>
      </c>
      <c r="AT15" s="288"/>
      <c r="AU15" s="288"/>
      <c r="AV15" s="288"/>
      <c r="AW15" s="288"/>
      <c r="AX15" s="288"/>
      <c r="AY15" s="288"/>
      <c r="AZ15" s="288"/>
      <c r="BA15" s="288"/>
      <c r="BB15" s="288"/>
      <c r="BC15" s="117"/>
      <c r="BD15" s="73" t="s">
        <v>86</v>
      </c>
      <c r="BE15" s="272"/>
    </row>
    <row r="16" spans="1:60" s="273" customFormat="1" ht="63" customHeight="1" outlineLevel="2">
      <c r="A16" s="293">
        <v>3.1</v>
      </c>
      <c r="B16" s="294" t="s">
        <v>101</v>
      </c>
      <c r="C16" s="295" t="s">
        <v>63</v>
      </c>
      <c r="D16" s="293" t="str">
        <f t="shared" si="0"/>
        <v>MERC/CAPEX/20172018/4321</v>
      </c>
      <c r="E16" s="296">
        <f t="shared" si="1"/>
        <v>42914</v>
      </c>
      <c r="F16" s="297">
        <f t="shared" ref="F16:F18" si="5">IF(F15=0,"-",F15)</f>
        <v>43019</v>
      </c>
      <c r="G16" s="298">
        <v>20.39</v>
      </c>
      <c r="H16" s="298">
        <v>20.39</v>
      </c>
      <c r="I16" s="289"/>
      <c r="J16" s="289"/>
      <c r="K16" s="231">
        <v>43019</v>
      </c>
      <c r="L16" s="237">
        <v>43911</v>
      </c>
      <c r="M16" s="237">
        <v>43445</v>
      </c>
      <c r="N16" s="299">
        <v>45043</v>
      </c>
      <c r="O16" s="300" t="s">
        <v>54</v>
      </c>
      <c r="P16" s="301">
        <v>0</v>
      </c>
      <c r="Q16" s="95">
        <v>0</v>
      </c>
      <c r="R16" s="95">
        <v>0</v>
      </c>
      <c r="S16" s="95">
        <v>8.52</v>
      </c>
      <c r="T16" s="288">
        <f t="shared" si="3"/>
        <v>8.52</v>
      </c>
      <c r="U16" s="243">
        <v>0</v>
      </c>
      <c r="V16" s="302">
        <v>8.5236678999999995</v>
      </c>
      <c r="W16" s="243">
        <v>0</v>
      </c>
      <c r="X16" s="243"/>
      <c r="Y16" s="243"/>
      <c r="Z16" s="243"/>
      <c r="AA16" s="243"/>
      <c r="AB16" s="243"/>
      <c r="AC16" s="303">
        <v>0</v>
      </c>
      <c r="AD16" s="304">
        <v>0.2</v>
      </c>
      <c r="AE16" s="304">
        <v>0.2</v>
      </c>
      <c r="AF16" s="304">
        <v>0.2</v>
      </c>
      <c r="AG16" s="305">
        <v>0.2</v>
      </c>
      <c r="AH16" s="305">
        <v>0.2</v>
      </c>
      <c r="AI16" s="245">
        <v>0.4</v>
      </c>
      <c r="AJ16" s="245"/>
      <c r="AK16" s="245"/>
      <c r="AL16" s="245"/>
      <c r="AM16" s="245"/>
      <c r="AN16" s="245"/>
      <c r="AO16" s="301">
        <v>0</v>
      </c>
      <c r="AP16" s="95" t="s">
        <v>55</v>
      </c>
      <c r="AQ16" s="95" t="s">
        <v>55</v>
      </c>
      <c r="AR16" s="95" t="s">
        <v>55</v>
      </c>
      <c r="AS16" s="288">
        <f t="shared" si="4"/>
        <v>0</v>
      </c>
      <c r="AT16" s="95" t="s">
        <v>55</v>
      </c>
      <c r="AU16" s="306">
        <v>8.5236678999999995</v>
      </c>
      <c r="AV16" s="306" t="s">
        <v>55</v>
      </c>
      <c r="AW16" s="306"/>
      <c r="AX16" s="306"/>
      <c r="AY16" s="306"/>
      <c r="AZ16" s="306"/>
      <c r="BA16" s="306"/>
      <c r="BB16" s="95"/>
      <c r="BC16" s="387" t="s">
        <v>299</v>
      </c>
      <c r="BD16" s="119" t="s">
        <v>80</v>
      </c>
      <c r="BE16" s="272"/>
    </row>
    <row r="17" spans="1:57" s="273" customFormat="1" ht="31.5" outlineLevel="2">
      <c r="A17" s="293">
        <v>3.2</v>
      </c>
      <c r="B17" s="294" t="s">
        <v>102</v>
      </c>
      <c r="C17" s="295" t="s">
        <v>63</v>
      </c>
      <c r="D17" s="293" t="str">
        <f t="shared" si="0"/>
        <v>MERC/CAPEX/20172018/4321</v>
      </c>
      <c r="E17" s="296">
        <f t="shared" si="1"/>
        <v>42914</v>
      </c>
      <c r="F17" s="297">
        <f t="shared" si="5"/>
        <v>43019</v>
      </c>
      <c r="G17" s="298">
        <v>3.57</v>
      </c>
      <c r="H17" s="298">
        <v>3.57</v>
      </c>
      <c r="I17" s="289"/>
      <c r="J17" s="289"/>
      <c r="K17" s="231">
        <v>43019</v>
      </c>
      <c r="L17" s="237">
        <v>43911</v>
      </c>
      <c r="M17" s="237">
        <v>43445</v>
      </c>
      <c r="N17" s="299">
        <v>45043</v>
      </c>
      <c r="O17" s="300" t="s">
        <v>54</v>
      </c>
      <c r="P17" s="301">
        <v>0</v>
      </c>
      <c r="Q17" s="95">
        <v>0</v>
      </c>
      <c r="R17" s="95">
        <v>0</v>
      </c>
      <c r="S17" s="95">
        <v>0</v>
      </c>
      <c r="T17" s="288">
        <f t="shared" si="3"/>
        <v>0</v>
      </c>
      <c r="U17" s="243">
        <v>0</v>
      </c>
      <c r="V17" s="302">
        <v>0.75469280000000005</v>
      </c>
      <c r="W17" s="243">
        <v>0</v>
      </c>
      <c r="X17" s="243"/>
      <c r="Y17" s="243"/>
      <c r="Z17" s="243"/>
      <c r="AA17" s="243"/>
      <c r="AB17" s="243"/>
      <c r="AC17" s="303">
        <v>0</v>
      </c>
      <c r="AD17" s="304">
        <v>0.2</v>
      </c>
      <c r="AE17" s="304">
        <v>0.2</v>
      </c>
      <c r="AF17" s="304">
        <v>0</v>
      </c>
      <c r="AG17" s="305">
        <v>0</v>
      </c>
      <c r="AH17" s="305">
        <v>0</v>
      </c>
      <c r="AI17" s="245">
        <v>0.6</v>
      </c>
      <c r="AJ17" s="245"/>
      <c r="AK17" s="245"/>
      <c r="AL17" s="245"/>
      <c r="AM17" s="245"/>
      <c r="AN17" s="245"/>
      <c r="AO17" s="301">
        <v>0</v>
      </c>
      <c r="AP17" s="95" t="s">
        <v>55</v>
      </c>
      <c r="AQ17" s="95" t="s">
        <v>55</v>
      </c>
      <c r="AR17" s="95" t="s">
        <v>55</v>
      </c>
      <c r="AS17" s="288">
        <f t="shared" si="4"/>
        <v>0</v>
      </c>
      <c r="AT17" s="95" t="s">
        <v>55</v>
      </c>
      <c r="AU17" s="306">
        <v>0.75469280000000005</v>
      </c>
      <c r="AV17" s="306" t="s">
        <v>55</v>
      </c>
      <c r="AW17" s="306"/>
      <c r="AX17" s="306"/>
      <c r="AY17" s="306"/>
      <c r="AZ17" s="306"/>
      <c r="BA17" s="306"/>
      <c r="BB17" s="95"/>
      <c r="BC17" s="388"/>
      <c r="BD17" s="119" t="s">
        <v>80</v>
      </c>
      <c r="BE17" s="272"/>
    </row>
    <row r="18" spans="1:57" s="273" customFormat="1" ht="15.75" outlineLevel="2">
      <c r="A18" s="293"/>
      <c r="B18" s="294" t="s">
        <v>29</v>
      </c>
      <c r="C18" s="295" t="s">
        <v>29</v>
      </c>
      <c r="D18" s="293" t="str">
        <f t="shared" si="0"/>
        <v>MERC/CAPEX/20172018/4321</v>
      </c>
      <c r="E18" s="296">
        <f t="shared" si="1"/>
        <v>42914</v>
      </c>
      <c r="F18" s="297">
        <f t="shared" si="5"/>
        <v>43019</v>
      </c>
      <c r="G18" s="298">
        <v>1.17</v>
      </c>
      <c r="H18" s="298">
        <v>0.64</v>
      </c>
      <c r="I18" s="289"/>
      <c r="J18" s="289"/>
      <c r="K18" s="231">
        <v>43019</v>
      </c>
      <c r="L18" s="237">
        <v>43911</v>
      </c>
      <c r="M18" s="237">
        <v>43445</v>
      </c>
      <c r="N18" s="299">
        <v>45043</v>
      </c>
      <c r="O18" s="300"/>
      <c r="P18" s="301">
        <v>0</v>
      </c>
      <c r="Q18" s="95">
        <v>0</v>
      </c>
      <c r="R18" s="95">
        <v>0</v>
      </c>
      <c r="S18" s="95">
        <v>0</v>
      </c>
      <c r="T18" s="288">
        <f t="shared" si="3"/>
        <v>0</v>
      </c>
      <c r="U18" s="243">
        <v>0</v>
      </c>
      <c r="V18" s="302">
        <v>1.1986755680000001</v>
      </c>
      <c r="W18" s="243">
        <v>0</v>
      </c>
      <c r="X18" s="243"/>
      <c r="Y18" s="243"/>
      <c r="Z18" s="243"/>
      <c r="AA18" s="243"/>
      <c r="AB18" s="243"/>
      <c r="AC18" s="303">
        <v>0</v>
      </c>
      <c r="AD18" s="304">
        <v>0</v>
      </c>
      <c r="AE18" s="304">
        <v>0</v>
      </c>
      <c r="AF18" s="304">
        <v>0</v>
      </c>
      <c r="AG18" s="305">
        <v>0</v>
      </c>
      <c r="AH18" s="305">
        <v>0</v>
      </c>
      <c r="AI18" s="243">
        <v>0</v>
      </c>
      <c r="AJ18" s="243"/>
      <c r="AK18" s="243"/>
      <c r="AL18" s="243"/>
      <c r="AM18" s="243"/>
      <c r="AN18" s="243"/>
      <c r="AO18" s="301">
        <v>0</v>
      </c>
      <c r="AP18" s="95" t="s">
        <v>55</v>
      </c>
      <c r="AQ18" s="95" t="s">
        <v>55</v>
      </c>
      <c r="AR18" s="95" t="s">
        <v>55</v>
      </c>
      <c r="AS18" s="288">
        <f t="shared" si="4"/>
        <v>0</v>
      </c>
      <c r="AT18" s="95" t="s">
        <v>55</v>
      </c>
      <c r="AU18" s="306">
        <v>1.1986755680000001</v>
      </c>
      <c r="AV18" s="306" t="s">
        <v>55</v>
      </c>
      <c r="AW18" s="306"/>
      <c r="AX18" s="306"/>
      <c r="AY18" s="306"/>
      <c r="AZ18" s="306"/>
      <c r="BA18" s="306"/>
      <c r="BB18" s="95"/>
      <c r="BC18" s="117"/>
      <c r="BD18" s="119" t="s">
        <v>86</v>
      </c>
      <c r="BE18" s="272"/>
    </row>
    <row r="19" spans="1:57" s="273" customFormat="1" ht="31.5" outlineLevel="2">
      <c r="A19" s="285">
        <v>4</v>
      </c>
      <c r="B19" s="286" t="s">
        <v>103</v>
      </c>
      <c r="C19" s="285" t="s">
        <v>61</v>
      </c>
      <c r="D19" s="285" t="s">
        <v>104</v>
      </c>
      <c r="E19" s="287">
        <v>42957</v>
      </c>
      <c r="F19" s="287">
        <v>43049</v>
      </c>
      <c r="G19" s="288">
        <f>SUM(G20:G21)</f>
        <v>17</v>
      </c>
      <c r="H19" s="288">
        <f>SUM(H20:H21)</f>
        <v>17</v>
      </c>
      <c r="I19" s="289"/>
      <c r="J19" s="290"/>
      <c r="K19" s="231">
        <v>43049</v>
      </c>
      <c r="L19" s="237"/>
      <c r="M19" s="237"/>
      <c r="N19" s="237"/>
      <c r="O19" s="290"/>
      <c r="P19" s="288"/>
      <c r="Q19" s="288"/>
      <c r="R19" s="288"/>
      <c r="S19" s="288"/>
      <c r="T19" s="288">
        <f t="shared" si="3"/>
        <v>0</v>
      </c>
      <c r="U19" s="291"/>
      <c r="V19" s="291"/>
      <c r="W19" s="291"/>
      <c r="X19" s="291">
        <v>0</v>
      </c>
      <c r="Y19" s="291">
        <v>20.059999999999999</v>
      </c>
      <c r="Z19" s="291"/>
      <c r="AA19" s="291"/>
      <c r="AB19" s="291"/>
      <c r="AC19" s="292"/>
      <c r="AD19" s="292"/>
      <c r="AE19" s="292"/>
      <c r="AF19" s="292"/>
      <c r="AG19" s="245"/>
      <c r="AH19" s="245"/>
      <c r="AI19" s="245"/>
      <c r="AJ19" s="245"/>
      <c r="AK19" s="245"/>
      <c r="AL19" s="245"/>
      <c r="AM19" s="245"/>
      <c r="AN19" s="245"/>
      <c r="AO19" s="288"/>
      <c r="AP19" s="288"/>
      <c r="AQ19" s="288"/>
      <c r="AR19" s="288"/>
      <c r="AS19" s="288">
        <f t="shared" si="4"/>
        <v>0</v>
      </c>
      <c r="AT19" s="288"/>
      <c r="AU19" s="288"/>
      <c r="AV19" s="288"/>
      <c r="AW19" s="288">
        <v>0</v>
      </c>
      <c r="AX19" s="288">
        <v>20.059999999999999</v>
      </c>
      <c r="AY19" s="288"/>
      <c r="AZ19" s="288"/>
      <c r="BA19" s="288"/>
      <c r="BB19" s="288"/>
      <c r="BC19" s="117"/>
      <c r="BD19" s="73" t="s">
        <v>86</v>
      </c>
      <c r="BE19" s="272"/>
    </row>
    <row r="20" spans="1:57" s="273" customFormat="1" ht="330" outlineLevel="2">
      <c r="A20" s="293">
        <v>4.0999999999999996</v>
      </c>
      <c r="B20" s="294" t="s">
        <v>105</v>
      </c>
      <c r="C20" s="295" t="s">
        <v>63</v>
      </c>
      <c r="D20" s="293" t="str">
        <f>D19</f>
        <v>MERC/CAPEX/20172018/4645</v>
      </c>
      <c r="E20" s="296">
        <f>E19</f>
        <v>42957</v>
      </c>
      <c r="F20" s="297">
        <f t="shared" ref="F20:F25" si="6">IF(F19=0,"-",F19)</f>
        <v>43049</v>
      </c>
      <c r="G20" s="298">
        <v>17</v>
      </c>
      <c r="H20" s="298">
        <v>17</v>
      </c>
      <c r="I20" s="289"/>
      <c r="J20" s="289"/>
      <c r="K20" s="231">
        <v>43049</v>
      </c>
      <c r="L20" s="299" t="s">
        <v>55</v>
      </c>
      <c r="M20" s="237">
        <v>43718</v>
      </c>
      <c r="N20" s="299" t="s">
        <v>55</v>
      </c>
      <c r="O20" s="300" t="s">
        <v>54</v>
      </c>
      <c r="P20" s="301">
        <v>0</v>
      </c>
      <c r="Q20" s="95">
        <v>0</v>
      </c>
      <c r="R20" s="95">
        <v>0</v>
      </c>
      <c r="S20" s="95">
        <v>0</v>
      </c>
      <c r="T20" s="288">
        <f t="shared" si="3"/>
        <v>0</v>
      </c>
      <c r="U20" s="243">
        <v>0</v>
      </c>
      <c r="V20" s="243">
        <v>0</v>
      </c>
      <c r="W20" s="243">
        <v>0</v>
      </c>
      <c r="X20" s="243"/>
      <c r="Y20" s="243"/>
      <c r="Z20" s="243"/>
      <c r="AA20" s="243"/>
      <c r="AB20" s="243"/>
      <c r="AC20" s="303">
        <v>0</v>
      </c>
      <c r="AD20" s="304">
        <v>0</v>
      </c>
      <c r="AE20" s="304">
        <v>0</v>
      </c>
      <c r="AF20" s="304">
        <v>0</v>
      </c>
      <c r="AG20" s="243" t="s">
        <v>55</v>
      </c>
      <c r="AH20" s="243" t="s">
        <v>55</v>
      </c>
      <c r="AI20" s="243" t="s">
        <v>55</v>
      </c>
      <c r="AJ20" s="243"/>
      <c r="AK20" s="243"/>
      <c r="AL20" s="243"/>
      <c r="AM20" s="243"/>
      <c r="AN20" s="243"/>
      <c r="AO20" s="301"/>
      <c r="AP20" s="95" t="s">
        <v>55</v>
      </c>
      <c r="AQ20" s="95" t="s">
        <v>55</v>
      </c>
      <c r="AR20" s="95" t="s">
        <v>55</v>
      </c>
      <c r="AS20" s="288">
        <f t="shared" si="4"/>
        <v>0</v>
      </c>
      <c r="AT20" s="95" t="s">
        <v>55</v>
      </c>
      <c r="AU20" s="95" t="s">
        <v>55</v>
      </c>
      <c r="AV20" s="306">
        <v>0</v>
      </c>
      <c r="AW20" s="306"/>
      <c r="AX20" s="306"/>
      <c r="AY20" s="306"/>
      <c r="AZ20" s="306"/>
      <c r="BA20" s="306"/>
      <c r="BB20" s="95"/>
      <c r="BC20" s="117" t="s">
        <v>461</v>
      </c>
      <c r="BD20" s="119" t="s">
        <v>64</v>
      </c>
      <c r="BE20" s="307" t="s">
        <v>306</v>
      </c>
    </row>
    <row r="21" spans="1:57" ht="15.75" outlineLevel="2">
      <c r="A21" s="30"/>
      <c r="B21" s="78"/>
      <c r="C21" s="79"/>
      <c r="D21" s="30"/>
      <c r="E21" s="80"/>
      <c r="F21" s="75"/>
      <c r="G21" s="81"/>
      <c r="H21" s="81"/>
      <c r="I21" s="225"/>
      <c r="J21" s="225"/>
      <c r="K21" s="231"/>
      <c r="L21" s="233" t="s">
        <v>55</v>
      </c>
      <c r="M21" s="232">
        <v>43718</v>
      </c>
      <c r="N21" s="233" t="s">
        <v>55</v>
      </c>
      <c r="O21" s="234"/>
      <c r="P21" s="200"/>
      <c r="Q21" s="97">
        <v>0</v>
      </c>
      <c r="R21" s="97">
        <v>0</v>
      </c>
      <c r="S21" s="97">
        <v>0</v>
      </c>
      <c r="T21" s="96">
        <f t="shared" si="3"/>
        <v>0</v>
      </c>
      <c r="U21" s="241">
        <v>0</v>
      </c>
      <c r="V21" s="241">
        <v>0</v>
      </c>
      <c r="W21" s="241">
        <v>0</v>
      </c>
      <c r="X21" s="241"/>
      <c r="Y21" s="241"/>
      <c r="Z21" s="241"/>
      <c r="AA21" s="241"/>
      <c r="AB21" s="241"/>
      <c r="AC21" s="204">
        <v>0</v>
      </c>
      <c r="AD21" s="202">
        <v>0</v>
      </c>
      <c r="AE21" s="202">
        <v>0</v>
      </c>
      <c r="AF21" s="202">
        <v>0</v>
      </c>
      <c r="AG21" s="241">
        <v>0</v>
      </c>
      <c r="AH21" s="241">
        <v>0</v>
      </c>
      <c r="AI21" s="241">
        <v>0</v>
      </c>
      <c r="AJ21" s="241"/>
      <c r="AK21" s="241"/>
      <c r="AL21" s="241"/>
      <c r="AM21" s="241"/>
      <c r="AN21" s="241"/>
      <c r="AO21" s="200"/>
      <c r="AP21" s="97" t="s">
        <v>55</v>
      </c>
      <c r="AQ21" s="97" t="s">
        <v>55</v>
      </c>
      <c r="AR21" s="97" t="s">
        <v>55</v>
      </c>
      <c r="AS21" s="96">
        <f t="shared" si="4"/>
        <v>0</v>
      </c>
      <c r="AT21" s="107" t="s">
        <v>55</v>
      </c>
      <c r="AU21" s="107" t="s">
        <v>55</v>
      </c>
      <c r="AV21" s="107" t="s">
        <v>55</v>
      </c>
      <c r="AW21" s="107"/>
      <c r="AX21" s="107"/>
      <c r="AY21" s="107"/>
      <c r="AZ21" s="107"/>
      <c r="BA21" s="107"/>
      <c r="BB21" s="106"/>
      <c r="BC21" s="120"/>
      <c r="BD21" s="119"/>
      <c r="BE21" s="223"/>
    </row>
    <row r="22" spans="1:57" s="273" customFormat="1" ht="47.25" outlineLevel="2">
      <c r="A22" s="285">
        <v>5</v>
      </c>
      <c r="B22" s="286" t="s">
        <v>106</v>
      </c>
      <c r="C22" s="285" t="s">
        <v>61</v>
      </c>
      <c r="D22" s="285" t="s">
        <v>107</v>
      </c>
      <c r="E22" s="287">
        <v>43110</v>
      </c>
      <c r="F22" s="287">
        <v>43131</v>
      </c>
      <c r="G22" s="288">
        <f>SUM(G23:G25)</f>
        <v>19.196999999999996</v>
      </c>
      <c r="H22" s="288">
        <f>SUM(H23:H25)</f>
        <v>19.196999999999996</v>
      </c>
      <c r="I22" s="289"/>
      <c r="J22" s="290"/>
      <c r="K22" s="231">
        <v>43131</v>
      </c>
      <c r="L22" s="237"/>
      <c r="M22" s="237"/>
      <c r="N22" s="237"/>
      <c r="O22" s="290"/>
      <c r="P22" s="288"/>
      <c r="Q22" s="288"/>
      <c r="R22" s="288"/>
      <c r="S22" s="288"/>
      <c r="T22" s="288">
        <f t="shared" si="3"/>
        <v>0</v>
      </c>
      <c r="U22" s="291"/>
      <c r="V22" s="291"/>
      <c r="W22" s="291"/>
      <c r="X22" s="291"/>
      <c r="Y22" s="291"/>
      <c r="Z22" s="291"/>
      <c r="AA22" s="291"/>
      <c r="AB22" s="291"/>
      <c r="AC22" s="292"/>
      <c r="AD22" s="292"/>
      <c r="AE22" s="292"/>
      <c r="AF22" s="292"/>
      <c r="AG22" s="245"/>
      <c r="AH22" s="245"/>
      <c r="AI22" s="245"/>
      <c r="AJ22" s="245"/>
      <c r="AK22" s="245"/>
      <c r="AL22" s="245"/>
      <c r="AM22" s="245"/>
      <c r="AN22" s="245"/>
      <c r="AO22" s="288"/>
      <c r="AP22" s="288"/>
      <c r="AQ22" s="288"/>
      <c r="AR22" s="288"/>
      <c r="AS22" s="288">
        <f t="shared" si="4"/>
        <v>0</v>
      </c>
      <c r="AT22" s="288"/>
      <c r="AU22" s="288"/>
      <c r="AV22" s="288"/>
      <c r="AW22" s="288"/>
      <c r="AX22" s="288"/>
      <c r="AY22" s="288"/>
      <c r="AZ22" s="288"/>
      <c r="BA22" s="288"/>
      <c r="BB22" s="288"/>
      <c r="BC22" s="117"/>
      <c r="BD22" s="73" t="s">
        <v>86</v>
      </c>
      <c r="BE22" s="272"/>
    </row>
    <row r="23" spans="1:57" s="273" customFormat="1" ht="31.5" outlineLevel="2">
      <c r="A23" s="293">
        <v>5.0999999999999996</v>
      </c>
      <c r="B23" s="294" t="s">
        <v>108</v>
      </c>
      <c r="C23" s="295" t="s">
        <v>63</v>
      </c>
      <c r="D23" s="293" t="str">
        <f t="shared" ref="D23:E25" si="7">D22</f>
        <v>MERC/CAPEX/20172018/0151</v>
      </c>
      <c r="E23" s="296">
        <f t="shared" si="7"/>
        <v>43110</v>
      </c>
      <c r="F23" s="297">
        <f t="shared" si="6"/>
        <v>43131</v>
      </c>
      <c r="G23" s="298">
        <v>9.0399999999999991</v>
      </c>
      <c r="H23" s="298">
        <v>9.0399999999999991</v>
      </c>
      <c r="I23" s="289"/>
      <c r="J23" s="289"/>
      <c r="K23" s="231">
        <v>43131</v>
      </c>
      <c r="L23" s="237">
        <v>44019</v>
      </c>
      <c r="M23" s="237">
        <v>43677</v>
      </c>
      <c r="N23" s="237">
        <v>44243</v>
      </c>
      <c r="O23" s="290" t="s">
        <v>56</v>
      </c>
      <c r="P23" s="301">
        <v>0</v>
      </c>
      <c r="Q23" s="95">
        <v>0</v>
      </c>
      <c r="R23" s="306">
        <v>7.6515065</v>
      </c>
      <c r="S23" s="95">
        <v>0</v>
      </c>
      <c r="T23" s="288">
        <f t="shared" si="3"/>
        <v>7.6515065</v>
      </c>
      <c r="U23" s="243">
        <v>0</v>
      </c>
      <c r="V23" s="243">
        <v>0</v>
      </c>
      <c r="W23" s="243">
        <v>0</v>
      </c>
      <c r="X23" s="243"/>
      <c r="Y23" s="243"/>
      <c r="Z23" s="243"/>
      <c r="AA23" s="243"/>
      <c r="AB23" s="243"/>
      <c r="AC23" s="303" t="s">
        <v>55</v>
      </c>
      <c r="AD23" s="304">
        <v>0.2</v>
      </c>
      <c r="AE23" s="308">
        <v>0.8</v>
      </c>
      <c r="AF23" s="304" t="s">
        <v>55</v>
      </c>
      <c r="AG23" s="309" t="s">
        <v>55</v>
      </c>
      <c r="AH23" s="309" t="s">
        <v>55</v>
      </c>
      <c r="AI23" s="309" t="s">
        <v>55</v>
      </c>
      <c r="AJ23" s="309"/>
      <c r="AK23" s="309"/>
      <c r="AL23" s="309"/>
      <c r="AM23" s="309"/>
      <c r="AN23" s="309"/>
      <c r="AO23" s="301"/>
      <c r="AP23" s="95" t="s">
        <v>55</v>
      </c>
      <c r="AQ23" s="306">
        <v>7.6515065</v>
      </c>
      <c r="AR23" s="95" t="s">
        <v>55</v>
      </c>
      <c r="AS23" s="288">
        <f t="shared" si="4"/>
        <v>7.6515065</v>
      </c>
      <c r="AT23" s="310" t="s">
        <v>55</v>
      </c>
      <c r="AU23" s="310" t="s">
        <v>55</v>
      </c>
      <c r="AV23" s="310" t="s">
        <v>55</v>
      </c>
      <c r="AW23" s="310"/>
      <c r="AX23" s="310"/>
      <c r="AY23" s="310"/>
      <c r="AZ23" s="310"/>
      <c r="BA23" s="310"/>
      <c r="BB23" s="95"/>
      <c r="BC23" s="389" t="s">
        <v>109</v>
      </c>
      <c r="BD23" s="119" t="s">
        <v>80</v>
      </c>
      <c r="BE23" s="272"/>
    </row>
    <row r="24" spans="1:57" s="273" customFormat="1" ht="63" outlineLevel="2">
      <c r="A24" s="293">
        <v>5.2</v>
      </c>
      <c r="B24" s="294" t="s">
        <v>110</v>
      </c>
      <c r="C24" s="295" t="s">
        <v>63</v>
      </c>
      <c r="D24" s="293" t="str">
        <f t="shared" si="7"/>
        <v>MERC/CAPEX/20172018/0151</v>
      </c>
      <c r="E24" s="296">
        <f t="shared" si="7"/>
        <v>43110</v>
      </c>
      <c r="F24" s="297">
        <f t="shared" si="6"/>
        <v>43131</v>
      </c>
      <c r="G24" s="298">
        <v>9.8059999999999992</v>
      </c>
      <c r="H24" s="298">
        <v>9.8059999999999992</v>
      </c>
      <c r="I24" s="289"/>
      <c r="J24" s="289"/>
      <c r="K24" s="231">
        <v>43131</v>
      </c>
      <c r="L24" s="237">
        <v>44140</v>
      </c>
      <c r="M24" s="237">
        <v>43677</v>
      </c>
      <c r="N24" s="299">
        <v>44924</v>
      </c>
      <c r="O24" s="290" t="s">
        <v>56</v>
      </c>
      <c r="P24" s="301">
        <v>0</v>
      </c>
      <c r="Q24" s="95">
        <v>0</v>
      </c>
      <c r="R24" s="95">
        <v>0</v>
      </c>
      <c r="S24" s="95">
        <v>0</v>
      </c>
      <c r="T24" s="288">
        <f t="shared" si="3"/>
        <v>0</v>
      </c>
      <c r="U24" s="243">
        <v>9.0830830000000002</v>
      </c>
      <c r="V24" s="243">
        <v>0</v>
      </c>
      <c r="W24" s="243">
        <v>0</v>
      </c>
      <c r="X24" s="243"/>
      <c r="Y24" s="243"/>
      <c r="Z24" s="243"/>
      <c r="AA24" s="243"/>
      <c r="AB24" s="243"/>
      <c r="AC24" s="303" t="s">
        <v>55</v>
      </c>
      <c r="AD24" s="304">
        <v>0.2</v>
      </c>
      <c r="AE24" s="304">
        <v>0.2</v>
      </c>
      <c r="AF24" s="304" t="s">
        <v>55</v>
      </c>
      <c r="AG24" s="245">
        <v>1</v>
      </c>
      <c r="AH24" s="245">
        <v>1</v>
      </c>
      <c r="AI24" s="309" t="s">
        <v>55</v>
      </c>
      <c r="AJ24" s="309"/>
      <c r="AK24" s="309"/>
      <c r="AL24" s="309"/>
      <c r="AM24" s="309"/>
      <c r="AN24" s="309"/>
      <c r="AO24" s="301"/>
      <c r="AP24" s="95" t="s">
        <v>55</v>
      </c>
      <c r="AQ24" s="95" t="s">
        <v>55</v>
      </c>
      <c r="AR24" s="95" t="s">
        <v>55</v>
      </c>
      <c r="AS24" s="288">
        <f t="shared" si="4"/>
        <v>0</v>
      </c>
      <c r="AT24" s="95">
        <v>9.0830830000000002</v>
      </c>
      <c r="AU24" s="95">
        <v>0</v>
      </c>
      <c r="AV24" s="310" t="s">
        <v>55</v>
      </c>
      <c r="AW24" s="310"/>
      <c r="AX24" s="310"/>
      <c r="AY24" s="310"/>
      <c r="AZ24" s="310"/>
      <c r="BA24" s="310"/>
      <c r="BB24" s="95"/>
      <c r="BC24" s="117" t="s">
        <v>300</v>
      </c>
      <c r="BD24" s="119" t="s">
        <v>80</v>
      </c>
      <c r="BE24" s="307" t="s">
        <v>307</v>
      </c>
    </row>
    <row r="25" spans="1:57" s="273" customFormat="1" ht="15.75" outlineLevel="2">
      <c r="A25" s="293"/>
      <c r="B25" s="294" t="s">
        <v>29</v>
      </c>
      <c r="C25" s="295" t="s">
        <v>29</v>
      </c>
      <c r="D25" s="293" t="str">
        <f t="shared" si="7"/>
        <v>MERC/CAPEX/20172018/0151</v>
      </c>
      <c r="E25" s="296">
        <f t="shared" si="7"/>
        <v>43110</v>
      </c>
      <c r="F25" s="297">
        <f t="shared" si="6"/>
        <v>43131</v>
      </c>
      <c r="G25" s="298">
        <v>0.35099999999999998</v>
      </c>
      <c r="H25" s="298">
        <v>0.35099999999999998</v>
      </c>
      <c r="I25" s="289"/>
      <c r="J25" s="289"/>
      <c r="K25" s="231">
        <v>43131</v>
      </c>
      <c r="L25" s="299" t="s">
        <v>55</v>
      </c>
      <c r="M25" s="237">
        <v>43677</v>
      </c>
      <c r="N25" s="299">
        <v>44924</v>
      </c>
      <c r="O25" s="290"/>
      <c r="P25" s="301">
        <v>0</v>
      </c>
      <c r="Q25" s="95">
        <v>0</v>
      </c>
      <c r="R25" s="95">
        <v>0</v>
      </c>
      <c r="S25" s="95">
        <v>0</v>
      </c>
      <c r="T25" s="288">
        <f t="shared" si="3"/>
        <v>0</v>
      </c>
      <c r="U25" s="243">
        <v>2.1674433</v>
      </c>
      <c r="V25" s="243">
        <v>0</v>
      </c>
      <c r="W25" s="243">
        <v>0</v>
      </c>
      <c r="X25" s="243"/>
      <c r="Y25" s="243"/>
      <c r="Z25" s="243"/>
      <c r="AA25" s="243"/>
      <c r="AB25" s="243"/>
      <c r="AC25" s="303" t="s">
        <v>55</v>
      </c>
      <c r="AD25" s="304" t="s">
        <v>55</v>
      </c>
      <c r="AE25" s="304" t="s">
        <v>55</v>
      </c>
      <c r="AF25" s="304" t="s">
        <v>55</v>
      </c>
      <c r="AG25" s="309" t="s">
        <v>55</v>
      </c>
      <c r="AH25" s="309" t="s">
        <v>55</v>
      </c>
      <c r="AI25" s="309" t="s">
        <v>55</v>
      </c>
      <c r="AJ25" s="309"/>
      <c r="AK25" s="309"/>
      <c r="AL25" s="309"/>
      <c r="AM25" s="309"/>
      <c r="AN25" s="309"/>
      <c r="AO25" s="301"/>
      <c r="AP25" s="95" t="s">
        <v>55</v>
      </c>
      <c r="AQ25" s="95" t="s">
        <v>55</v>
      </c>
      <c r="AR25" s="95" t="s">
        <v>55</v>
      </c>
      <c r="AS25" s="288">
        <f t="shared" si="4"/>
        <v>0</v>
      </c>
      <c r="AT25" s="310">
        <v>2.1674433</v>
      </c>
      <c r="AU25" s="95">
        <v>0</v>
      </c>
      <c r="AV25" s="310" t="s">
        <v>55</v>
      </c>
      <c r="AW25" s="310"/>
      <c r="AX25" s="310"/>
      <c r="AY25" s="310"/>
      <c r="AZ25" s="310"/>
      <c r="BA25" s="310"/>
      <c r="BB25" s="95"/>
      <c r="BC25" s="117"/>
      <c r="BD25" s="119" t="s">
        <v>86</v>
      </c>
      <c r="BE25" s="272"/>
    </row>
    <row r="26" spans="1:57" s="273" customFormat="1" ht="31.5" outlineLevel="2">
      <c r="A26" s="285">
        <v>6</v>
      </c>
      <c r="B26" s="286" t="s">
        <v>111</v>
      </c>
      <c r="C26" s="285" t="s">
        <v>61</v>
      </c>
      <c r="D26" s="285" t="s">
        <v>112</v>
      </c>
      <c r="E26" s="287">
        <v>43364</v>
      </c>
      <c r="F26" s="287">
        <v>43675</v>
      </c>
      <c r="G26" s="288">
        <f>SUM(G27:G29)</f>
        <v>22.569999999999997</v>
      </c>
      <c r="H26" s="288">
        <f>SUM(H27:H29)</f>
        <v>22.569999999999997</v>
      </c>
      <c r="I26" s="289"/>
      <c r="J26" s="290"/>
      <c r="K26" s="231">
        <v>43675</v>
      </c>
      <c r="L26" s="237"/>
      <c r="M26" s="237"/>
      <c r="N26" s="237"/>
      <c r="O26" s="290"/>
      <c r="P26" s="288"/>
      <c r="Q26" s="288"/>
      <c r="R26" s="288"/>
      <c r="S26" s="288"/>
      <c r="T26" s="288">
        <f t="shared" si="3"/>
        <v>0</v>
      </c>
      <c r="U26" s="291"/>
      <c r="V26" s="291"/>
      <c r="W26" s="291"/>
      <c r="X26" s="291">
        <v>8.8971999999999998</v>
      </c>
      <c r="Y26" s="291"/>
      <c r="Z26" s="291"/>
      <c r="AA26" s="291"/>
      <c r="AB26" s="291"/>
      <c r="AC26" s="292"/>
      <c r="AD26" s="292"/>
      <c r="AE26" s="292"/>
      <c r="AF26" s="292"/>
      <c r="AG26" s="245"/>
      <c r="AH26" s="245"/>
      <c r="AI26" s="245"/>
      <c r="AJ26" s="245"/>
      <c r="AK26" s="245"/>
      <c r="AL26" s="245"/>
      <c r="AM26" s="245"/>
      <c r="AN26" s="245"/>
      <c r="AO26" s="288"/>
      <c r="AP26" s="288"/>
      <c r="AQ26" s="288"/>
      <c r="AR26" s="288"/>
      <c r="AS26" s="288">
        <f t="shared" si="4"/>
        <v>0</v>
      </c>
      <c r="AT26" s="288"/>
      <c r="AU26" s="288"/>
      <c r="AV26" s="288"/>
      <c r="AW26" s="288">
        <v>8.8971999999999998</v>
      </c>
      <c r="AX26" s="288"/>
      <c r="AY26" s="288"/>
      <c r="AZ26" s="288"/>
      <c r="BA26" s="288"/>
      <c r="BB26" s="288"/>
      <c r="BC26" s="117"/>
      <c r="BD26" s="73" t="s">
        <v>86</v>
      </c>
      <c r="BE26" s="272"/>
    </row>
    <row r="27" spans="1:57" s="273" customFormat="1" ht="127.5" outlineLevel="2">
      <c r="A27" s="293">
        <v>6.1</v>
      </c>
      <c r="B27" s="311" t="s">
        <v>113</v>
      </c>
      <c r="C27" s="295" t="s">
        <v>63</v>
      </c>
      <c r="D27" s="293" t="str">
        <f t="shared" ref="D27:E29" si="8">D26</f>
        <v>MERC/CAPEX/2019-2020/422</v>
      </c>
      <c r="E27" s="296">
        <f t="shared" si="8"/>
        <v>43364</v>
      </c>
      <c r="F27" s="297">
        <f t="shared" ref="F27:F29" si="9">IF(F26=0,"-",F26)</f>
        <v>43675</v>
      </c>
      <c r="G27" s="298">
        <v>15.62</v>
      </c>
      <c r="H27" s="298">
        <v>15.62</v>
      </c>
      <c r="I27" s="289"/>
      <c r="J27" s="289"/>
      <c r="K27" s="231">
        <v>43675</v>
      </c>
      <c r="L27" s="299" t="s">
        <v>55</v>
      </c>
      <c r="M27" s="237">
        <v>44194</v>
      </c>
      <c r="N27" s="299" t="s">
        <v>55</v>
      </c>
      <c r="O27" s="290" t="s">
        <v>54</v>
      </c>
      <c r="P27" s="301">
        <v>0</v>
      </c>
      <c r="Q27" s="95">
        <v>0</v>
      </c>
      <c r="R27" s="95">
        <v>0</v>
      </c>
      <c r="S27" s="95">
        <v>0</v>
      </c>
      <c r="T27" s="288">
        <f t="shared" si="3"/>
        <v>0</v>
      </c>
      <c r="U27" s="243">
        <v>0</v>
      </c>
      <c r="V27" s="243">
        <v>0</v>
      </c>
      <c r="W27" s="243">
        <v>0</v>
      </c>
      <c r="X27" s="243"/>
      <c r="Y27" s="243"/>
      <c r="Z27" s="243"/>
      <c r="AA27" s="243"/>
      <c r="AB27" s="243"/>
      <c r="AC27" s="303" t="s">
        <v>55</v>
      </c>
      <c r="AD27" s="304" t="s">
        <v>55</v>
      </c>
      <c r="AE27" s="304" t="s">
        <v>55</v>
      </c>
      <c r="AF27" s="304" t="s">
        <v>55</v>
      </c>
      <c r="AG27" s="243">
        <v>0</v>
      </c>
      <c r="AH27" s="243">
        <v>0</v>
      </c>
      <c r="AI27" s="243">
        <v>0</v>
      </c>
      <c r="AJ27" s="243"/>
      <c r="AK27" s="243"/>
      <c r="AL27" s="243"/>
      <c r="AM27" s="243"/>
      <c r="AN27" s="243"/>
      <c r="AO27" s="301"/>
      <c r="AP27" s="95" t="s">
        <v>55</v>
      </c>
      <c r="AQ27" s="95" t="s">
        <v>55</v>
      </c>
      <c r="AR27" s="95" t="s">
        <v>55</v>
      </c>
      <c r="AS27" s="288">
        <f t="shared" si="4"/>
        <v>0</v>
      </c>
      <c r="AT27" s="95" t="s">
        <v>55</v>
      </c>
      <c r="AU27" s="95">
        <v>0</v>
      </c>
      <c r="AV27" s="310">
        <v>0</v>
      </c>
      <c r="AW27" s="310"/>
      <c r="AX27" s="310"/>
      <c r="AY27" s="310"/>
      <c r="AZ27" s="310"/>
      <c r="BA27" s="310"/>
      <c r="BB27" s="95"/>
      <c r="BC27" s="117" t="s">
        <v>462</v>
      </c>
      <c r="BD27" s="119" t="s">
        <v>64</v>
      </c>
      <c r="BE27" s="312" t="s">
        <v>308</v>
      </c>
    </row>
    <row r="28" spans="1:57" s="273" customFormat="1" ht="153" outlineLevel="2">
      <c r="A28" s="293">
        <v>6.2</v>
      </c>
      <c r="B28" s="294" t="s">
        <v>114</v>
      </c>
      <c r="C28" s="295" t="s">
        <v>63</v>
      </c>
      <c r="D28" s="293" t="str">
        <f t="shared" si="8"/>
        <v>MERC/CAPEX/2019-2020/422</v>
      </c>
      <c r="E28" s="296">
        <f t="shared" si="8"/>
        <v>43364</v>
      </c>
      <c r="F28" s="297">
        <f t="shared" si="9"/>
        <v>43675</v>
      </c>
      <c r="G28" s="298">
        <v>6.43</v>
      </c>
      <c r="H28" s="298">
        <v>6.43</v>
      </c>
      <c r="I28" s="289"/>
      <c r="J28" s="289"/>
      <c r="K28" s="231">
        <v>43675</v>
      </c>
      <c r="L28" s="299" t="s">
        <v>55</v>
      </c>
      <c r="M28" s="237">
        <v>44194</v>
      </c>
      <c r="N28" s="299" t="s">
        <v>55</v>
      </c>
      <c r="O28" s="290" t="s">
        <v>54</v>
      </c>
      <c r="P28" s="301">
        <v>0</v>
      </c>
      <c r="Q28" s="95">
        <v>0</v>
      </c>
      <c r="R28" s="95">
        <v>0</v>
      </c>
      <c r="S28" s="95">
        <v>0</v>
      </c>
      <c r="T28" s="288">
        <f t="shared" si="3"/>
        <v>0</v>
      </c>
      <c r="U28" s="243">
        <v>0</v>
      </c>
      <c r="V28" s="243">
        <v>0</v>
      </c>
      <c r="W28" s="243">
        <v>2.27591674</v>
      </c>
      <c r="X28" s="243">
        <v>0.52</v>
      </c>
      <c r="Y28" s="243"/>
      <c r="Z28" s="243"/>
      <c r="AA28" s="243"/>
      <c r="AB28" s="243"/>
      <c r="AC28" s="303" t="s">
        <v>55</v>
      </c>
      <c r="AD28" s="304" t="s">
        <v>55</v>
      </c>
      <c r="AE28" s="304" t="s">
        <v>55</v>
      </c>
      <c r="AF28" s="304" t="s">
        <v>55</v>
      </c>
      <c r="AG28" s="245">
        <v>0.4</v>
      </c>
      <c r="AH28" s="245">
        <v>0.4</v>
      </c>
      <c r="AI28" s="313">
        <v>0.6</v>
      </c>
      <c r="AJ28" s="313"/>
      <c r="AK28" s="313"/>
      <c r="AL28" s="313"/>
      <c r="AM28" s="313"/>
      <c r="AN28" s="313"/>
      <c r="AO28" s="301"/>
      <c r="AP28" s="95" t="s">
        <v>55</v>
      </c>
      <c r="AQ28" s="95" t="s">
        <v>55</v>
      </c>
      <c r="AR28" s="95" t="s">
        <v>55</v>
      </c>
      <c r="AS28" s="288">
        <f t="shared" si="4"/>
        <v>0</v>
      </c>
      <c r="AT28" s="95" t="s">
        <v>55</v>
      </c>
      <c r="AU28" s="95" t="s">
        <v>55</v>
      </c>
      <c r="AV28" s="310">
        <v>2.27591674</v>
      </c>
      <c r="AW28" s="310">
        <v>0.52</v>
      </c>
      <c r="AX28" s="310"/>
      <c r="AY28" s="310"/>
      <c r="AZ28" s="310"/>
      <c r="BA28" s="310"/>
      <c r="BB28" s="95"/>
      <c r="BC28" s="117" t="s">
        <v>301</v>
      </c>
      <c r="BD28" s="119" t="s">
        <v>64</v>
      </c>
      <c r="BE28" s="312" t="s">
        <v>309</v>
      </c>
    </row>
    <row r="29" spans="1:57" s="273" customFormat="1" ht="15.75" outlineLevel="2">
      <c r="A29" s="293"/>
      <c r="B29" s="311" t="s">
        <v>29</v>
      </c>
      <c r="C29" s="295" t="s">
        <v>29</v>
      </c>
      <c r="D29" s="293" t="str">
        <f t="shared" si="8"/>
        <v>MERC/CAPEX/2019-2020/422</v>
      </c>
      <c r="E29" s="296">
        <f t="shared" si="8"/>
        <v>43364</v>
      </c>
      <c r="F29" s="297">
        <f t="shared" si="9"/>
        <v>43675</v>
      </c>
      <c r="G29" s="298">
        <v>0.52</v>
      </c>
      <c r="H29" s="298">
        <v>0.52</v>
      </c>
      <c r="I29" s="289"/>
      <c r="J29" s="289"/>
      <c r="K29" s="231">
        <v>43675</v>
      </c>
      <c r="L29" s="299" t="s">
        <v>55</v>
      </c>
      <c r="M29" s="237">
        <v>44194</v>
      </c>
      <c r="N29" s="299" t="s">
        <v>55</v>
      </c>
      <c r="O29" s="290"/>
      <c r="P29" s="301">
        <v>0</v>
      </c>
      <c r="Q29" s="95">
        <v>0</v>
      </c>
      <c r="R29" s="95">
        <v>0</v>
      </c>
      <c r="S29" s="95">
        <v>0</v>
      </c>
      <c r="T29" s="288">
        <f t="shared" si="3"/>
        <v>0</v>
      </c>
      <c r="U29" s="243">
        <v>0</v>
      </c>
      <c r="V29" s="243">
        <v>0</v>
      </c>
      <c r="W29" s="243">
        <v>0</v>
      </c>
      <c r="X29" s="243"/>
      <c r="Y29" s="243"/>
      <c r="Z29" s="243"/>
      <c r="AA29" s="243"/>
      <c r="AB29" s="243"/>
      <c r="AC29" s="303" t="s">
        <v>55</v>
      </c>
      <c r="AD29" s="304" t="s">
        <v>55</v>
      </c>
      <c r="AE29" s="304" t="s">
        <v>55</v>
      </c>
      <c r="AF29" s="304" t="s">
        <v>55</v>
      </c>
      <c r="AG29" s="309" t="s">
        <v>55</v>
      </c>
      <c r="AH29" s="309" t="s">
        <v>55</v>
      </c>
      <c r="AI29" s="309" t="s">
        <v>55</v>
      </c>
      <c r="AJ29" s="309"/>
      <c r="AK29" s="309"/>
      <c r="AL29" s="309"/>
      <c r="AM29" s="309"/>
      <c r="AN29" s="309"/>
      <c r="AO29" s="301"/>
      <c r="AP29" s="95" t="s">
        <v>55</v>
      </c>
      <c r="AQ29" s="95" t="s">
        <v>55</v>
      </c>
      <c r="AR29" s="95" t="s">
        <v>55</v>
      </c>
      <c r="AS29" s="288">
        <f t="shared" si="4"/>
        <v>0</v>
      </c>
      <c r="AT29" s="95" t="s">
        <v>55</v>
      </c>
      <c r="AU29" s="95" t="s">
        <v>55</v>
      </c>
      <c r="AV29" s="310">
        <v>0</v>
      </c>
      <c r="AW29" s="310"/>
      <c r="AX29" s="310"/>
      <c r="AY29" s="310"/>
      <c r="AZ29" s="310"/>
      <c r="BA29" s="310"/>
      <c r="BB29" s="95"/>
      <c r="BC29" s="117"/>
      <c r="BD29" s="119" t="s">
        <v>86</v>
      </c>
      <c r="BE29" s="314"/>
    </row>
    <row r="30" spans="1:57" s="273" customFormat="1" ht="31.5" outlineLevel="2">
      <c r="A30" s="285">
        <v>7</v>
      </c>
      <c r="B30" s="286" t="s">
        <v>115</v>
      </c>
      <c r="C30" s="285" t="s">
        <v>61</v>
      </c>
      <c r="D30" s="285" t="s">
        <v>116</v>
      </c>
      <c r="E30" s="287">
        <v>43587</v>
      </c>
      <c r="F30" s="287">
        <v>43865</v>
      </c>
      <c r="G30" s="288">
        <f>SUM(G31:G33)</f>
        <v>36.138058000000001</v>
      </c>
      <c r="H30" s="288">
        <f>SUM(H31:H33)</f>
        <v>36.138058000000001</v>
      </c>
      <c r="I30" s="289"/>
      <c r="J30" s="290"/>
      <c r="K30" s="231">
        <v>43865</v>
      </c>
      <c r="L30" s="237"/>
      <c r="M30" s="237"/>
      <c r="N30" s="237"/>
      <c r="O30" s="290"/>
      <c r="P30" s="288"/>
      <c r="Q30" s="288"/>
      <c r="R30" s="288"/>
      <c r="S30" s="288"/>
      <c r="T30" s="288">
        <f t="shared" si="3"/>
        <v>0</v>
      </c>
      <c r="U30" s="291"/>
      <c r="V30" s="291"/>
      <c r="W30" s="291"/>
      <c r="X30" s="291">
        <v>1.5551078399999998</v>
      </c>
      <c r="Y30" s="291"/>
      <c r="Z30" s="291"/>
      <c r="AA30" s="291"/>
      <c r="AB30" s="291"/>
      <c r="AC30" s="292"/>
      <c r="AD30" s="292"/>
      <c r="AE30" s="292"/>
      <c r="AF30" s="292"/>
      <c r="AG30" s="245"/>
      <c r="AH30" s="245"/>
      <c r="AI30" s="245"/>
      <c r="AJ30" s="245"/>
      <c r="AK30" s="245"/>
      <c r="AL30" s="245"/>
      <c r="AM30" s="245"/>
      <c r="AN30" s="245"/>
      <c r="AO30" s="288"/>
      <c r="AP30" s="288"/>
      <c r="AQ30" s="288"/>
      <c r="AR30" s="288"/>
      <c r="AS30" s="288">
        <f t="shared" si="4"/>
        <v>0</v>
      </c>
      <c r="AT30" s="288"/>
      <c r="AU30" s="288"/>
      <c r="AV30" s="288"/>
      <c r="AW30" s="288">
        <v>1.5551078399999998</v>
      </c>
      <c r="AX30" s="288"/>
      <c r="AY30" s="288"/>
      <c r="AZ30" s="288"/>
      <c r="BA30" s="288"/>
      <c r="BB30" s="288"/>
      <c r="BC30" s="117"/>
      <c r="BD30" s="73" t="s">
        <v>86</v>
      </c>
      <c r="BE30" s="314"/>
    </row>
    <row r="31" spans="1:57" s="273" customFormat="1" ht="337.5" customHeight="1" outlineLevel="2">
      <c r="A31" s="293">
        <v>7.1</v>
      </c>
      <c r="B31" s="311" t="s">
        <v>117</v>
      </c>
      <c r="C31" s="295" t="s">
        <v>63</v>
      </c>
      <c r="D31" s="293" t="str">
        <f t="shared" ref="D31:E33" si="10">D30</f>
        <v>MERC/CAPEX/2019-2020/121</v>
      </c>
      <c r="E31" s="296">
        <f t="shared" si="10"/>
        <v>43587</v>
      </c>
      <c r="F31" s="297">
        <f t="shared" ref="F31:F36" si="11">IF(F30=0,"-",F30)</f>
        <v>43865</v>
      </c>
      <c r="G31" s="315">
        <v>22.178205999999999</v>
      </c>
      <c r="H31" s="315">
        <v>22.178205999999999</v>
      </c>
      <c r="I31" s="289"/>
      <c r="J31" s="289"/>
      <c r="K31" s="231">
        <v>43865</v>
      </c>
      <c r="L31" s="299" t="s">
        <v>55</v>
      </c>
      <c r="M31" s="237">
        <v>44596</v>
      </c>
      <c r="N31" s="299" t="s">
        <v>55</v>
      </c>
      <c r="O31" s="290" t="s">
        <v>57</v>
      </c>
      <c r="P31" s="301">
        <v>0</v>
      </c>
      <c r="Q31" s="95">
        <v>0</v>
      </c>
      <c r="R31" s="95">
        <v>0</v>
      </c>
      <c r="S31" s="95">
        <v>0</v>
      </c>
      <c r="T31" s="288">
        <f t="shared" si="3"/>
        <v>0</v>
      </c>
      <c r="U31" s="243">
        <v>0</v>
      </c>
      <c r="V31" s="243"/>
      <c r="W31" s="243">
        <v>17.179546014</v>
      </c>
      <c r="X31" s="243">
        <v>1.7936000000000001</v>
      </c>
      <c r="Y31" s="243"/>
      <c r="Z31" s="243"/>
      <c r="AA31" s="243"/>
      <c r="AB31" s="243"/>
      <c r="AC31" s="303" t="s">
        <v>55</v>
      </c>
      <c r="AD31" s="304" t="s">
        <v>55</v>
      </c>
      <c r="AE31" s="304" t="s">
        <v>55</v>
      </c>
      <c r="AF31" s="304" t="s">
        <v>55</v>
      </c>
      <c r="AG31" s="245" t="s">
        <v>298</v>
      </c>
      <c r="AH31" s="245" t="s">
        <v>298</v>
      </c>
      <c r="AI31" s="243">
        <v>0</v>
      </c>
      <c r="AJ31" s="243"/>
      <c r="AK31" s="243"/>
      <c r="AL31" s="243"/>
      <c r="AM31" s="243"/>
      <c r="AN31" s="243"/>
      <c r="AO31" s="301"/>
      <c r="AP31" s="95" t="s">
        <v>55</v>
      </c>
      <c r="AQ31" s="95" t="s">
        <v>55</v>
      </c>
      <c r="AR31" s="95" t="s">
        <v>55</v>
      </c>
      <c r="AS31" s="288">
        <f t="shared" si="4"/>
        <v>0</v>
      </c>
      <c r="AT31" s="95">
        <v>0</v>
      </c>
      <c r="AU31" s="95">
        <v>0</v>
      </c>
      <c r="AV31" s="310">
        <v>17.179546014</v>
      </c>
      <c r="AW31" s="310">
        <v>1.7936000000000001</v>
      </c>
      <c r="AX31" s="310"/>
      <c r="AY31" s="310"/>
      <c r="AZ31" s="310"/>
      <c r="BA31" s="310"/>
      <c r="BB31" s="95"/>
      <c r="BC31" s="375" t="s">
        <v>463</v>
      </c>
      <c r="BD31" s="119" t="s">
        <v>64</v>
      </c>
      <c r="BE31" s="316" t="s">
        <v>310</v>
      </c>
    </row>
    <row r="32" spans="1:57" s="273" customFormat="1" ht="393.75" outlineLevel="2">
      <c r="A32" s="293">
        <v>7.2</v>
      </c>
      <c r="B32" s="294" t="s">
        <v>118</v>
      </c>
      <c r="C32" s="295" t="s">
        <v>63</v>
      </c>
      <c r="D32" s="293" t="str">
        <f t="shared" si="10"/>
        <v>MERC/CAPEX/2019-2020/121</v>
      </c>
      <c r="E32" s="296">
        <f t="shared" si="10"/>
        <v>43587</v>
      </c>
      <c r="F32" s="297">
        <f t="shared" si="11"/>
        <v>43865</v>
      </c>
      <c r="G32" s="315">
        <v>13.959852</v>
      </c>
      <c r="H32" s="315">
        <v>13.959852</v>
      </c>
      <c r="I32" s="289"/>
      <c r="J32" s="289"/>
      <c r="K32" s="231">
        <v>43865</v>
      </c>
      <c r="L32" s="299" t="s">
        <v>55</v>
      </c>
      <c r="M32" s="237">
        <v>44596</v>
      </c>
      <c r="N32" s="299" t="s">
        <v>55</v>
      </c>
      <c r="O32" s="290" t="s">
        <v>57</v>
      </c>
      <c r="P32" s="301">
        <v>0</v>
      </c>
      <c r="Q32" s="95">
        <v>0</v>
      </c>
      <c r="R32" s="95">
        <v>0</v>
      </c>
      <c r="S32" s="95">
        <v>0</v>
      </c>
      <c r="T32" s="288">
        <f t="shared" si="3"/>
        <v>0</v>
      </c>
      <c r="U32" s="243">
        <v>1.2729425000000001</v>
      </c>
      <c r="V32" s="243">
        <v>1.5697112339999999</v>
      </c>
      <c r="W32" s="243">
        <v>0</v>
      </c>
      <c r="X32" s="243"/>
      <c r="Y32" s="243"/>
      <c r="Z32" s="243"/>
      <c r="AA32" s="243"/>
      <c r="AB32" s="243"/>
      <c r="AC32" s="303" t="s">
        <v>55</v>
      </c>
      <c r="AD32" s="304" t="s">
        <v>55</v>
      </c>
      <c r="AE32" s="304" t="s">
        <v>55</v>
      </c>
      <c r="AF32" s="304" t="s">
        <v>55</v>
      </c>
      <c r="AG32" s="245">
        <v>0.3</v>
      </c>
      <c r="AH32" s="245">
        <v>0.3</v>
      </c>
      <c r="AI32" s="245">
        <v>0.3</v>
      </c>
      <c r="AJ32" s="245"/>
      <c r="AK32" s="245"/>
      <c r="AL32" s="245"/>
      <c r="AM32" s="245"/>
      <c r="AN32" s="245"/>
      <c r="AO32" s="301"/>
      <c r="AP32" s="95" t="s">
        <v>55</v>
      </c>
      <c r="AQ32" s="95" t="s">
        <v>55</v>
      </c>
      <c r="AR32" s="95" t="s">
        <v>55</v>
      </c>
      <c r="AS32" s="288">
        <f t="shared" si="4"/>
        <v>0</v>
      </c>
      <c r="AT32" s="95">
        <v>1.2729425000000001</v>
      </c>
      <c r="AU32" s="95">
        <v>1.5697112339999999</v>
      </c>
      <c r="AV32" s="310"/>
      <c r="AW32" s="310"/>
      <c r="AX32" s="310"/>
      <c r="AY32" s="310"/>
      <c r="AZ32" s="310"/>
      <c r="BA32" s="310"/>
      <c r="BB32" s="95"/>
      <c r="BC32" s="376"/>
      <c r="BD32" s="119" t="s">
        <v>64</v>
      </c>
      <c r="BE32" s="316" t="s">
        <v>311</v>
      </c>
    </row>
    <row r="33" spans="1:59" ht="15.75" outlineLevel="2">
      <c r="A33" s="30"/>
      <c r="B33" s="78" t="s">
        <v>29</v>
      </c>
      <c r="C33" s="79" t="s">
        <v>29</v>
      </c>
      <c r="D33" s="30" t="str">
        <f t="shared" si="10"/>
        <v>MERC/CAPEX/2019-2020/121</v>
      </c>
      <c r="E33" s="80">
        <f t="shared" si="10"/>
        <v>43587</v>
      </c>
      <c r="F33" s="75">
        <f t="shared" si="11"/>
        <v>43865</v>
      </c>
      <c r="G33" s="83">
        <v>0</v>
      </c>
      <c r="H33" s="83">
        <v>0</v>
      </c>
      <c r="I33" s="225"/>
      <c r="J33" s="225"/>
      <c r="K33" s="231">
        <v>43865</v>
      </c>
      <c r="L33" s="233" t="s">
        <v>55</v>
      </c>
      <c r="M33" s="232">
        <v>44596</v>
      </c>
      <c r="N33" s="233" t="s">
        <v>55</v>
      </c>
      <c r="O33" s="235"/>
      <c r="P33" s="200">
        <v>0</v>
      </c>
      <c r="Q33" s="97">
        <v>0</v>
      </c>
      <c r="R33" s="97">
        <v>0</v>
      </c>
      <c r="S33" s="97">
        <v>0</v>
      </c>
      <c r="T33" s="96">
        <f t="shared" si="3"/>
        <v>0</v>
      </c>
      <c r="U33" s="241">
        <v>0</v>
      </c>
      <c r="V33" s="241">
        <v>0</v>
      </c>
      <c r="W33" s="241">
        <v>0</v>
      </c>
      <c r="X33" s="241"/>
      <c r="Y33" s="241"/>
      <c r="Z33" s="241"/>
      <c r="AA33" s="241"/>
      <c r="AB33" s="241"/>
      <c r="AC33" s="204" t="s">
        <v>55</v>
      </c>
      <c r="AD33" s="202" t="s">
        <v>55</v>
      </c>
      <c r="AE33" s="202" t="s">
        <v>55</v>
      </c>
      <c r="AF33" s="202" t="s">
        <v>55</v>
      </c>
      <c r="AG33" s="242" t="s">
        <v>55</v>
      </c>
      <c r="AH33" s="242" t="s">
        <v>55</v>
      </c>
      <c r="AI33" s="242" t="s">
        <v>55</v>
      </c>
      <c r="AJ33" s="242"/>
      <c r="AK33" s="242"/>
      <c r="AL33" s="242"/>
      <c r="AM33" s="242"/>
      <c r="AN33" s="242"/>
      <c r="AO33" s="200"/>
      <c r="AP33" s="97" t="s">
        <v>55</v>
      </c>
      <c r="AQ33" s="97" t="s">
        <v>55</v>
      </c>
      <c r="AR33" s="97" t="s">
        <v>55</v>
      </c>
      <c r="AS33" s="96">
        <f t="shared" si="4"/>
        <v>0</v>
      </c>
      <c r="AT33" s="106">
        <v>0</v>
      </c>
      <c r="AU33" s="106">
        <v>0</v>
      </c>
      <c r="AV33" s="183" t="s">
        <v>55</v>
      </c>
      <c r="AW33" s="183"/>
      <c r="AX33" s="183"/>
      <c r="AY33" s="183"/>
      <c r="AZ33" s="183"/>
      <c r="BA33" s="183"/>
      <c r="BB33" s="106"/>
      <c r="BC33" s="120"/>
      <c r="BD33" s="119" t="s">
        <v>86</v>
      </c>
      <c r="BE33" s="224"/>
    </row>
    <row r="34" spans="1:59" s="273" customFormat="1" ht="47.25" outlineLevel="2">
      <c r="A34" s="285">
        <v>8</v>
      </c>
      <c r="B34" s="286" t="s">
        <v>119</v>
      </c>
      <c r="C34" s="285" t="s">
        <v>61</v>
      </c>
      <c r="D34" s="285" t="s">
        <v>120</v>
      </c>
      <c r="E34" s="287">
        <v>43685</v>
      </c>
      <c r="F34" s="287">
        <v>43942</v>
      </c>
      <c r="G34" s="288">
        <f>SUM(G35:G36)</f>
        <v>11.206</v>
      </c>
      <c r="H34" s="288">
        <f>SUM(H35:H36)</f>
        <v>11.206</v>
      </c>
      <c r="I34" s="289"/>
      <c r="J34" s="290"/>
      <c r="K34" s="231">
        <v>43942</v>
      </c>
      <c r="L34" s="237"/>
      <c r="M34" s="237"/>
      <c r="N34" s="237"/>
      <c r="O34" s="290"/>
      <c r="P34" s="288"/>
      <c r="Q34" s="288"/>
      <c r="R34" s="288"/>
      <c r="S34" s="288"/>
      <c r="T34" s="288">
        <f t="shared" si="3"/>
        <v>0</v>
      </c>
      <c r="U34" s="291"/>
      <c r="V34" s="291"/>
      <c r="W34" s="291"/>
      <c r="X34" s="291">
        <v>11.173445427999999</v>
      </c>
      <c r="Y34" s="291"/>
      <c r="Z34" s="291"/>
      <c r="AA34" s="291"/>
      <c r="AB34" s="291"/>
      <c r="AC34" s="292"/>
      <c r="AD34" s="292"/>
      <c r="AE34" s="292"/>
      <c r="AF34" s="292"/>
      <c r="AG34" s="245"/>
      <c r="AH34" s="245"/>
      <c r="AI34" s="245"/>
      <c r="AJ34" s="245"/>
      <c r="AK34" s="245"/>
      <c r="AL34" s="245"/>
      <c r="AM34" s="245"/>
      <c r="AN34" s="245"/>
      <c r="AO34" s="288"/>
      <c r="AP34" s="288"/>
      <c r="AQ34" s="288"/>
      <c r="AR34" s="288"/>
      <c r="AS34" s="288">
        <f t="shared" si="4"/>
        <v>0</v>
      </c>
      <c r="AT34" s="288"/>
      <c r="AU34" s="288"/>
      <c r="AV34" s="288"/>
      <c r="AW34" s="288">
        <v>11.173445427999999</v>
      </c>
      <c r="AX34" s="288"/>
      <c r="AY34" s="288"/>
      <c r="AZ34" s="288"/>
      <c r="BA34" s="288"/>
      <c r="BB34" s="288"/>
      <c r="BC34" s="117"/>
      <c r="BD34" s="73" t="s">
        <v>86</v>
      </c>
      <c r="BE34" s="314"/>
    </row>
    <row r="35" spans="1:59" s="273" customFormat="1" ht="267.75" outlineLevel="2">
      <c r="A35" s="293">
        <v>8.1</v>
      </c>
      <c r="B35" s="294" t="s">
        <v>121</v>
      </c>
      <c r="C35" s="295" t="s">
        <v>63</v>
      </c>
      <c r="D35" s="293" t="str">
        <f>D34</f>
        <v>MERC/CAPEX/2020-21/WFH/SBR/1</v>
      </c>
      <c r="E35" s="296">
        <f>E34</f>
        <v>43685</v>
      </c>
      <c r="F35" s="297">
        <f t="shared" si="11"/>
        <v>43942</v>
      </c>
      <c r="G35" s="298">
        <v>10.856</v>
      </c>
      <c r="H35" s="298">
        <v>10.856</v>
      </c>
      <c r="I35" s="289"/>
      <c r="J35" s="289"/>
      <c r="K35" s="231">
        <v>43942</v>
      </c>
      <c r="L35" s="299" t="s">
        <v>55</v>
      </c>
      <c r="M35" s="237">
        <v>44337</v>
      </c>
      <c r="N35" s="299"/>
      <c r="O35" s="290" t="s">
        <v>58</v>
      </c>
      <c r="P35" s="301">
        <v>0</v>
      </c>
      <c r="Q35" s="95">
        <v>0</v>
      </c>
      <c r="R35" s="95">
        <v>0</v>
      </c>
      <c r="S35" s="95">
        <v>0</v>
      </c>
      <c r="T35" s="288">
        <f t="shared" si="3"/>
        <v>0</v>
      </c>
      <c r="U35" s="243">
        <v>0</v>
      </c>
      <c r="V35" s="243"/>
      <c r="W35" s="243">
        <v>0</v>
      </c>
      <c r="X35" s="243">
        <v>0.35</v>
      </c>
      <c r="Y35" s="243"/>
      <c r="Z35" s="243"/>
      <c r="AA35" s="243"/>
      <c r="AB35" s="243"/>
      <c r="AC35" s="303" t="s">
        <v>55</v>
      </c>
      <c r="AD35" s="304" t="s">
        <v>55</v>
      </c>
      <c r="AE35" s="304" t="s">
        <v>55</v>
      </c>
      <c r="AF35" s="304" t="s">
        <v>55</v>
      </c>
      <c r="AG35" s="309" t="s">
        <v>55</v>
      </c>
      <c r="AH35" s="309" t="s">
        <v>55</v>
      </c>
      <c r="AI35" s="243" t="s">
        <v>55</v>
      </c>
      <c r="AJ35" s="243"/>
      <c r="AK35" s="243"/>
      <c r="AL35" s="243"/>
      <c r="AM35" s="243"/>
      <c r="AN35" s="243"/>
      <c r="AO35" s="301"/>
      <c r="AP35" s="95" t="s">
        <v>55</v>
      </c>
      <c r="AQ35" s="95" t="s">
        <v>55</v>
      </c>
      <c r="AR35" s="95" t="s">
        <v>55</v>
      </c>
      <c r="AS35" s="288">
        <f t="shared" si="4"/>
        <v>0</v>
      </c>
      <c r="AT35" s="95" t="s">
        <v>55</v>
      </c>
      <c r="AU35" s="95" t="s">
        <v>55</v>
      </c>
      <c r="AV35" s="310">
        <v>0</v>
      </c>
      <c r="AW35" s="310">
        <v>0.35</v>
      </c>
      <c r="AX35" s="310"/>
      <c r="AY35" s="310"/>
      <c r="AZ35" s="310"/>
      <c r="BA35" s="310"/>
      <c r="BB35" s="95"/>
      <c r="BC35" s="117" t="s">
        <v>464</v>
      </c>
      <c r="BD35" s="119" t="s">
        <v>64</v>
      </c>
      <c r="BE35" s="312" t="s">
        <v>312</v>
      </c>
    </row>
    <row r="36" spans="1:59" s="273" customFormat="1" ht="15.75" outlineLevel="2">
      <c r="A36" s="293"/>
      <c r="B36" s="294" t="s">
        <v>29</v>
      </c>
      <c r="C36" s="295" t="s">
        <v>29</v>
      </c>
      <c r="D36" s="293" t="str">
        <f>D35</f>
        <v>MERC/CAPEX/2020-21/WFH/SBR/1</v>
      </c>
      <c r="E36" s="296">
        <f>E35</f>
        <v>43685</v>
      </c>
      <c r="F36" s="297">
        <f t="shared" si="11"/>
        <v>43942</v>
      </c>
      <c r="G36" s="298">
        <v>0.35</v>
      </c>
      <c r="H36" s="298">
        <v>0.35</v>
      </c>
      <c r="I36" s="289"/>
      <c r="J36" s="289"/>
      <c r="K36" s="231">
        <v>43942</v>
      </c>
      <c r="L36" s="299" t="s">
        <v>55</v>
      </c>
      <c r="M36" s="237">
        <v>44337</v>
      </c>
      <c r="N36" s="299" t="s">
        <v>55</v>
      </c>
      <c r="O36" s="290"/>
      <c r="P36" s="301">
        <v>0</v>
      </c>
      <c r="Q36" s="95">
        <v>0</v>
      </c>
      <c r="R36" s="95">
        <v>0</v>
      </c>
      <c r="S36" s="95">
        <v>0</v>
      </c>
      <c r="T36" s="288">
        <f t="shared" si="3"/>
        <v>0</v>
      </c>
      <c r="U36" s="243">
        <v>0</v>
      </c>
      <c r="V36" s="243"/>
      <c r="W36" s="243">
        <v>0</v>
      </c>
      <c r="X36" s="243"/>
      <c r="Y36" s="243"/>
      <c r="Z36" s="243"/>
      <c r="AA36" s="243"/>
      <c r="AB36" s="243"/>
      <c r="AC36" s="303" t="s">
        <v>55</v>
      </c>
      <c r="AD36" s="304" t="s">
        <v>55</v>
      </c>
      <c r="AE36" s="304" t="s">
        <v>55</v>
      </c>
      <c r="AF36" s="304" t="s">
        <v>55</v>
      </c>
      <c r="AG36" s="309" t="s">
        <v>55</v>
      </c>
      <c r="AH36" s="309" t="s">
        <v>55</v>
      </c>
      <c r="AI36" s="309" t="s">
        <v>55</v>
      </c>
      <c r="AJ36" s="309"/>
      <c r="AK36" s="309"/>
      <c r="AL36" s="309"/>
      <c r="AM36" s="309"/>
      <c r="AN36" s="309"/>
      <c r="AO36" s="301"/>
      <c r="AP36" s="95" t="s">
        <v>55</v>
      </c>
      <c r="AQ36" s="95" t="s">
        <v>55</v>
      </c>
      <c r="AR36" s="95" t="s">
        <v>55</v>
      </c>
      <c r="AS36" s="288">
        <f t="shared" si="4"/>
        <v>0</v>
      </c>
      <c r="AT36" s="95" t="s">
        <v>55</v>
      </c>
      <c r="AU36" s="95" t="s">
        <v>55</v>
      </c>
      <c r="AV36" s="310">
        <v>0</v>
      </c>
      <c r="AW36" s="310"/>
      <c r="AX36" s="310"/>
      <c r="AY36" s="310"/>
      <c r="AZ36" s="310"/>
      <c r="BA36" s="310"/>
      <c r="BB36" s="95"/>
      <c r="BC36" s="117"/>
      <c r="BD36" s="119" t="s">
        <v>86</v>
      </c>
      <c r="BE36" s="314"/>
    </row>
    <row r="37" spans="1:59" s="273" customFormat="1" ht="31.5" outlineLevel="2">
      <c r="A37" s="285">
        <v>9</v>
      </c>
      <c r="B37" s="286" t="s">
        <v>122</v>
      </c>
      <c r="C37" s="285" t="s">
        <v>61</v>
      </c>
      <c r="D37" s="285" t="s">
        <v>123</v>
      </c>
      <c r="E37" s="287">
        <v>43713</v>
      </c>
      <c r="F37" s="287">
        <v>44609</v>
      </c>
      <c r="G37" s="288">
        <f>SUM(G38:G49)</f>
        <v>15.599599999999999</v>
      </c>
      <c r="H37" s="288">
        <f>SUM(H38:H49)</f>
        <v>19.281199999999998</v>
      </c>
      <c r="I37" s="289"/>
      <c r="J37" s="290"/>
      <c r="K37" s="231">
        <v>44609</v>
      </c>
      <c r="L37" s="237"/>
      <c r="M37" s="237"/>
      <c r="N37" s="237"/>
      <c r="O37" s="290"/>
      <c r="P37" s="288"/>
      <c r="Q37" s="288"/>
      <c r="R37" s="288"/>
      <c r="S37" s="288"/>
      <c r="T37" s="288">
        <f t="shared" si="3"/>
        <v>0</v>
      </c>
      <c r="U37" s="291"/>
      <c r="V37" s="291"/>
      <c r="W37" s="291"/>
      <c r="X37" s="291"/>
      <c r="Y37" s="291"/>
      <c r="Z37" s="291"/>
      <c r="AA37" s="291"/>
      <c r="AB37" s="291"/>
      <c r="AC37" s="292"/>
      <c r="AD37" s="292"/>
      <c r="AE37" s="292"/>
      <c r="AF37" s="292"/>
      <c r="AG37" s="245"/>
      <c r="AH37" s="245"/>
      <c r="AI37" s="245"/>
      <c r="AJ37" s="245"/>
      <c r="AK37" s="245"/>
      <c r="AL37" s="245"/>
      <c r="AM37" s="245"/>
      <c r="AN37" s="245"/>
      <c r="AO37" s="288"/>
      <c r="AP37" s="288"/>
      <c r="AQ37" s="288"/>
      <c r="AR37" s="288"/>
      <c r="AS37" s="288">
        <f t="shared" si="4"/>
        <v>0</v>
      </c>
      <c r="AT37" s="288"/>
      <c r="AU37" s="288"/>
      <c r="AV37" s="288"/>
      <c r="AW37" s="288"/>
      <c r="AX37" s="288"/>
      <c r="AY37" s="288"/>
      <c r="AZ37" s="288"/>
      <c r="BA37" s="288"/>
      <c r="BB37" s="288"/>
      <c r="BC37" s="117"/>
      <c r="BD37" s="73" t="s">
        <v>86</v>
      </c>
      <c r="BE37" s="314"/>
    </row>
    <row r="38" spans="1:59" s="273" customFormat="1" ht="220.5" outlineLevel="2">
      <c r="A38" s="293">
        <v>9.1</v>
      </c>
      <c r="B38" s="311" t="s">
        <v>124</v>
      </c>
      <c r="C38" s="295" t="s">
        <v>63</v>
      </c>
      <c r="D38" s="293" t="str">
        <f t="shared" ref="D38:E49" si="12">D37</f>
        <v>MERC/CAPEX/FY 2021-22/MSPGCL /25</v>
      </c>
      <c r="E38" s="296">
        <f t="shared" si="12"/>
        <v>43713</v>
      </c>
      <c r="F38" s="297">
        <f t="shared" ref="F38:F49" si="13">IF(F37=0,"-",F37)</f>
        <v>44609</v>
      </c>
      <c r="G38" s="317">
        <v>7.5637999999999996</v>
      </c>
      <c r="H38" s="317">
        <v>7.5637999999999996</v>
      </c>
      <c r="I38" s="289"/>
      <c r="J38" s="289"/>
      <c r="K38" s="231">
        <v>44609</v>
      </c>
      <c r="L38" s="299" t="s">
        <v>55</v>
      </c>
      <c r="M38" s="237">
        <v>44974</v>
      </c>
      <c r="N38" s="299" t="s">
        <v>55</v>
      </c>
      <c r="O38" s="290" t="s">
        <v>59</v>
      </c>
      <c r="P38" s="95"/>
      <c r="Q38" s="95">
        <v>0</v>
      </c>
      <c r="R38" s="95">
        <v>0</v>
      </c>
      <c r="S38" s="95">
        <v>0</v>
      </c>
      <c r="T38" s="288">
        <f t="shared" si="3"/>
        <v>0</v>
      </c>
      <c r="U38" s="243">
        <v>0</v>
      </c>
      <c r="V38" s="243"/>
      <c r="W38" s="309"/>
      <c r="X38" s="309"/>
      <c r="Y38" s="309"/>
      <c r="Z38" s="309"/>
      <c r="AA38" s="309"/>
      <c r="AB38" s="309"/>
      <c r="AC38" s="304"/>
      <c r="AD38" s="304" t="s">
        <v>55</v>
      </c>
      <c r="AE38" s="304" t="s">
        <v>55</v>
      </c>
      <c r="AF38" s="304" t="s">
        <v>55</v>
      </c>
      <c r="AG38" s="309" t="s">
        <v>55</v>
      </c>
      <c r="AH38" s="309" t="s">
        <v>55</v>
      </c>
      <c r="AI38" s="245">
        <v>0.5</v>
      </c>
      <c r="AJ38" s="245"/>
      <c r="AK38" s="245"/>
      <c r="AL38" s="245"/>
      <c r="AM38" s="245"/>
      <c r="AN38" s="245"/>
      <c r="AO38" s="95"/>
      <c r="AP38" s="95" t="s">
        <v>55</v>
      </c>
      <c r="AQ38" s="95" t="s">
        <v>55</v>
      </c>
      <c r="AR38" s="95" t="s">
        <v>55</v>
      </c>
      <c r="AS38" s="288">
        <f t="shared" si="4"/>
        <v>0</v>
      </c>
      <c r="AT38" s="310" t="s">
        <v>55</v>
      </c>
      <c r="AU38" s="95"/>
      <c r="AV38" s="310"/>
      <c r="AW38" s="310"/>
      <c r="AX38" s="310"/>
      <c r="AY38" s="310"/>
      <c r="AZ38" s="310"/>
      <c r="BA38" s="310"/>
      <c r="BB38" s="95"/>
      <c r="BC38" s="117" t="s">
        <v>465</v>
      </c>
      <c r="BD38" s="119" t="s">
        <v>65</v>
      </c>
      <c r="BE38" s="314" t="s">
        <v>313</v>
      </c>
    </row>
    <row r="39" spans="1:59" s="273" customFormat="1" ht="63" outlineLevel="2">
      <c r="A39" s="293" t="s">
        <v>288</v>
      </c>
      <c r="B39" s="311" t="s">
        <v>289</v>
      </c>
      <c r="C39" s="295"/>
      <c r="D39" s="293"/>
      <c r="E39" s="296"/>
      <c r="F39" s="297"/>
      <c r="G39" s="317"/>
      <c r="H39" s="317">
        <f>1.21*1.18</f>
        <v>1.4278</v>
      </c>
      <c r="I39" s="289"/>
      <c r="J39" s="289"/>
      <c r="K39" s="231">
        <v>44609</v>
      </c>
      <c r="L39" s="299"/>
      <c r="M39" s="237">
        <v>44974</v>
      </c>
      <c r="N39" s="299">
        <v>45063</v>
      </c>
      <c r="O39" s="290" t="s">
        <v>59</v>
      </c>
      <c r="P39" s="95"/>
      <c r="Q39" s="95"/>
      <c r="R39" s="95"/>
      <c r="S39" s="95"/>
      <c r="T39" s="288">
        <f t="shared" si="3"/>
        <v>0</v>
      </c>
      <c r="U39" s="243"/>
      <c r="V39" s="243">
        <v>1.41</v>
      </c>
      <c r="W39" s="309"/>
      <c r="X39" s="309"/>
      <c r="Y39" s="309"/>
      <c r="Z39" s="309"/>
      <c r="AA39" s="309"/>
      <c r="AB39" s="309"/>
      <c r="AC39" s="102"/>
      <c r="AD39" s="102"/>
      <c r="AE39" s="102"/>
      <c r="AF39" s="102"/>
      <c r="AG39" s="309"/>
      <c r="AH39" s="309"/>
      <c r="AI39" s="245">
        <v>1</v>
      </c>
      <c r="AJ39" s="245"/>
      <c r="AK39" s="245"/>
      <c r="AL39" s="245"/>
      <c r="AM39" s="245"/>
      <c r="AN39" s="245"/>
      <c r="AO39" s="95"/>
      <c r="AP39" s="95"/>
      <c r="AQ39" s="95"/>
      <c r="AR39" s="95"/>
      <c r="AS39" s="288">
        <f t="shared" si="4"/>
        <v>0</v>
      </c>
      <c r="AT39" s="310"/>
      <c r="AU39" s="95">
        <v>1.41</v>
      </c>
      <c r="AV39" s="310"/>
      <c r="AW39" s="310"/>
      <c r="AX39" s="310"/>
      <c r="AY39" s="310"/>
      <c r="AZ39" s="310"/>
      <c r="BA39" s="310"/>
      <c r="BB39" s="95"/>
      <c r="BC39" s="117" t="s">
        <v>290</v>
      </c>
      <c r="BD39" s="119" t="s">
        <v>80</v>
      </c>
      <c r="BE39" s="314"/>
      <c r="BF39" s="314"/>
      <c r="BG39" s="318"/>
    </row>
    <row r="40" spans="1:59" s="273" customFormat="1" ht="15.75" outlineLevel="2">
      <c r="A40" s="293"/>
      <c r="B40" s="311" t="s">
        <v>29</v>
      </c>
      <c r="C40" s="295"/>
      <c r="D40" s="293"/>
      <c r="E40" s="296"/>
      <c r="F40" s="297"/>
      <c r="G40" s="317"/>
      <c r="H40" s="317"/>
      <c r="I40" s="289"/>
      <c r="J40" s="289"/>
      <c r="K40" s="231"/>
      <c r="L40" s="299"/>
      <c r="M40" s="237"/>
      <c r="N40" s="299"/>
      <c r="O40" s="290"/>
      <c r="P40" s="95"/>
      <c r="Q40" s="95"/>
      <c r="R40" s="95"/>
      <c r="S40" s="95"/>
      <c r="T40" s="288">
        <f t="shared" si="3"/>
        <v>0</v>
      </c>
      <c r="U40" s="243"/>
      <c r="V40" s="243">
        <v>3.1791899999999998E-2</v>
      </c>
      <c r="W40" s="309"/>
      <c r="X40" s="309"/>
      <c r="Y40" s="309"/>
      <c r="Z40" s="309"/>
      <c r="AA40" s="309"/>
      <c r="AB40" s="309"/>
      <c r="AC40" s="102"/>
      <c r="AD40" s="102"/>
      <c r="AE40" s="102"/>
      <c r="AF40" s="102"/>
      <c r="AG40" s="309"/>
      <c r="AH40" s="309"/>
      <c r="AI40" s="245"/>
      <c r="AJ40" s="245"/>
      <c r="AK40" s="245"/>
      <c r="AL40" s="245"/>
      <c r="AM40" s="245"/>
      <c r="AN40" s="245"/>
      <c r="AO40" s="95"/>
      <c r="AP40" s="95"/>
      <c r="AQ40" s="95"/>
      <c r="AR40" s="95"/>
      <c r="AS40" s="288">
        <f t="shared" si="4"/>
        <v>0</v>
      </c>
      <c r="AT40" s="310"/>
      <c r="AU40" s="95">
        <v>3.1791899999999998E-2</v>
      </c>
      <c r="AV40" s="310"/>
      <c r="AW40" s="310"/>
      <c r="AX40" s="310"/>
      <c r="AY40" s="310"/>
      <c r="AZ40" s="310"/>
      <c r="BA40" s="310"/>
      <c r="BB40" s="95"/>
      <c r="BC40" s="117"/>
      <c r="BD40" s="119"/>
      <c r="BE40" s="314"/>
      <c r="BF40" s="314"/>
      <c r="BG40" s="318"/>
    </row>
    <row r="41" spans="1:59" s="273" customFormat="1" ht="31.5" outlineLevel="2">
      <c r="A41" s="293" t="s">
        <v>291</v>
      </c>
      <c r="B41" s="311" t="s">
        <v>292</v>
      </c>
      <c r="C41" s="295"/>
      <c r="D41" s="293"/>
      <c r="E41" s="296"/>
      <c r="F41" s="297"/>
      <c r="G41" s="317"/>
      <c r="H41" s="317">
        <f>1.71*1.18</f>
        <v>2.0177999999999998</v>
      </c>
      <c r="I41" s="289"/>
      <c r="J41" s="289"/>
      <c r="K41" s="231">
        <v>44609</v>
      </c>
      <c r="L41" s="299"/>
      <c r="M41" s="237">
        <v>44974</v>
      </c>
      <c r="N41" s="299"/>
      <c r="O41" s="290" t="s">
        <v>59</v>
      </c>
      <c r="P41" s="95"/>
      <c r="Q41" s="95"/>
      <c r="R41" s="95"/>
      <c r="S41" s="95"/>
      <c r="T41" s="288">
        <f t="shared" si="3"/>
        <v>0</v>
      </c>
      <c r="U41" s="243"/>
      <c r="V41" s="309">
        <v>1.8758976940000001</v>
      </c>
      <c r="W41" s="309">
        <v>3.2908950999999999E-2</v>
      </c>
      <c r="X41" s="309"/>
      <c r="Y41" s="309"/>
      <c r="Z41" s="309"/>
      <c r="AA41" s="309"/>
      <c r="AB41" s="309"/>
      <c r="AC41" s="102"/>
      <c r="AD41" s="102"/>
      <c r="AE41" s="102"/>
      <c r="AF41" s="102"/>
      <c r="AG41" s="309"/>
      <c r="AH41" s="309"/>
      <c r="AI41" s="309"/>
      <c r="AJ41" s="309"/>
      <c r="AK41" s="309"/>
      <c r="AL41" s="309"/>
      <c r="AM41" s="309"/>
      <c r="AN41" s="309"/>
      <c r="AO41" s="95"/>
      <c r="AP41" s="95"/>
      <c r="AQ41" s="95"/>
      <c r="AR41" s="95"/>
      <c r="AS41" s="288">
        <f t="shared" si="4"/>
        <v>0</v>
      </c>
      <c r="AT41" s="103"/>
      <c r="AU41" s="310">
        <v>1.8758976940000001</v>
      </c>
      <c r="AV41" s="310">
        <v>3.2908950999999999E-2</v>
      </c>
      <c r="AW41" s="310"/>
      <c r="AX41" s="310"/>
      <c r="AY41" s="310"/>
      <c r="AZ41" s="310"/>
      <c r="BA41" s="310"/>
      <c r="BB41" s="95"/>
      <c r="BC41" s="117" t="s">
        <v>293</v>
      </c>
      <c r="BD41" s="119" t="s">
        <v>64</v>
      </c>
      <c r="BE41" s="314"/>
      <c r="BF41" s="314"/>
      <c r="BG41" s="318"/>
    </row>
    <row r="42" spans="1:59" s="273" customFormat="1" ht="15.75" outlineLevel="2">
      <c r="A42" s="293"/>
      <c r="B42" s="311" t="s">
        <v>29</v>
      </c>
      <c r="C42" s="295"/>
      <c r="D42" s="293"/>
      <c r="E42" s="296"/>
      <c r="F42" s="297"/>
      <c r="G42" s="317"/>
      <c r="H42" s="317"/>
      <c r="I42" s="289"/>
      <c r="J42" s="289"/>
      <c r="K42" s="231"/>
      <c r="L42" s="299"/>
      <c r="M42" s="237"/>
      <c r="N42" s="299"/>
      <c r="O42" s="290"/>
      <c r="P42" s="95"/>
      <c r="Q42" s="95"/>
      <c r="R42" s="95"/>
      <c r="S42" s="95"/>
      <c r="T42" s="288">
        <f t="shared" si="3"/>
        <v>0</v>
      </c>
      <c r="U42" s="243"/>
      <c r="V42" s="309"/>
      <c r="W42" s="309">
        <v>0</v>
      </c>
      <c r="X42" s="309"/>
      <c r="Y42" s="309"/>
      <c r="Z42" s="309"/>
      <c r="AA42" s="309"/>
      <c r="AB42" s="309"/>
      <c r="AC42" s="102"/>
      <c r="AD42" s="102"/>
      <c r="AE42" s="102"/>
      <c r="AF42" s="102"/>
      <c r="AG42" s="309"/>
      <c r="AH42" s="309"/>
      <c r="AI42" s="245"/>
      <c r="AJ42" s="245"/>
      <c r="AK42" s="245"/>
      <c r="AL42" s="245"/>
      <c r="AM42" s="245"/>
      <c r="AN42" s="245"/>
      <c r="AO42" s="95"/>
      <c r="AP42" s="95"/>
      <c r="AQ42" s="95"/>
      <c r="AR42" s="95"/>
      <c r="AS42" s="288">
        <f t="shared" si="4"/>
        <v>0</v>
      </c>
      <c r="AT42" s="310"/>
      <c r="AU42" s="310"/>
      <c r="AV42" s="310">
        <v>0</v>
      </c>
      <c r="AW42" s="310"/>
      <c r="AX42" s="310"/>
      <c r="AY42" s="310"/>
      <c r="AZ42" s="310"/>
      <c r="BA42" s="310"/>
      <c r="BB42" s="95"/>
      <c r="BC42" s="117"/>
      <c r="BD42" s="119"/>
      <c r="BE42" s="314"/>
      <c r="BF42" s="314"/>
      <c r="BG42" s="318"/>
    </row>
    <row r="43" spans="1:59" s="273" customFormat="1" ht="47.25" outlineLevel="2">
      <c r="A43" s="293" t="s">
        <v>294</v>
      </c>
      <c r="B43" s="311" t="s">
        <v>295</v>
      </c>
      <c r="C43" s="295"/>
      <c r="D43" s="293"/>
      <c r="E43" s="296"/>
      <c r="F43" s="297"/>
      <c r="G43" s="317"/>
      <c r="H43" s="317">
        <f>0.75*1.18</f>
        <v>0.88500000000000001</v>
      </c>
      <c r="I43" s="289"/>
      <c r="J43" s="289"/>
      <c r="K43" s="231">
        <v>44609</v>
      </c>
      <c r="L43" s="299"/>
      <c r="M43" s="237">
        <v>44974</v>
      </c>
      <c r="N43" s="299"/>
      <c r="O43" s="290" t="s">
        <v>59</v>
      </c>
      <c r="P43" s="95"/>
      <c r="Q43" s="95"/>
      <c r="R43" s="95"/>
      <c r="S43" s="95"/>
      <c r="T43" s="288">
        <f t="shared" si="3"/>
        <v>0</v>
      </c>
      <c r="U43" s="243"/>
      <c r="V43" s="243">
        <v>0.56362350100000003</v>
      </c>
      <c r="W43" s="243">
        <v>0.24450097606000001</v>
      </c>
      <c r="X43" s="243"/>
      <c r="Y43" s="243"/>
      <c r="Z43" s="243"/>
      <c r="AA43" s="243"/>
      <c r="AB43" s="243"/>
      <c r="AC43" s="102"/>
      <c r="AD43" s="102"/>
      <c r="AE43" s="102"/>
      <c r="AF43" s="102"/>
      <c r="AG43" s="309"/>
      <c r="AH43" s="309"/>
      <c r="AI43" s="245"/>
      <c r="AJ43" s="245"/>
      <c r="AK43" s="245"/>
      <c r="AL43" s="245"/>
      <c r="AM43" s="245"/>
      <c r="AN43" s="245"/>
      <c r="AO43" s="95"/>
      <c r="AP43" s="95"/>
      <c r="AQ43" s="95"/>
      <c r="AR43" s="95"/>
      <c r="AS43" s="288">
        <f t="shared" si="4"/>
        <v>0</v>
      </c>
      <c r="AT43" s="310"/>
      <c r="AU43" s="95">
        <v>0.56362350100000003</v>
      </c>
      <c r="AV43" s="95">
        <v>0.24450097606000001</v>
      </c>
      <c r="AW43" s="95"/>
      <c r="AX43" s="95"/>
      <c r="AY43" s="95"/>
      <c r="AZ43" s="95"/>
      <c r="BA43" s="95"/>
      <c r="BB43" s="95"/>
      <c r="BC43" s="117" t="s">
        <v>466</v>
      </c>
      <c r="BD43" s="119" t="s">
        <v>64</v>
      </c>
      <c r="BE43" s="314"/>
      <c r="BF43" s="314"/>
      <c r="BG43" s="318"/>
    </row>
    <row r="44" spans="1:59" s="273" customFormat="1" ht="15.75" outlineLevel="2">
      <c r="A44" s="293"/>
      <c r="B44" s="311" t="s">
        <v>29</v>
      </c>
      <c r="C44" s="295"/>
      <c r="D44" s="293"/>
      <c r="E44" s="296"/>
      <c r="F44" s="297"/>
      <c r="G44" s="317"/>
      <c r="H44" s="317"/>
      <c r="I44" s="289"/>
      <c r="J44" s="289"/>
      <c r="K44" s="231"/>
      <c r="L44" s="299"/>
      <c r="M44" s="237"/>
      <c r="N44" s="299"/>
      <c r="O44" s="290"/>
      <c r="P44" s="95"/>
      <c r="Q44" s="95"/>
      <c r="R44" s="95"/>
      <c r="S44" s="95"/>
      <c r="T44" s="288">
        <f t="shared" si="3"/>
        <v>0</v>
      </c>
      <c r="U44" s="243"/>
      <c r="V44" s="243"/>
      <c r="W44" s="243">
        <v>0</v>
      </c>
      <c r="X44" s="243"/>
      <c r="Y44" s="243"/>
      <c r="Z44" s="243"/>
      <c r="AA44" s="243"/>
      <c r="AB44" s="243"/>
      <c r="AC44" s="102"/>
      <c r="AD44" s="102"/>
      <c r="AE44" s="102"/>
      <c r="AF44" s="102"/>
      <c r="AG44" s="309"/>
      <c r="AH44" s="309"/>
      <c r="AI44" s="245"/>
      <c r="AJ44" s="245"/>
      <c r="AK44" s="245"/>
      <c r="AL44" s="245"/>
      <c r="AM44" s="245"/>
      <c r="AN44" s="245"/>
      <c r="AO44" s="95"/>
      <c r="AP44" s="95"/>
      <c r="AQ44" s="95"/>
      <c r="AR44" s="95"/>
      <c r="AS44" s="288">
        <f t="shared" si="4"/>
        <v>0</v>
      </c>
      <c r="AT44" s="310"/>
      <c r="AU44" s="95"/>
      <c r="AV44" s="95">
        <v>0</v>
      </c>
      <c r="AW44" s="95"/>
      <c r="AX44" s="95"/>
      <c r="AY44" s="95"/>
      <c r="AZ44" s="95"/>
      <c r="BA44" s="95"/>
      <c r="BB44" s="95"/>
      <c r="BC44" s="117"/>
      <c r="BD44" s="119"/>
      <c r="BE44" s="314"/>
      <c r="BF44" s="314"/>
      <c r="BG44" s="318"/>
    </row>
    <row r="45" spans="1:59" s="273" customFormat="1" ht="63" outlineLevel="2">
      <c r="A45" s="293" t="s">
        <v>296</v>
      </c>
      <c r="B45" s="311" t="s">
        <v>297</v>
      </c>
      <c r="C45" s="295"/>
      <c r="D45" s="293"/>
      <c r="E45" s="296"/>
      <c r="F45" s="297"/>
      <c r="G45" s="317"/>
      <c r="H45" s="317">
        <f>2.74*1.18</f>
        <v>3.2332000000000001</v>
      </c>
      <c r="I45" s="289"/>
      <c r="J45" s="289"/>
      <c r="K45" s="231"/>
      <c r="L45" s="299"/>
      <c r="M45" s="237">
        <v>44974</v>
      </c>
      <c r="N45" s="299"/>
      <c r="O45" s="290" t="s">
        <v>59</v>
      </c>
      <c r="P45" s="95"/>
      <c r="Q45" s="95"/>
      <c r="R45" s="95"/>
      <c r="S45" s="95"/>
      <c r="T45" s="288">
        <f t="shared" si="3"/>
        <v>0</v>
      </c>
      <c r="U45" s="243"/>
      <c r="V45" s="243"/>
      <c r="W45" s="309">
        <v>2.8465722370000002</v>
      </c>
      <c r="X45" s="309"/>
      <c r="Y45" s="309"/>
      <c r="Z45" s="309"/>
      <c r="AA45" s="309"/>
      <c r="AB45" s="309"/>
      <c r="AC45" s="102"/>
      <c r="AD45" s="102"/>
      <c r="AE45" s="102"/>
      <c r="AF45" s="102"/>
      <c r="AG45" s="309"/>
      <c r="AH45" s="309"/>
      <c r="AI45" s="245"/>
      <c r="AJ45" s="245"/>
      <c r="AK45" s="245"/>
      <c r="AL45" s="245"/>
      <c r="AM45" s="245"/>
      <c r="AN45" s="245"/>
      <c r="AO45" s="95"/>
      <c r="AP45" s="95"/>
      <c r="AQ45" s="95"/>
      <c r="AR45" s="95"/>
      <c r="AS45" s="288">
        <f t="shared" si="4"/>
        <v>0</v>
      </c>
      <c r="AT45" s="310"/>
      <c r="AU45" s="95"/>
      <c r="AV45" s="310">
        <v>2.8465722370000002</v>
      </c>
      <c r="AW45" s="310"/>
      <c r="AX45" s="310"/>
      <c r="AY45" s="310"/>
      <c r="AZ45" s="310"/>
      <c r="BA45" s="310"/>
      <c r="BB45" s="95"/>
      <c r="BC45" s="117" t="s">
        <v>467</v>
      </c>
      <c r="BD45" s="119" t="s">
        <v>64</v>
      </c>
      <c r="BE45" s="314"/>
      <c r="BF45" s="314"/>
      <c r="BG45" s="318"/>
    </row>
    <row r="46" spans="1:59" s="273" customFormat="1" ht="63" outlineLevel="2">
      <c r="A46" s="293">
        <v>9.1999999999999993</v>
      </c>
      <c r="B46" s="311" t="s">
        <v>125</v>
      </c>
      <c r="C46" s="295" t="s">
        <v>63</v>
      </c>
      <c r="D46" s="293" t="str">
        <f>D38</f>
        <v>MERC/CAPEX/FY 2021-22/MSPGCL /25</v>
      </c>
      <c r="E46" s="296">
        <f>E38</f>
        <v>43713</v>
      </c>
      <c r="F46" s="297">
        <f>IF(F38=0,"-",F38)</f>
        <v>44609</v>
      </c>
      <c r="G46" s="298">
        <f>0.93*1.18</f>
        <v>1.0973999999999999</v>
      </c>
      <c r="H46" s="298">
        <f>0.93*1.18</f>
        <v>1.0973999999999999</v>
      </c>
      <c r="I46" s="289"/>
      <c r="J46" s="289"/>
      <c r="K46" s="231">
        <v>44609</v>
      </c>
      <c r="L46" s="299" t="s">
        <v>55</v>
      </c>
      <c r="M46" s="237">
        <v>44974</v>
      </c>
      <c r="N46" s="299">
        <v>45163</v>
      </c>
      <c r="O46" s="290" t="s">
        <v>59</v>
      </c>
      <c r="P46" s="95"/>
      <c r="Q46" s="95">
        <v>0</v>
      </c>
      <c r="R46" s="95">
        <v>0</v>
      </c>
      <c r="S46" s="95">
        <v>0</v>
      </c>
      <c r="T46" s="288">
        <f t="shared" si="3"/>
        <v>0</v>
      </c>
      <c r="U46" s="243">
        <v>0</v>
      </c>
      <c r="V46" s="243">
        <v>1.0382794</v>
      </c>
      <c r="W46" s="243">
        <v>0</v>
      </c>
      <c r="X46" s="243"/>
      <c r="Y46" s="243"/>
      <c r="Z46" s="243"/>
      <c r="AA46" s="243"/>
      <c r="AB46" s="243"/>
      <c r="AC46" s="304"/>
      <c r="AD46" s="304" t="s">
        <v>55</v>
      </c>
      <c r="AE46" s="304" t="s">
        <v>55</v>
      </c>
      <c r="AF46" s="304" t="s">
        <v>55</v>
      </c>
      <c r="AG46" s="245">
        <v>0.2</v>
      </c>
      <c r="AH46" s="245">
        <v>0.2</v>
      </c>
      <c r="AI46" s="245">
        <v>0.8</v>
      </c>
      <c r="AJ46" s="245"/>
      <c r="AK46" s="245"/>
      <c r="AL46" s="245"/>
      <c r="AM46" s="245"/>
      <c r="AN46" s="245"/>
      <c r="AO46" s="95"/>
      <c r="AP46" s="95" t="s">
        <v>55</v>
      </c>
      <c r="AQ46" s="95" t="s">
        <v>55</v>
      </c>
      <c r="AR46" s="95" t="s">
        <v>55</v>
      </c>
      <c r="AS46" s="288">
        <f t="shared" si="4"/>
        <v>0</v>
      </c>
      <c r="AT46" s="95">
        <v>0</v>
      </c>
      <c r="AU46" s="95">
        <v>1.0382794</v>
      </c>
      <c r="AV46" s="310" t="s">
        <v>55</v>
      </c>
      <c r="AW46" s="310"/>
      <c r="AX46" s="310"/>
      <c r="AY46" s="310"/>
      <c r="AZ46" s="310"/>
      <c r="BA46" s="310"/>
      <c r="BB46" s="95"/>
      <c r="BC46" s="117" t="s">
        <v>302</v>
      </c>
      <c r="BD46" s="119" t="s">
        <v>80</v>
      </c>
      <c r="BE46" s="314" t="s">
        <v>314</v>
      </c>
    </row>
    <row r="47" spans="1:59" s="273" customFormat="1" ht="47.25" outlineLevel="2">
      <c r="A47" s="293">
        <v>9.3000000000000007</v>
      </c>
      <c r="B47" s="311" t="s">
        <v>126</v>
      </c>
      <c r="C47" s="295" t="s">
        <v>63</v>
      </c>
      <c r="D47" s="293" t="str">
        <f t="shared" si="12"/>
        <v>MERC/CAPEX/FY 2021-22/MSPGCL /25</v>
      </c>
      <c r="E47" s="296">
        <f t="shared" si="12"/>
        <v>43713</v>
      </c>
      <c r="F47" s="297">
        <f t="shared" si="13"/>
        <v>44609</v>
      </c>
      <c r="G47" s="298">
        <f>1.31*1.18</f>
        <v>1.5458000000000001</v>
      </c>
      <c r="H47" s="298">
        <f>1.31*1.18</f>
        <v>1.5458000000000001</v>
      </c>
      <c r="I47" s="289"/>
      <c r="J47" s="289"/>
      <c r="K47" s="231">
        <v>44609</v>
      </c>
      <c r="L47" s="299" t="s">
        <v>55</v>
      </c>
      <c r="M47" s="237">
        <v>44974</v>
      </c>
      <c r="N47" s="299" t="s">
        <v>55</v>
      </c>
      <c r="O47" s="290" t="s">
        <v>59</v>
      </c>
      <c r="P47" s="95"/>
      <c r="Q47" s="95">
        <v>0</v>
      </c>
      <c r="R47" s="95">
        <v>0</v>
      </c>
      <c r="S47" s="95">
        <v>0</v>
      </c>
      <c r="T47" s="288">
        <f t="shared" si="3"/>
        <v>0</v>
      </c>
      <c r="U47" s="243">
        <v>0</v>
      </c>
      <c r="V47" s="243">
        <v>0</v>
      </c>
      <c r="W47" s="243">
        <v>1.5079282650000001</v>
      </c>
      <c r="X47" s="243"/>
      <c r="Y47" s="243"/>
      <c r="Z47" s="243"/>
      <c r="AA47" s="243"/>
      <c r="AB47" s="243"/>
      <c r="AC47" s="304"/>
      <c r="AD47" s="304" t="s">
        <v>55</v>
      </c>
      <c r="AE47" s="304" t="s">
        <v>55</v>
      </c>
      <c r="AF47" s="304" t="s">
        <v>55</v>
      </c>
      <c r="AG47" s="243">
        <v>0</v>
      </c>
      <c r="AH47" s="243">
        <v>0</v>
      </c>
      <c r="AI47" s="243">
        <v>0</v>
      </c>
      <c r="AJ47" s="243"/>
      <c r="AK47" s="243"/>
      <c r="AL47" s="243"/>
      <c r="AM47" s="243"/>
      <c r="AN47" s="243"/>
      <c r="AO47" s="95"/>
      <c r="AP47" s="95" t="s">
        <v>55</v>
      </c>
      <c r="AQ47" s="95" t="s">
        <v>55</v>
      </c>
      <c r="AR47" s="95" t="s">
        <v>55</v>
      </c>
      <c r="AS47" s="288">
        <f t="shared" si="4"/>
        <v>0</v>
      </c>
      <c r="AT47" s="95">
        <v>0</v>
      </c>
      <c r="AU47" s="95">
        <v>0</v>
      </c>
      <c r="AV47" s="310">
        <v>1.5079282650000001</v>
      </c>
      <c r="AW47" s="310"/>
      <c r="AX47" s="310"/>
      <c r="AY47" s="310"/>
      <c r="AZ47" s="310"/>
      <c r="BA47" s="310"/>
      <c r="BB47" s="95"/>
      <c r="BC47" s="117" t="s">
        <v>468</v>
      </c>
      <c r="BD47" s="119" t="s">
        <v>64</v>
      </c>
      <c r="BE47" s="314" t="s">
        <v>315</v>
      </c>
    </row>
    <row r="48" spans="1:59" s="273" customFormat="1" ht="31.5" outlineLevel="2">
      <c r="A48" s="293">
        <v>9.4</v>
      </c>
      <c r="B48" s="311" t="s">
        <v>127</v>
      </c>
      <c r="C48" s="295"/>
      <c r="D48" s="293" t="str">
        <f t="shared" si="12"/>
        <v>MERC/CAPEX/FY 2021-22/MSPGCL /25</v>
      </c>
      <c r="E48" s="296">
        <f t="shared" si="12"/>
        <v>43713</v>
      </c>
      <c r="F48" s="297">
        <f t="shared" si="13"/>
        <v>44609</v>
      </c>
      <c r="G48" s="298">
        <f>3.29*1.18</f>
        <v>3.8821999999999997</v>
      </c>
      <c r="H48" s="298">
        <v>0</v>
      </c>
      <c r="I48" s="289"/>
      <c r="J48" s="290"/>
      <c r="K48" s="231"/>
      <c r="L48" s="237"/>
      <c r="M48" s="237"/>
      <c r="N48" s="237"/>
      <c r="O48" s="290"/>
      <c r="P48" s="95"/>
      <c r="Q48" s="95"/>
      <c r="R48" s="95"/>
      <c r="S48" s="95"/>
      <c r="T48" s="288">
        <f t="shared" si="3"/>
        <v>0</v>
      </c>
      <c r="U48" s="243"/>
      <c r="V48" s="243"/>
      <c r="W48" s="243"/>
      <c r="X48" s="243"/>
      <c r="Y48" s="243"/>
      <c r="Z48" s="243"/>
      <c r="AA48" s="243"/>
      <c r="AB48" s="243"/>
      <c r="AC48" s="304"/>
      <c r="AD48" s="304"/>
      <c r="AE48" s="304"/>
      <c r="AF48" s="304"/>
      <c r="AG48" s="245"/>
      <c r="AH48" s="245"/>
      <c r="AI48" s="245"/>
      <c r="AJ48" s="245"/>
      <c r="AK48" s="245"/>
      <c r="AL48" s="245"/>
      <c r="AM48" s="245"/>
      <c r="AN48" s="245"/>
      <c r="AO48" s="95"/>
      <c r="AP48" s="95"/>
      <c r="AQ48" s="95"/>
      <c r="AR48" s="95"/>
      <c r="AS48" s="288">
        <f t="shared" si="4"/>
        <v>0</v>
      </c>
      <c r="AT48" s="95"/>
      <c r="AU48" s="95"/>
      <c r="AV48" s="95"/>
      <c r="AW48" s="95"/>
      <c r="AX48" s="95"/>
      <c r="AY48" s="95"/>
      <c r="AZ48" s="95"/>
      <c r="BA48" s="95"/>
      <c r="BB48" s="95"/>
      <c r="BC48" s="117"/>
      <c r="BD48" s="119" t="s">
        <v>84</v>
      </c>
      <c r="BE48" s="318" t="s">
        <v>316</v>
      </c>
    </row>
    <row r="49" spans="1:57" s="273" customFormat="1" ht="63" outlineLevel="2">
      <c r="A49" s="293">
        <v>9.5</v>
      </c>
      <c r="B49" s="311" t="s">
        <v>128</v>
      </c>
      <c r="C49" s="295" t="s">
        <v>63</v>
      </c>
      <c r="D49" s="293" t="str">
        <f t="shared" si="12"/>
        <v>MERC/CAPEX/FY 2021-22/MSPGCL /25</v>
      </c>
      <c r="E49" s="296">
        <f t="shared" si="12"/>
        <v>43713</v>
      </c>
      <c r="F49" s="297">
        <f t="shared" si="13"/>
        <v>44609</v>
      </c>
      <c r="G49" s="298">
        <f>1.28*1.18</f>
        <v>1.5104</v>
      </c>
      <c r="H49" s="298">
        <f>1.28*1.18</f>
        <v>1.5104</v>
      </c>
      <c r="I49" s="289"/>
      <c r="J49" s="289"/>
      <c r="K49" s="231">
        <v>44609</v>
      </c>
      <c r="L49" s="299" t="s">
        <v>55</v>
      </c>
      <c r="M49" s="237">
        <v>44974</v>
      </c>
      <c r="N49" s="299">
        <v>45382</v>
      </c>
      <c r="O49" s="290" t="s">
        <v>59</v>
      </c>
      <c r="P49" s="95"/>
      <c r="Q49" s="95">
        <v>0</v>
      </c>
      <c r="R49" s="95">
        <v>0</v>
      </c>
      <c r="S49" s="95">
        <v>0</v>
      </c>
      <c r="T49" s="288">
        <f t="shared" si="3"/>
        <v>0</v>
      </c>
      <c r="U49" s="243">
        <v>0</v>
      </c>
      <c r="V49" s="243">
        <v>1.3037510000000001</v>
      </c>
      <c r="W49" s="243">
        <v>0</v>
      </c>
      <c r="X49" s="243"/>
      <c r="Y49" s="243"/>
      <c r="Z49" s="243"/>
      <c r="AA49" s="243"/>
      <c r="AB49" s="243"/>
      <c r="AC49" s="304"/>
      <c r="AD49" s="304" t="s">
        <v>55</v>
      </c>
      <c r="AE49" s="304" t="s">
        <v>55</v>
      </c>
      <c r="AF49" s="304" t="s">
        <v>55</v>
      </c>
      <c r="AG49" s="245">
        <v>0.2</v>
      </c>
      <c r="AH49" s="245">
        <v>0.2</v>
      </c>
      <c r="AI49" s="245">
        <v>0.8</v>
      </c>
      <c r="AJ49" s="245"/>
      <c r="AK49" s="245"/>
      <c r="AL49" s="245"/>
      <c r="AM49" s="245"/>
      <c r="AN49" s="245"/>
      <c r="AO49" s="95"/>
      <c r="AP49" s="95" t="s">
        <v>55</v>
      </c>
      <c r="AQ49" s="95" t="s">
        <v>55</v>
      </c>
      <c r="AR49" s="95" t="s">
        <v>55</v>
      </c>
      <c r="AS49" s="288">
        <f t="shared" si="4"/>
        <v>0</v>
      </c>
      <c r="AT49" s="310" t="s">
        <v>55</v>
      </c>
      <c r="AU49" s="95">
        <v>1.3037510000000001</v>
      </c>
      <c r="AV49" s="310" t="s">
        <v>55</v>
      </c>
      <c r="AW49" s="310"/>
      <c r="AX49" s="310"/>
      <c r="AY49" s="310"/>
      <c r="AZ49" s="310"/>
      <c r="BA49" s="310"/>
      <c r="BB49" s="95"/>
      <c r="BC49" s="117" t="s">
        <v>303</v>
      </c>
      <c r="BD49" s="119" t="s">
        <v>80</v>
      </c>
      <c r="BE49" s="314" t="s">
        <v>317</v>
      </c>
    </row>
    <row r="50" spans="1:57" s="273" customFormat="1" ht="47.25" outlineLevel="2">
      <c r="A50" s="285">
        <v>10</v>
      </c>
      <c r="B50" s="286" t="s">
        <v>129</v>
      </c>
      <c r="C50" s="285" t="s">
        <v>61</v>
      </c>
      <c r="D50" s="293" t="s">
        <v>130</v>
      </c>
      <c r="E50" s="287">
        <v>44238</v>
      </c>
      <c r="F50" s="287">
        <v>44669</v>
      </c>
      <c r="G50" s="288">
        <f>SUM(G51:G52)</f>
        <v>36.904000000000003</v>
      </c>
      <c r="H50" s="288">
        <f>SUM(H51:H52)</f>
        <v>36.9</v>
      </c>
      <c r="I50" s="289"/>
      <c r="J50" s="290"/>
      <c r="K50" s="231">
        <v>44669</v>
      </c>
      <c r="L50" s="237"/>
      <c r="M50" s="237"/>
      <c r="N50" s="237"/>
      <c r="O50" s="290"/>
      <c r="P50" s="288"/>
      <c r="Q50" s="288"/>
      <c r="R50" s="288"/>
      <c r="S50" s="288"/>
      <c r="T50" s="288">
        <f t="shared" si="3"/>
        <v>0</v>
      </c>
      <c r="U50" s="291"/>
      <c r="V50" s="291"/>
      <c r="W50" s="291"/>
      <c r="X50" s="291">
        <v>21.838874142799998</v>
      </c>
      <c r="Y50" s="291">
        <v>8.7843283272000008</v>
      </c>
      <c r="Z50" s="291"/>
      <c r="AA50" s="291"/>
      <c r="AB50" s="291"/>
      <c r="AC50" s="292"/>
      <c r="AD50" s="292"/>
      <c r="AE50" s="292"/>
      <c r="AF50" s="292"/>
      <c r="AG50" s="245"/>
      <c r="AH50" s="245"/>
      <c r="AI50" s="245"/>
      <c r="AJ50" s="245"/>
      <c r="AK50" s="245"/>
      <c r="AL50" s="245"/>
      <c r="AM50" s="245"/>
      <c r="AN50" s="245"/>
      <c r="AO50" s="288"/>
      <c r="AP50" s="288"/>
      <c r="AQ50" s="288"/>
      <c r="AR50" s="288"/>
      <c r="AS50" s="288">
        <f t="shared" si="4"/>
        <v>0</v>
      </c>
      <c r="AT50" s="288"/>
      <c r="AU50" s="288"/>
      <c r="AV50" s="288"/>
      <c r="AW50" s="288">
        <v>21.838874142799998</v>
      </c>
      <c r="AX50" s="288">
        <v>8.7843283272000008</v>
      </c>
      <c r="AY50" s="288"/>
      <c r="AZ50" s="288"/>
      <c r="BA50" s="288"/>
      <c r="BB50" s="288"/>
      <c r="BC50" s="117"/>
      <c r="BD50" s="73" t="s">
        <v>86</v>
      </c>
      <c r="BE50" s="314"/>
    </row>
    <row r="51" spans="1:57" s="273" customFormat="1" ht="247.5" outlineLevel="2">
      <c r="A51" s="293">
        <v>10.1</v>
      </c>
      <c r="B51" s="311" t="s">
        <v>129</v>
      </c>
      <c r="C51" s="295" t="s">
        <v>63</v>
      </c>
      <c r="D51" s="293" t="str">
        <f t="shared" ref="D51:D55" si="14">D50</f>
        <v>MERC/CAPEX/FY 2022-23/0162</v>
      </c>
      <c r="E51" s="296">
        <f t="shared" ref="E51:E55" si="15">E50</f>
        <v>44238</v>
      </c>
      <c r="F51" s="297">
        <v>44669</v>
      </c>
      <c r="G51" s="317">
        <v>36.432000000000002</v>
      </c>
      <c r="H51" s="317">
        <v>36.43</v>
      </c>
      <c r="I51" s="289"/>
      <c r="J51" s="289"/>
      <c r="K51" s="231">
        <v>44669</v>
      </c>
      <c r="L51" s="299" t="s">
        <v>55</v>
      </c>
      <c r="M51" s="237">
        <v>45034</v>
      </c>
      <c r="N51" s="299" t="s">
        <v>55</v>
      </c>
      <c r="O51" s="290" t="s">
        <v>56</v>
      </c>
      <c r="P51" s="95"/>
      <c r="Q51" s="95">
        <v>0</v>
      </c>
      <c r="R51" s="95">
        <v>0</v>
      </c>
      <c r="S51" s="95">
        <v>0</v>
      </c>
      <c r="T51" s="288">
        <f t="shared" si="3"/>
        <v>0</v>
      </c>
      <c r="U51" s="243">
        <v>0</v>
      </c>
      <c r="V51" s="243">
        <v>0</v>
      </c>
      <c r="W51" s="243">
        <v>0</v>
      </c>
      <c r="X51" s="243">
        <v>0.47199999999999998</v>
      </c>
      <c r="Y51" s="243"/>
      <c r="Z51" s="243"/>
      <c r="AA51" s="243"/>
      <c r="AB51" s="243"/>
      <c r="AC51" s="304"/>
      <c r="AD51" s="304" t="s">
        <v>55</v>
      </c>
      <c r="AE51" s="304" t="s">
        <v>55</v>
      </c>
      <c r="AF51" s="304" t="s">
        <v>55</v>
      </c>
      <c r="AG51" s="309" t="s">
        <v>55</v>
      </c>
      <c r="AH51" s="309" t="s">
        <v>55</v>
      </c>
      <c r="AI51" s="309" t="s">
        <v>55</v>
      </c>
      <c r="AJ51" s="309"/>
      <c r="AK51" s="309"/>
      <c r="AL51" s="309"/>
      <c r="AM51" s="309"/>
      <c r="AN51" s="309"/>
      <c r="AO51" s="95"/>
      <c r="AP51" s="95" t="s">
        <v>55</v>
      </c>
      <c r="AQ51" s="95" t="s">
        <v>55</v>
      </c>
      <c r="AR51" s="95" t="s">
        <v>55</v>
      </c>
      <c r="AS51" s="288">
        <f t="shared" si="4"/>
        <v>0</v>
      </c>
      <c r="AT51" s="95" t="s">
        <v>55</v>
      </c>
      <c r="AU51" s="95">
        <v>0</v>
      </c>
      <c r="AV51" s="95"/>
      <c r="AW51" s="95">
        <v>0.47199999999999998</v>
      </c>
      <c r="AX51" s="95"/>
      <c r="AY51" s="95"/>
      <c r="AZ51" s="95"/>
      <c r="BA51" s="95"/>
      <c r="BB51" s="95"/>
      <c r="BC51" s="117" t="s">
        <v>469</v>
      </c>
      <c r="BD51" s="119" t="s">
        <v>64</v>
      </c>
      <c r="BE51" s="319" t="s">
        <v>318</v>
      </c>
    </row>
    <row r="52" spans="1:57" s="273" customFormat="1" ht="15.75" outlineLevel="2">
      <c r="A52" s="293"/>
      <c r="B52" s="311" t="s">
        <v>29</v>
      </c>
      <c r="C52" s="295" t="s">
        <v>29</v>
      </c>
      <c r="D52" s="293" t="str">
        <f t="shared" si="14"/>
        <v>MERC/CAPEX/FY 2022-23/0162</v>
      </c>
      <c r="E52" s="296">
        <f t="shared" si="15"/>
        <v>44238</v>
      </c>
      <c r="F52" s="297">
        <f t="shared" ref="F52:F55" si="16">IF(F51=0,"-",F51)</f>
        <v>44669</v>
      </c>
      <c r="G52" s="298">
        <v>0.47199999999999998</v>
      </c>
      <c r="H52" s="298">
        <v>0.47</v>
      </c>
      <c r="I52" s="289"/>
      <c r="J52" s="289"/>
      <c r="K52" s="231">
        <v>44669</v>
      </c>
      <c r="L52" s="299" t="s">
        <v>55</v>
      </c>
      <c r="M52" s="237">
        <v>45034</v>
      </c>
      <c r="N52" s="299" t="s">
        <v>55</v>
      </c>
      <c r="O52" s="290"/>
      <c r="P52" s="95"/>
      <c r="Q52" s="95">
        <v>0</v>
      </c>
      <c r="R52" s="95">
        <v>0</v>
      </c>
      <c r="S52" s="95">
        <v>0</v>
      </c>
      <c r="T52" s="288">
        <f t="shared" si="3"/>
        <v>0</v>
      </c>
      <c r="U52" s="243">
        <v>0</v>
      </c>
      <c r="V52" s="243">
        <v>0</v>
      </c>
      <c r="W52" s="243">
        <v>0</v>
      </c>
      <c r="X52" s="243"/>
      <c r="Y52" s="243"/>
      <c r="Z52" s="243"/>
      <c r="AA52" s="243"/>
      <c r="AB52" s="243"/>
      <c r="AC52" s="304"/>
      <c r="AD52" s="304" t="s">
        <v>55</v>
      </c>
      <c r="AE52" s="304" t="s">
        <v>55</v>
      </c>
      <c r="AF52" s="304" t="s">
        <v>55</v>
      </c>
      <c r="AG52" s="309" t="s">
        <v>55</v>
      </c>
      <c r="AH52" s="309" t="s">
        <v>55</v>
      </c>
      <c r="AI52" s="309" t="s">
        <v>55</v>
      </c>
      <c r="AJ52" s="309"/>
      <c r="AK52" s="309"/>
      <c r="AL52" s="309"/>
      <c r="AM52" s="309"/>
      <c r="AN52" s="309"/>
      <c r="AO52" s="95"/>
      <c r="AP52" s="95" t="s">
        <v>55</v>
      </c>
      <c r="AQ52" s="95" t="s">
        <v>55</v>
      </c>
      <c r="AR52" s="95" t="s">
        <v>55</v>
      </c>
      <c r="AS52" s="288">
        <f t="shared" si="4"/>
        <v>0</v>
      </c>
      <c r="AT52" s="95" t="s">
        <v>55</v>
      </c>
      <c r="AU52" s="95">
        <v>0</v>
      </c>
      <c r="AV52" s="95"/>
      <c r="AW52" s="95"/>
      <c r="AX52" s="95"/>
      <c r="AY52" s="95"/>
      <c r="AZ52" s="95"/>
      <c r="BA52" s="95"/>
      <c r="BB52" s="95"/>
      <c r="BC52" s="117"/>
      <c r="BD52" s="119" t="s">
        <v>86</v>
      </c>
      <c r="BE52" s="314"/>
    </row>
    <row r="53" spans="1:57" s="273" customFormat="1" ht="47.25" outlineLevel="2">
      <c r="A53" s="285" t="s">
        <v>131</v>
      </c>
      <c r="B53" s="286" t="s">
        <v>132</v>
      </c>
      <c r="C53" s="285" t="s">
        <v>61</v>
      </c>
      <c r="D53" s="285" t="s">
        <v>133</v>
      </c>
      <c r="E53" s="287">
        <v>42844</v>
      </c>
      <c r="F53" s="287">
        <v>43052</v>
      </c>
      <c r="G53" s="288">
        <f>SUM(G54:G55)</f>
        <v>2.5</v>
      </c>
      <c r="H53" s="288">
        <f>SUM(H54:H55)</f>
        <v>2.5</v>
      </c>
      <c r="I53" s="289"/>
      <c r="J53" s="290"/>
      <c r="K53" s="231">
        <v>43052</v>
      </c>
      <c r="L53" s="237"/>
      <c r="M53" s="237"/>
      <c r="N53" s="237"/>
      <c r="O53" s="290"/>
      <c r="P53" s="288"/>
      <c r="Q53" s="288"/>
      <c r="R53" s="288"/>
      <c r="S53" s="288"/>
      <c r="T53" s="288">
        <f t="shared" si="3"/>
        <v>0</v>
      </c>
      <c r="U53" s="291"/>
      <c r="V53" s="291"/>
      <c r="W53" s="291"/>
      <c r="X53" s="291"/>
      <c r="Y53" s="291"/>
      <c r="Z53" s="291"/>
      <c r="AA53" s="291"/>
      <c r="AB53" s="291"/>
      <c r="AC53" s="292"/>
      <c r="AD53" s="292"/>
      <c r="AE53" s="292"/>
      <c r="AF53" s="292"/>
      <c r="AG53" s="245"/>
      <c r="AH53" s="245"/>
      <c r="AI53" s="245"/>
      <c r="AJ53" s="245"/>
      <c r="AK53" s="245"/>
      <c r="AL53" s="245"/>
      <c r="AM53" s="245"/>
      <c r="AN53" s="245"/>
      <c r="AO53" s="288"/>
      <c r="AP53" s="288"/>
      <c r="AQ53" s="288"/>
      <c r="AR53" s="288"/>
      <c r="AS53" s="288">
        <f t="shared" si="4"/>
        <v>0</v>
      </c>
      <c r="AT53" s="288"/>
      <c r="AU53" s="288"/>
      <c r="AV53" s="288"/>
      <c r="AW53" s="288"/>
      <c r="AX53" s="288"/>
      <c r="AY53" s="288"/>
      <c r="AZ53" s="288"/>
      <c r="BA53" s="288"/>
      <c r="BB53" s="288"/>
      <c r="BC53" s="117"/>
      <c r="BD53" s="73" t="s">
        <v>86</v>
      </c>
      <c r="BE53" s="314"/>
    </row>
    <row r="54" spans="1:57" s="273" customFormat="1" ht="47.25" outlineLevel="2">
      <c r="A54" s="293" t="s">
        <v>134</v>
      </c>
      <c r="B54" s="311" t="s">
        <v>135</v>
      </c>
      <c r="C54" s="295" t="s">
        <v>63</v>
      </c>
      <c r="D54" s="293" t="str">
        <f t="shared" si="14"/>
        <v>MERC/CAPEX/20172018/4653</v>
      </c>
      <c r="E54" s="296">
        <f t="shared" si="15"/>
        <v>42844</v>
      </c>
      <c r="F54" s="297">
        <f t="shared" si="16"/>
        <v>43052</v>
      </c>
      <c r="G54" s="320">
        <f>2*1.25</f>
        <v>2.5</v>
      </c>
      <c r="H54" s="320">
        <f>2*1.25</f>
        <v>2.5</v>
      </c>
      <c r="I54" s="289"/>
      <c r="J54" s="289"/>
      <c r="K54" s="231">
        <v>43052</v>
      </c>
      <c r="L54" s="237">
        <v>44622</v>
      </c>
      <c r="M54" s="237"/>
      <c r="N54" s="299">
        <v>44984</v>
      </c>
      <c r="O54" s="290" t="s">
        <v>60</v>
      </c>
      <c r="P54" s="301">
        <v>0</v>
      </c>
      <c r="Q54" s="95">
        <v>0</v>
      </c>
      <c r="R54" s="95">
        <v>0</v>
      </c>
      <c r="S54" s="95">
        <v>0</v>
      </c>
      <c r="T54" s="288">
        <f t="shared" si="3"/>
        <v>0</v>
      </c>
      <c r="U54" s="243">
        <v>2.1846524</v>
      </c>
      <c r="V54" s="243">
        <v>0</v>
      </c>
      <c r="W54" s="243">
        <v>0</v>
      </c>
      <c r="X54" s="243"/>
      <c r="Y54" s="243"/>
      <c r="Z54" s="243"/>
      <c r="AA54" s="243"/>
      <c r="AB54" s="243"/>
      <c r="AC54" s="303" t="s">
        <v>55</v>
      </c>
      <c r="AD54" s="304" t="s">
        <v>55</v>
      </c>
      <c r="AE54" s="304" t="s">
        <v>55</v>
      </c>
      <c r="AF54" s="304">
        <v>0.4</v>
      </c>
      <c r="AG54" s="245">
        <v>0.6</v>
      </c>
      <c r="AH54" s="245">
        <v>0.6</v>
      </c>
      <c r="AI54" s="309" t="s">
        <v>55</v>
      </c>
      <c r="AJ54" s="309"/>
      <c r="AK54" s="309"/>
      <c r="AL54" s="309"/>
      <c r="AM54" s="309"/>
      <c r="AN54" s="309"/>
      <c r="AO54" s="301"/>
      <c r="AP54" s="95" t="s">
        <v>55</v>
      </c>
      <c r="AQ54" s="95" t="s">
        <v>55</v>
      </c>
      <c r="AR54" s="95" t="s">
        <v>55</v>
      </c>
      <c r="AS54" s="288">
        <f t="shared" si="4"/>
        <v>0</v>
      </c>
      <c r="AT54" s="95">
        <v>2.1846524</v>
      </c>
      <c r="AU54" s="95">
        <v>0</v>
      </c>
      <c r="AV54" s="310" t="s">
        <v>55</v>
      </c>
      <c r="AW54" s="310"/>
      <c r="AX54" s="310"/>
      <c r="AY54" s="310"/>
      <c r="AZ54" s="310"/>
      <c r="BA54" s="310"/>
      <c r="BB54" s="95"/>
      <c r="BC54" s="117" t="s">
        <v>304</v>
      </c>
      <c r="BD54" s="119" t="s">
        <v>80</v>
      </c>
      <c r="BE54" s="314"/>
    </row>
    <row r="55" spans="1:57" s="273" customFormat="1" ht="15.75" outlineLevel="2">
      <c r="A55" s="293"/>
      <c r="B55" s="321" t="s">
        <v>29</v>
      </c>
      <c r="C55" s="295" t="s">
        <v>29</v>
      </c>
      <c r="D55" s="293" t="str">
        <f t="shared" si="14"/>
        <v>MERC/CAPEX/20172018/4653</v>
      </c>
      <c r="E55" s="296">
        <f t="shared" si="15"/>
        <v>42844</v>
      </c>
      <c r="F55" s="297">
        <f t="shared" si="16"/>
        <v>43052</v>
      </c>
      <c r="G55" s="322">
        <v>0</v>
      </c>
      <c r="H55" s="322">
        <v>0</v>
      </c>
      <c r="I55" s="289"/>
      <c r="J55" s="289"/>
      <c r="K55" s="231">
        <v>43052</v>
      </c>
      <c r="L55" s="237">
        <v>44622</v>
      </c>
      <c r="M55" s="237"/>
      <c r="N55" s="299" t="s">
        <v>55</v>
      </c>
      <c r="O55" s="290"/>
      <c r="P55" s="301">
        <v>0</v>
      </c>
      <c r="Q55" s="95">
        <v>0</v>
      </c>
      <c r="R55" s="95">
        <v>0</v>
      </c>
      <c r="S55" s="95">
        <v>0</v>
      </c>
      <c r="T55" s="288">
        <f t="shared" si="3"/>
        <v>0</v>
      </c>
      <c r="U55" s="243">
        <v>4.2562000000000003E-2</v>
      </c>
      <c r="V55" s="243">
        <v>0</v>
      </c>
      <c r="W55" s="243">
        <v>0</v>
      </c>
      <c r="X55" s="243"/>
      <c r="Y55" s="243"/>
      <c r="Z55" s="243"/>
      <c r="AA55" s="243"/>
      <c r="AB55" s="243"/>
      <c r="AC55" s="303" t="s">
        <v>55</v>
      </c>
      <c r="AD55" s="304" t="s">
        <v>55</v>
      </c>
      <c r="AE55" s="304" t="s">
        <v>55</v>
      </c>
      <c r="AF55" s="304" t="s">
        <v>55</v>
      </c>
      <c r="AG55" s="309" t="s">
        <v>55</v>
      </c>
      <c r="AH55" s="309" t="s">
        <v>55</v>
      </c>
      <c r="AI55" s="309" t="s">
        <v>55</v>
      </c>
      <c r="AJ55" s="309"/>
      <c r="AK55" s="309"/>
      <c r="AL55" s="309"/>
      <c r="AM55" s="309"/>
      <c r="AN55" s="309"/>
      <c r="AO55" s="301"/>
      <c r="AP55" s="95" t="s">
        <v>55</v>
      </c>
      <c r="AQ55" s="95" t="s">
        <v>55</v>
      </c>
      <c r="AR55" s="95" t="s">
        <v>55</v>
      </c>
      <c r="AS55" s="288">
        <f t="shared" si="4"/>
        <v>0</v>
      </c>
      <c r="AT55" s="95">
        <v>4.2562000000000003E-2</v>
      </c>
      <c r="AU55" s="95">
        <v>0</v>
      </c>
      <c r="AV55" s="310" t="s">
        <v>55</v>
      </c>
      <c r="AW55" s="310"/>
      <c r="AX55" s="310"/>
      <c r="AY55" s="310"/>
      <c r="AZ55" s="310"/>
      <c r="BA55" s="310"/>
      <c r="BB55" s="95"/>
      <c r="BC55" s="117"/>
      <c r="BD55" s="119" t="s">
        <v>86</v>
      </c>
      <c r="BE55" s="314"/>
    </row>
    <row r="56" spans="1:57" s="273" customFormat="1" ht="47.25" outlineLevel="2">
      <c r="A56" s="285" t="s">
        <v>136</v>
      </c>
      <c r="B56" s="286" t="s">
        <v>137</v>
      </c>
      <c r="C56" s="285" t="s">
        <v>61</v>
      </c>
      <c r="D56" s="285" t="s">
        <v>138</v>
      </c>
      <c r="E56" s="287">
        <v>43112</v>
      </c>
      <c r="F56" s="287">
        <v>43137</v>
      </c>
      <c r="G56" s="288">
        <f>SUM(G57:G58)</f>
        <v>0.94399999999999995</v>
      </c>
      <c r="H56" s="288">
        <f>SUM(H57:H58)</f>
        <v>0.94399999999999995</v>
      </c>
      <c r="I56" s="289"/>
      <c r="J56" s="290"/>
      <c r="K56" s="231">
        <v>43137</v>
      </c>
      <c r="L56" s="237"/>
      <c r="M56" s="237"/>
      <c r="N56" s="237"/>
      <c r="O56" s="290"/>
      <c r="P56" s="288"/>
      <c r="Q56" s="288"/>
      <c r="R56" s="288"/>
      <c r="S56" s="288"/>
      <c r="T56" s="288">
        <f t="shared" si="3"/>
        <v>0</v>
      </c>
      <c r="U56" s="291"/>
      <c r="V56" s="291"/>
      <c r="W56" s="291"/>
      <c r="X56" s="291"/>
      <c r="Y56" s="291"/>
      <c r="Z56" s="291"/>
      <c r="AA56" s="291"/>
      <c r="AB56" s="291"/>
      <c r="AC56" s="292"/>
      <c r="AD56" s="292"/>
      <c r="AE56" s="292"/>
      <c r="AF56" s="292"/>
      <c r="AG56" s="245"/>
      <c r="AH56" s="245"/>
      <c r="AI56" s="245"/>
      <c r="AJ56" s="245"/>
      <c r="AK56" s="245"/>
      <c r="AL56" s="245"/>
      <c r="AM56" s="245"/>
      <c r="AN56" s="245"/>
      <c r="AO56" s="288"/>
      <c r="AP56" s="288"/>
      <c r="AQ56" s="288"/>
      <c r="AR56" s="288"/>
      <c r="AS56" s="288">
        <f t="shared" si="4"/>
        <v>0</v>
      </c>
      <c r="AT56" s="288"/>
      <c r="AU56" s="288"/>
      <c r="AV56" s="288"/>
      <c r="AW56" s="288"/>
      <c r="AX56" s="288"/>
      <c r="AY56" s="288"/>
      <c r="AZ56" s="288"/>
      <c r="BA56" s="288"/>
      <c r="BB56" s="288"/>
      <c r="BC56" s="117"/>
      <c r="BD56" s="73" t="s">
        <v>86</v>
      </c>
      <c r="BE56" s="314"/>
    </row>
    <row r="57" spans="1:57" s="273" customFormat="1" ht="47.25" outlineLevel="2">
      <c r="A57" s="293" t="s">
        <v>139</v>
      </c>
      <c r="B57" s="311" t="s">
        <v>140</v>
      </c>
      <c r="C57" s="293" t="s">
        <v>63</v>
      </c>
      <c r="D57" s="293" t="str">
        <f>D56</f>
        <v>MERC/CAPEX/20172018/0177</v>
      </c>
      <c r="E57" s="296">
        <f t="shared" ref="E57:E58" si="17">E56</f>
        <v>43112</v>
      </c>
      <c r="F57" s="297">
        <f t="shared" ref="F57:F58" si="18">IF(F56=0,"-",F56)</f>
        <v>43137</v>
      </c>
      <c r="G57" s="320">
        <v>0.94399999999999995</v>
      </c>
      <c r="H57" s="320">
        <v>0.94399999999999995</v>
      </c>
      <c r="I57" s="289"/>
      <c r="J57" s="290"/>
      <c r="K57" s="231">
        <v>43137</v>
      </c>
      <c r="L57" s="237"/>
      <c r="M57" s="237"/>
      <c r="N57" s="237"/>
      <c r="O57" s="290"/>
      <c r="P57" s="301">
        <v>0</v>
      </c>
      <c r="Q57" s="95"/>
      <c r="R57" s="95"/>
      <c r="S57" s="95"/>
      <c r="T57" s="288">
        <f t="shared" si="3"/>
        <v>0</v>
      </c>
      <c r="U57" s="243"/>
      <c r="V57" s="243"/>
      <c r="W57" s="243"/>
      <c r="X57" s="243"/>
      <c r="Y57" s="243"/>
      <c r="Z57" s="243"/>
      <c r="AA57" s="243"/>
      <c r="AB57" s="243"/>
      <c r="AC57" s="303"/>
      <c r="AD57" s="304"/>
      <c r="AE57" s="304"/>
      <c r="AF57" s="304"/>
      <c r="AG57" s="245"/>
      <c r="AH57" s="245"/>
      <c r="AI57" s="245"/>
      <c r="AJ57" s="245"/>
      <c r="AK57" s="245"/>
      <c r="AL57" s="245"/>
      <c r="AM57" s="245"/>
      <c r="AN57" s="245"/>
      <c r="AO57" s="301"/>
      <c r="AP57" s="95"/>
      <c r="AQ57" s="95"/>
      <c r="AR57" s="95"/>
      <c r="AS57" s="288">
        <f t="shared" si="4"/>
        <v>0</v>
      </c>
      <c r="AT57" s="95"/>
      <c r="AU57" s="95"/>
      <c r="AV57" s="95"/>
      <c r="AW57" s="95"/>
      <c r="AX57" s="95"/>
      <c r="AY57" s="95"/>
      <c r="AZ57" s="95"/>
      <c r="BA57" s="95"/>
      <c r="BB57" s="95"/>
      <c r="BC57" s="117"/>
      <c r="BD57" s="119" t="s">
        <v>88</v>
      </c>
      <c r="BE57" s="314"/>
    </row>
    <row r="58" spans="1:57" s="273" customFormat="1" ht="15.75" outlineLevel="2">
      <c r="A58" s="293"/>
      <c r="B58" s="311" t="s">
        <v>29</v>
      </c>
      <c r="C58" s="293" t="s">
        <v>29</v>
      </c>
      <c r="D58" s="293" t="str">
        <f>D57</f>
        <v>MERC/CAPEX/20172018/0177</v>
      </c>
      <c r="E58" s="296">
        <f t="shared" si="17"/>
        <v>43112</v>
      </c>
      <c r="F58" s="297">
        <f t="shared" si="18"/>
        <v>43137</v>
      </c>
      <c r="G58" s="322">
        <v>0</v>
      </c>
      <c r="H58" s="322">
        <v>0</v>
      </c>
      <c r="I58" s="289"/>
      <c r="J58" s="290"/>
      <c r="K58" s="231">
        <v>43137</v>
      </c>
      <c r="L58" s="237"/>
      <c r="M58" s="237"/>
      <c r="N58" s="237"/>
      <c r="O58" s="290"/>
      <c r="P58" s="301">
        <v>0</v>
      </c>
      <c r="Q58" s="95"/>
      <c r="R58" s="95"/>
      <c r="S58" s="95"/>
      <c r="T58" s="288">
        <f t="shared" si="3"/>
        <v>0</v>
      </c>
      <c r="U58" s="243"/>
      <c r="V58" s="243"/>
      <c r="W58" s="243"/>
      <c r="X58" s="243"/>
      <c r="Y58" s="243"/>
      <c r="Z58" s="243"/>
      <c r="AA58" s="243"/>
      <c r="AB58" s="243"/>
      <c r="AC58" s="303"/>
      <c r="AD58" s="304"/>
      <c r="AE58" s="304"/>
      <c r="AF58" s="304"/>
      <c r="AG58" s="245"/>
      <c r="AH58" s="245"/>
      <c r="AI58" s="245"/>
      <c r="AJ58" s="245"/>
      <c r="AK58" s="245"/>
      <c r="AL58" s="245"/>
      <c r="AM58" s="245"/>
      <c r="AN58" s="245"/>
      <c r="AO58" s="301"/>
      <c r="AP58" s="95"/>
      <c r="AQ58" s="95"/>
      <c r="AR58" s="95"/>
      <c r="AS58" s="288">
        <f t="shared" si="4"/>
        <v>0</v>
      </c>
      <c r="AT58" s="95"/>
      <c r="AU58" s="95"/>
      <c r="AV58" s="95"/>
      <c r="AW58" s="95"/>
      <c r="AX58" s="95"/>
      <c r="AY58" s="95"/>
      <c r="AZ58" s="95"/>
      <c r="BA58" s="95"/>
      <c r="BB58" s="95"/>
      <c r="BC58" s="117"/>
      <c r="BD58" s="119" t="s">
        <v>86</v>
      </c>
      <c r="BE58" s="314"/>
    </row>
    <row r="59" spans="1:57" s="273" customFormat="1" ht="47.25" outlineLevel="2">
      <c r="A59" s="323" t="s">
        <v>214</v>
      </c>
      <c r="B59" s="324" t="s">
        <v>215</v>
      </c>
      <c r="C59" s="323" t="s">
        <v>61</v>
      </c>
      <c r="D59" s="323" t="s">
        <v>216</v>
      </c>
      <c r="E59" s="219">
        <v>43343</v>
      </c>
      <c r="F59" s="219">
        <v>44604</v>
      </c>
      <c r="G59" s="325">
        <v>113.91</v>
      </c>
      <c r="H59" s="325">
        <v>57</v>
      </c>
      <c r="I59" s="326"/>
      <c r="J59" s="326"/>
      <c r="K59" s="236"/>
      <c r="L59" s="220"/>
      <c r="M59" s="220"/>
      <c r="N59" s="220"/>
      <c r="O59" s="326"/>
      <c r="P59" s="216"/>
      <c r="Q59" s="216"/>
      <c r="R59" s="216"/>
      <c r="S59" s="216"/>
      <c r="T59" s="288">
        <f t="shared" si="3"/>
        <v>0</v>
      </c>
      <c r="U59" s="216"/>
      <c r="V59" s="216"/>
      <c r="W59" s="216"/>
      <c r="X59" s="216"/>
      <c r="Y59" s="216"/>
      <c r="Z59" s="216"/>
      <c r="AA59" s="216"/>
      <c r="AB59" s="216"/>
      <c r="AC59" s="218"/>
      <c r="AD59" s="218"/>
      <c r="AE59" s="218"/>
      <c r="AF59" s="218"/>
      <c r="AG59" s="218"/>
      <c r="AH59" s="218"/>
      <c r="AI59" s="218"/>
      <c r="AJ59" s="218"/>
      <c r="AK59" s="218"/>
      <c r="AL59" s="218"/>
      <c r="AM59" s="218"/>
      <c r="AN59" s="218"/>
      <c r="AO59" s="216"/>
      <c r="AP59" s="216"/>
      <c r="AQ59" s="216"/>
      <c r="AR59" s="216"/>
      <c r="AS59" s="288">
        <f t="shared" si="4"/>
        <v>0</v>
      </c>
      <c r="AT59" s="216"/>
      <c r="AU59" s="216"/>
      <c r="AV59" s="216"/>
      <c r="AW59" s="216"/>
      <c r="AX59" s="216"/>
      <c r="AY59" s="216"/>
      <c r="AZ59" s="216"/>
      <c r="BA59" s="216"/>
      <c r="BB59" s="216"/>
      <c r="BC59" s="42"/>
      <c r="BD59" s="390" t="s">
        <v>86</v>
      </c>
      <c r="BE59" s="314"/>
    </row>
    <row r="60" spans="1:57" s="273" customFormat="1" ht="47.25" outlineLevel="2">
      <c r="A60" s="327" t="s">
        <v>217</v>
      </c>
      <c r="B60" s="328" t="s">
        <v>215</v>
      </c>
      <c r="C60" s="329" t="s">
        <v>63</v>
      </c>
      <c r="D60" s="329" t="s">
        <v>216</v>
      </c>
      <c r="E60" s="330">
        <v>43343</v>
      </c>
      <c r="F60" s="330">
        <v>44604</v>
      </c>
      <c r="G60" s="331">
        <v>108.48</v>
      </c>
      <c r="H60" s="331">
        <v>54.24</v>
      </c>
      <c r="I60" s="326"/>
      <c r="J60" s="326"/>
      <c r="K60" s="236"/>
      <c r="L60" s="220"/>
      <c r="M60" s="220"/>
      <c r="N60" s="220"/>
      <c r="O60" s="326"/>
      <c r="P60" s="216"/>
      <c r="Q60" s="216"/>
      <c r="R60" s="216"/>
      <c r="S60" s="216"/>
      <c r="T60" s="288">
        <f t="shared" si="3"/>
        <v>0</v>
      </c>
      <c r="U60" s="216"/>
      <c r="V60" s="216"/>
      <c r="W60" s="216"/>
      <c r="X60" s="216"/>
      <c r="Y60" s="216"/>
      <c r="Z60" s="216"/>
      <c r="AA60" s="216"/>
      <c r="AB60" s="216"/>
      <c r="AC60" s="218"/>
      <c r="AD60" s="218"/>
      <c r="AE60" s="218"/>
      <c r="AF60" s="218"/>
      <c r="AG60" s="218"/>
      <c r="AH60" s="218"/>
      <c r="AI60" s="218"/>
      <c r="AJ60" s="218"/>
      <c r="AK60" s="218"/>
      <c r="AL60" s="218"/>
      <c r="AM60" s="218"/>
      <c r="AN60" s="218"/>
      <c r="AO60" s="216"/>
      <c r="AP60" s="216"/>
      <c r="AQ60" s="216"/>
      <c r="AR60" s="216"/>
      <c r="AS60" s="288">
        <f t="shared" si="4"/>
        <v>0</v>
      </c>
      <c r="AT60" s="216"/>
      <c r="AU60" s="216"/>
      <c r="AV60" s="216"/>
      <c r="AW60" s="216"/>
      <c r="AX60" s="216"/>
      <c r="AY60" s="216"/>
      <c r="AZ60" s="216"/>
      <c r="BA60" s="216"/>
      <c r="BB60" s="216"/>
      <c r="BC60" s="42"/>
      <c r="BD60" s="391" t="s">
        <v>88</v>
      </c>
      <c r="BE60" s="246"/>
    </row>
    <row r="61" spans="1:57" s="273" customFormat="1" ht="15.75" outlineLevel="2">
      <c r="A61" s="329"/>
      <c r="B61" s="328" t="s">
        <v>29</v>
      </c>
      <c r="C61" s="329" t="s">
        <v>29</v>
      </c>
      <c r="D61" s="329" t="s">
        <v>216</v>
      </c>
      <c r="E61" s="330">
        <v>43343</v>
      </c>
      <c r="F61" s="330">
        <v>44604</v>
      </c>
      <c r="G61" s="331">
        <v>5.43</v>
      </c>
      <c r="H61" s="331">
        <v>2.76</v>
      </c>
      <c r="I61" s="326"/>
      <c r="J61" s="326"/>
      <c r="K61" s="236"/>
      <c r="L61" s="220"/>
      <c r="M61" s="220"/>
      <c r="N61" s="220"/>
      <c r="O61" s="326"/>
      <c r="P61" s="216"/>
      <c r="Q61" s="216"/>
      <c r="R61" s="216"/>
      <c r="S61" s="216"/>
      <c r="T61" s="288">
        <f t="shared" si="3"/>
        <v>0</v>
      </c>
      <c r="U61" s="216"/>
      <c r="V61" s="216"/>
      <c r="W61" s="216"/>
      <c r="X61" s="216"/>
      <c r="Y61" s="216"/>
      <c r="Z61" s="216"/>
      <c r="AA61" s="216"/>
      <c r="AB61" s="216"/>
      <c r="AC61" s="218"/>
      <c r="AD61" s="218"/>
      <c r="AE61" s="218"/>
      <c r="AF61" s="218"/>
      <c r="AG61" s="218"/>
      <c r="AH61" s="218"/>
      <c r="AI61" s="218"/>
      <c r="AJ61" s="218"/>
      <c r="AK61" s="218"/>
      <c r="AL61" s="218"/>
      <c r="AM61" s="218"/>
      <c r="AN61" s="218"/>
      <c r="AO61" s="216"/>
      <c r="AP61" s="216"/>
      <c r="AQ61" s="216"/>
      <c r="AR61" s="216"/>
      <c r="AS61" s="288">
        <f t="shared" si="4"/>
        <v>0</v>
      </c>
      <c r="AT61" s="216"/>
      <c r="AU61" s="216"/>
      <c r="AV61" s="216"/>
      <c r="AW61" s="216"/>
      <c r="AX61" s="216"/>
      <c r="AY61" s="216"/>
      <c r="AZ61" s="216"/>
      <c r="BA61" s="216"/>
      <c r="BB61" s="216"/>
      <c r="BC61" s="42"/>
      <c r="BD61" s="392" t="s">
        <v>86</v>
      </c>
      <c r="BE61" s="246"/>
    </row>
    <row r="62" spans="1:57" s="273" customFormat="1" ht="47.25" outlineLevel="2">
      <c r="A62" s="323" t="s">
        <v>218</v>
      </c>
      <c r="B62" s="324" t="s">
        <v>219</v>
      </c>
      <c r="C62" s="323" t="s">
        <v>61</v>
      </c>
      <c r="D62" s="323" t="s">
        <v>220</v>
      </c>
      <c r="E62" s="219">
        <v>45013</v>
      </c>
      <c r="F62" s="219">
        <v>45232</v>
      </c>
      <c r="G62" s="325">
        <v>69.308999999999997</v>
      </c>
      <c r="H62" s="325">
        <v>69.308999999999997</v>
      </c>
      <c r="I62" s="326"/>
      <c r="J62" s="326"/>
      <c r="K62" s="236"/>
      <c r="L62" s="220"/>
      <c r="M62" s="220"/>
      <c r="N62" s="220"/>
      <c r="O62" s="326"/>
      <c r="P62" s="216"/>
      <c r="Q62" s="216"/>
      <c r="R62" s="216"/>
      <c r="S62" s="216"/>
      <c r="T62" s="288">
        <f t="shared" si="3"/>
        <v>0</v>
      </c>
      <c r="U62" s="216"/>
      <c r="V62" s="216"/>
      <c r="W62" s="216"/>
      <c r="X62" s="216"/>
      <c r="Y62" s="216"/>
      <c r="Z62" s="216"/>
      <c r="AA62" s="216"/>
      <c r="AB62" s="216"/>
      <c r="AC62" s="218"/>
      <c r="AD62" s="218"/>
      <c r="AE62" s="218"/>
      <c r="AF62" s="218"/>
      <c r="AG62" s="218"/>
      <c r="AH62" s="218"/>
      <c r="AI62" s="218"/>
      <c r="AJ62" s="218"/>
      <c r="AK62" s="218"/>
      <c r="AL62" s="218"/>
      <c r="AM62" s="218"/>
      <c r="AN62" s="218"/>
      <c r="AO62" s="216"/>
      <c r="AP62" s="216"/>
      <c r="AQ62" s="216"/>
      <c r="AR62" s="216"/>
      <c r="AS62" s="288">
        <f t="shared" si="4"/>
        <v>0</v>
      </c>
      <c r="AT62" s="216"/>
      <c r="AU62" s="216"/>
      <c r="AV62" s="216"/>
      <c r="AW62" s="216"/>
      <c r="AX62" s="216"/>
      <c r="AY62" s="216"/>
      <c r="AZ62" s="216"/>
      <c r="BA62" s="216"/>
      <c r="BB62" s="216"/>
      <c r="BC62" s="42"/>
      <c r="BD62" s="391" t="s">
        <v>62</v>
      </c>
      <c r="BE62" s="246"/>
    </row>
    <row r="63" spans="1:57" s="273" customFormat="1" ht="47.25" outlineLevel="2">
      <c r="A63" s="327" t="s">
        <v>221</v>
      </c>
      <c r="B63" s="328" t="s">
        <v>219</v>
      </c>
      <c r="C63" s="329" t="s">
        <v>63</v>
      </c>
      <c r="D63" s="329" t="s">
        <v>220</v>
      </c>
      <c r="E63" s="330">
        <v>45013</v>
      </c>
      <c r="F63" s="330">
        <v>45232</v>
      </c>
      <c r="G63" s="331">
        <v>66.009</v>
      </c>
      <c r="H63" s="331">
        <v>66.009</v>
      </c>
      <c r="I63" s="326"/>
      <c r="J63" s="326"/>
      <c r="K63" s="236"/>
      <c r="L63" s="220"/>
      <c r="M63" s="220"/>
      <c r="N63" s="220"/>
      <c r="O63" s="326"/>
      <c r="P63" s="216"/>
      <c r="Q63" s="216"/>
      <c r="R63" s="216"/>
      <c r="S63" s="216"/>
      <c r="T63" s="288">
        <f t="shared" si="3"/>
        <v>0</v>
      </c>
      <c r="U63" s="216"/>
      <c r="V63" s="216"/>
      <c r="W63" s="216"/>
      <c r="X63" s="216"/>
      <c r="Y63" s="216"/>
      <c r="Z63" s="216"/>
      <c r="AA63" s="216"/>
      <c r="AB63" s="216"/>
      <c r="AC63" s="218"/>
      <c r="AD63" s="218"/>
      <c r="AE63" s="218"/>
      <c r="AF63" s="218"/>
      <c r="AG63" s="218"/>
      <c r="AH63" s="218"/>
      <c r="AI63" s="218"/>
      <c r="AJ63" s="218"/>
      <c r="AK63" s="218"/>
      <c r="AL63" s="218"/>
      <c r="AM63" s="218"/>
      <c r="AN63" s="218"/>
      <c r="AO63" s="216"/>
      <c r="AP63" s="216"/>
      <c r="AQ63" s="216"/>
      <c r="AR63" s="216"/>
      <c r="AS63" s="288">
        <f t="shared" si="4"/>
        <v>0</v>
      </c>
      <c r="AT63" s="216"/>
      <c r="AU63" s="216"/>
      <c r="AV63" s="216">
        <v>3.8</v>
      </c>
      <c r="AW63" s="216"/>
      <c r="AX63" s="216"/>
      <c r="AY63" s="216"/>
      <c r="AZ63" s="216"/>
      <c r="BA63" s="216"/>
      <c r="BB63" s="216"/>
      <c r="BC63" s="42"/>
      <c r="BD63" s="390" t="s">
        <v>86</v>
      </c>
      <c r="BE63" s="246"/>
    </row>
    <row r="64" spans="1:57" s="273" customFormat="1" ht="15.75">
      <c r="A64" s="329"/>
      <c r="B64" s="328" t="s">
        <v>29</v>
      </c>
      <c r="C64" s="329" t="s">
        <v>29</v>
      </c>
      <c r="D64" s="329" t="s">
        <v>220</v>
      </c>
      <c r="E64" s="330">
        <v>45013</v>
      </c>
      <c r="F64" s="330">
        <v>45232</v>
      </c>
      <c r="G64" s="331">
        <v>3.3</v>
      </c>
      <c r="H64" s="331">
        <v>3.3</v>
      </c>
      <c r="I64" s="326"/>
      <c r="J64" s="326"/>
      <c r="K64" s="236"/>
      <c r="L64" s="220"/>
      <c r="M64" s="220"/>
      <c r="N64" s="220"/>
      <c r="O64" s="326"/>
      <c r="P64" s="216"/>
      <c r="Q64" s="216"/>
      <c r="R64" s="216"/>
      <c r="S64" s="216"/>
      <c r="T64" s="288">
        <f t="shared" si="3"/>
        <v>0</v>
      </c>
      <c r="U64" s="216"/>
      <c r="V64" s="216"/>
      <c r="W64" s="216"/>
      <c r="X64" s="216"/>
      <c r="Y64" s="216"/>
      <c r="Z64" s="216"/>
      <c r="AA64" s="216"/>
      <c r="AB64" s="216"/>
      <c r="AC64" s="218"/>
      <c r="AD64" s="218"/>
      <c r="AE64" s="218"/>
      <c r="AF64" s="218"/>
      <c r="AG64" s="218"/>
      <c r="AH64" s="218"/>
      <c r="AI64" s="218"/>
      <c r="AJ64" s="218"/>
      <c r="AK64" s="218"/>
      <c r="AL64" s="218"/>
      <c r="AM64" s="218"/>
      <c r="AN64" s="218"/>
      <c r="AO64" s="216"/>
      <c r="AP64" s="216"/>
      <c r="AQ64" s="216"/>
      <c r="AR64" s="216"/>
      <c r="AS64" s="288">
        <f t="shared" si="4"/>
        <v>0</v>
      </c>
      <c r="AT64" s="216"/>
      <c r="AU64" s="216"/>
      <c r="AV64" s="216"/>
      <c r="AW64" s="216"/>
      <c r="AX64" s="216"/>
      <c r="AY64" s="216"/>
      <c r="AZ64" s="216"/>
      <c r="BA64" s="216"/>
      <c r="BB64" s="216"/>
      <c r="BC64" s="42"/>
      <c r="BD64" s="392" t="s">
        <v>86</v>
      </c>
      <c r="BE64" s="246"/>
    </row>
    <row r="65" spans="1:58" ht="15.75">
      <c r="A65" s="89"/>
      <c r="B65" s="77" t="s">
        <v>141</v>
      </c>
      <c r="C65" s="73"/>
      <c r="D65" s="73"/>
      <c r="E65" s="74"/>
      <c r="F65" s="75"/>
      <c r="G65" s="91"/>
      <c r="H65" s="91"/>
      <c r="I65" s="225"/>
      <c r="J65" s="226"/>
      <c r="K65" s="231"/>
      <c r="L65" s="237"/>
      <c r="M65" s="237"/>
      <c r="N65" s="237"/>
      <c r="O65" s="278"/>
      <c r="P65" s="95"/>
      <c r="Q65" s="108"/>
      <c r="R65" s="108"/>
      <c r="S65" s="108"/>
      <c r="T65" s="96">
        <f t="shared" si="3"/>
        <v>0</v>
      </c>
      <c r="U65" s="243"/>
      <c r="V65" s="243"/>
      <c r="W65" s="243"/>
      <c r="X65" s="243"/>
      <c r="Y65" s="243"/>
      <c r="Z65" s="243"/>
      <c r="AA65" s="243"/>
      <c r="AB65" s="243"/>
      <c r="AC65" s="109"/>
      <c r="AD65" s="110"/>
      <c r="AE65" s="110"/>
      <c r="AF65" s="110"/>
      <c r="AG65" s="245"/>
      <c r="AH65" s="245"/>
      <c r="AI65" s="245"/>
      <c r="AJ65" s="245"/>
      <c r="AK65" s="245"/>
      <c r="AL65" s="245"/>
      <c r="AM65" s="245"/>
      <c r="AN65" s="245"/>
      <c r="AO65" s="95"/>
      <c r="AP65" s="108"/>
      <c r="AQ65" s="108"/>
      <c r="AR65" s="108"/>
      <c r="AS65" s="96">
        <f t="shared" si="4"/>
        <v>0</v>
      </c>
      <c r="AT65" s="108"/>
      <c r="AU65" s="108"/>
      <c r="AV65" s="108"/>
      <c r="AW65" s="108"/>
      <c r="AX65" s="108"/>
      <c r="AY65" s="108"/>
      <c r="AZ65" s="108"/>
      <c r="BA65" s="108"/>
      <c r="BB65" s="108"/>
      <c r="BC65" s="117"/>
      <c r="BD65" s="73"/>
      <c r="BE65" s="223"/>
    </row>
    <row r="66" spans="1:58" ht="31.5" outlineLevel="1">
      <c r="A66" s="254">
        <v>1</v>
      </c>
      <c r="B66" s="214" t="s">
        <v>335</v>
      </c>
      <c r="C66" s="73"/>
      <c r="D66" s="73"/>
      <c r="E66" s="74"/>
      <c r="F66" s="75"/>
      <c r="G66" s="108">
        <v>33.700000000000003</v>
      </c>
      <c r="H66" s="91"/>
      <c r="I66" s="255"/>
      <c r="J66" s="256"/>
      <c r="K66" s="75"/>
      <c r="L66" s="74"/>
      <c r="M66" s="74"/>
      <c r="N66" s="74"/>
      <c r="O66" s="90" t="s">
        <v>480</v>
      </c>
      <c r="P66" s="95"/>
      <c r="Q66" s="108"/>
      <c r="R66" s="108"/>
      <c r="S66" s="108"/>
      <c r="T66" s="96">
        <f t="shared" si="3"/>
        <v>0</v>
      </c>
      <c r="U66" s="108"/>
      <c r="V66" s="108"/>
      <c r="W66" s="108"/>
      <c r="X66" s="108"/>
      <c r="Y66" s="108"/>
      <c r="Z66" s="108"/>
      <c r="AA66" s="108"/>
      <c r="AB66" s="108"/>
      <c r="AC66" s="109"/>
      <c r="AD66" s="110"/>
      <c r="AE66" s="110"/>
      <c r="AF66" s="110"/>
      <c r="AG66" s="110"/>
      <c r="AH66" s="110"/>
      <c r="AI66" s="110"/>
      <c r="AJ66" s="110"/>
      <c r="AK66" s="110"/>
      <c r="AL66" s="110"/>
      <c r="AM66" s="110"/>
      <c r="AN66" s="110"/>
      <c r="AO66" s="95"/>
      <c r="AP66" s="108"/>
      <c r="AQ66" s="108"/>
      <c r="AR66" s="108"/>
      <c r="AS66" s="96">
        <f t="shared" si="4"/>
        <v>0</v>
      </c>
      <c r="AT66" s="108"/>
      <c r="AU66" s="108"/>
      <c r="AV66" s="108"/>
      <c r="AW66" s="108"/>
      <c r="AX66" s="108"/>
      <c r="AY66" s="108"/>
      <c r="AZ66" s="108"/>
      <c r="BA66" s="108"/>
      <c r="BB66" s="108"/>
      <c r="BC66" s="117"/>
      <c r="BD66" s="73" t="s">
        <v>62</v>
      </c>
      <c r="BE66" s="54"/>
      <c r="BF66" s="223"/>
    </row>
    <row r="67" spans="1:58" ht="15.75" outlineLevel="1">
      <c r="A67" s="254"/>
      <c r="B67" s="222" t="s">
        <v>336</v>
      </c>
      <c r="C67" s="73"/>
      <c r="D67" s="73"/>
      <c r="E67" s="74"/>
      <c r="F67" s="75"/>
      <c r="G67" s="257"/>
      <c r="H67" s="91"/>
      <c r="I67" s="255"/>
      <c r="J67" s="256"/>
      <c r="K67" s="75"/>
      <c r="L67" s="74"/>
      <c r="M67" s="74"/>
      <c r="N67" s="74"/>
      <c r="O67" s="235" t="s">
        <v>56</v>
      </c>
      <c r="P67" s="95"/>
      <c r="Q67" s="108"/>
      <c r="R67" s="108"/>
      <c r="S67" s="108"/>
      <c r="T67" s="96">
        <f t="shared" si="3"/>
        <v>0</v>
      </c>
      <c r="U67" s="108"/>
      <c r="V67" s="108"/>
      <c r="W67" s="108"/>
      <c r="X67" s="108">
        <v>17</v>
      </c>
      <c r="Y67" s="108"/>
      <c r="Z67" s="108"/>
      <c r="AA67" s="108"/>
      <c r="AB67" s="108"/>
      <c r="AC67" s="109"/>
      <c r="AD67" s="110"/>
      <c r="AE67" s="110"/>
      <c r="AF67" s="110"/>
      <c r="AG67" s="110"/>
      <c r="AH67" s="110"/>
      <c r="AI67" s="110"/>
      <c r="AJ67" s="110"/>
      <c r="AK67" s="110"/>
      <c r="AL67" s="110"/>
      <c r="AM67" s="110"/>
      <c r="AN67" s="110"/>
      <c r="AO67" s="95"/>
      <c r="AP67" s="108"/>
      <c r="AQ67" s="108"/>
      <c r="AR67" s="108"/>
      <c r="AS67" s="96">
        <f t="shared" si="4"/>
        <v>0</v>
      </c>
      <c r="AT67" s="108"/>
      <c r="AU67" s="108"/>
      <c r="AV67" s="257"/>
      <c r="AW67" s="108">
        <v>17</v>
      </c>
      <c r="AX67" s="108"/>
      <c r="AY67" s="108"/>
      <c r="AZ67" s="108"/>
      <c r="BA67" s="108"/>
      <c r="BB67" s="108"/>
      <c r="BC67" s="117"/>
      <c r="BD67" s="73" t="s">
        <v>62</v>
      </c>
      <c r="BE67" s="54"/>
      <c r="BF67" s="223"/>
    </row>
    <row r="68" spans="1:58" ht="15.75" outlineLevel="1">
      <c r="A68" s="254"/>
      <c r="B68" s="222" t="s">
        <v>337</v>
      </c>
      <c r="C68" s="73"/>
      <c r="D68" s="73"/>
      <c r="E68" s="74"/>
      <c r="F68" s="75"/>
      <c r="G68" s="257"/>
      <c r="H68" s="91"/>
      <c r="I68" s="255"/>
      <c r="J68" s="256"/>
      <c r="K68" s="75"/>
      <c r="L68" s="74"/>
      <c r="M68" s="74"/>
      <c r="N68" s="74"/>
      <c r="O68" s="235" t="s">
        <v>56</v>
      </c>
      <c r="P68" s="95"/>
      <c r="Q68" s="108"/>
      <c r="R68" s="108"/>
      <c r="S68" s="108"/>
      <c r="T68" s="96">
        <f t="shared" si="3"/>
        <v>0</v>
      </c>
      <c r="U68" s="108"/>
      <c r="V68" s="108"/>
      <c r="W68" s="108"/>
      <c r="X68" s="108">
        <v>2.5</v>
      </c>
      <c r="Y68" s="108"/>
      <c r="Z68" s="108"/>
      <c r="AA68" s="108"/>
      <c r="AB68" s="108"/>
      <c r="AC68" s="109"/>
      <c r="AD68" s="110"/>
      <c r="AE68" s="110"/>
      <c r="AF68" s="110"/>
      <c r="AG68" s="110"/>
      <c r="AH68" s="110"/>
      <c r="AI68" s="110"/>
      <c r="AJ68" s="110"/>
      <c r="AK68" s="110"/>
      <c r="AL68" s="110"/>
      <c r="AM68" s="110"/>
      <c r="AN68" s="110"/>
      <c r="AO68" s="95"/>
      <c r="AP68" s="108"/>
      <c r="AQ68" s="108"/>
      <c r="AR68" s="108"/>
      <c r="AS68" s="96">
        <f t="shared" si="4"/>
        <v>0</v>
      </c>
      <c r="AT68" s="108"/>
      <c r="AU68" s="108"/>
      <c r="AV68" s="108"/>
      <c r="AW68" s="108">
        <v>2.5</v>
      </c>
      <c r="AX68" s="108"/>
      <c r="AY68" s="108"/>
      <c r="AZ68" s="108"/>
      <c r="BA68" s="108"/>
      <c r="BB68" s="108"/>
      <c r="BC68" s="117"/>
      <c r="BD68" s="73" t="s">
        <v>62</v>
      </c>
      <c r="BE68" s="54"/>
      <c r="BF68" s="223"/>
    </row>
    <row r="69" spans="1:58" ht="15.75" outlineLevel="1">
      <c r="A69" s="254"/>
      <c r="B69" s="222" t="s">
        <v>338</v>
      </c>
      <c r="C69" s="73"/>
      <c r="D69" s="73"/>
      <c r="E69" s="74"/>
      <c r="F69" s="75"/>
      <c r="G69" s="257"/>
      <c r="H69" s="91"/>
      <c r="I69" s="255"/>
      <c r="J69" s="256"/>
      <c r="K69" s="75"/>
      <c r="L69" s="74"/>
      <c r="M69" s="74"/>
      <c r="N69" s="74"/>
      <c r="O69" s="235" t="s">
        <v>56</v>
      </c>
      <c r="P69" s="95"/>
      <c r="Q69" s="108"/>
      <c r="R69" s="108"/>
      <c r="S69" s="108"/>
      <c r="T69" s="96">
        <f t="shared" si="3"/>
        <v>0</v>
      </c>
      <c r="U69" s="108"/>
      <c r="V69" s="108"/>
      <c r="W69" s="108"/>
      <c r="X69" s="108">
        <v>8.5</v>
      </c>
      <c r="Y69" s="108"/>
      <c r="Z69" s="108"/>
      <c r="AA69" s="108"/>
      <c r="AB69" s="108"/>
      <c r="AC69" s="109"/>
      <c r="AD69" s="110"/>
      <c r="AE69" s="110"/>
      <c r="AF69" s="110"/>
      <c r="AG69" s="110"/>
      <c r="AH69" s="110"/>
      <c r="AI69" s="110"/>
      <c r="AJ69" s="110"/>
      <c r="AK69" s="110"/>
      <c r="AL69" s="110"/>
      <c r="AM69" s="110"/>
      <c r="AN69" s="110"/>
      <c r="AO69" s="95"/>
      <c r="AP69" s="108"/>
      <c r="AQ69" s="108"/>
      <c r="AR69" s="108"/>
      <c r="AS69" s="96">
        <f t="shared" si="4"/>
        <v>0</v>
      </c>
      <c r="AT69" s="108"/>
      <c r="AU69" s="108"/>
      <c r="AV69" s="257"/>
      <c r="AW69" s="108">
        <v>8.5</v>
      </c>
      <c r="AX69" s="108"/>
      <c r="AY69" s="108"/>
      <c r="AZ69" s="108"/>
      <c r="BA69" s="108"/>
      <c r="BB69" s="108"/>
      <c r="BC69" s="117"/>
      <c r="BD69" s="73" t="s">
        <v>62</v>
      </c>
      <c r="BE69" s="54"/>
      <c r="BF69" s="223"/>
    </row>
    <row r="70" spans="1:58" ht="15.75" outlineLevel="1">
      <c r="A70" s="254"/>
      <c r="B70" s="222" t="s">
        <v>339</v>
      </c>
      <c r="C70" s="73"/>
      <c r="D70" s="73"/>
      <c r="E70" s="74"/>
      <c r="F70" s="75"/>
      <c r="G70" s="257"/>
      <c r="H70" s="91"/>
      <c r="I70" s="255"/>
      <c r="J70" s="256"/>
      <c r="K70" s="75"/>
      <c r="L70" s="74"/>
      <c r="M70" s="74"/>
      <c r="N70" s="74"/>
      <c r="O70" s="235" t="s">
        <v>56</v>
      </c>
      <c r="P70" s="95"/>
      <c r="Q70" s="108"/>
      <c r="R70" s="108"/>
      <c r="S70" s="108"/>
      <c r="T70" s="96">
        <f t="shared" si="3"/>
        <v>0</v>
      </c>
      <c r="U70" s="108"/>
      <c r="V70" s="108"/>
      <c r="W70" s="108"/>
      <c r="X70" s="108"/>
      <c r="Y70" s="108">
        <v>5.7</v>
      </c>
      <c r="Z70" s="108"/>
      <c r="AA70" s="108"/>
      <c r="AB70" s="108"/>
      <c r="AC70" s="109"/>
      <c r="AD70" s="110"/>
      <c r="AE70" s="110"/>
      <c r="AF70" s="110"/>
      <c r="AG70" s="110"/>
      <c r="AH70" s="110"/>
      <c r="AI70" s="110"/>
      <c r="AJ70" s="110"/>
      <c r="AK70" s="110"/>
      <c r="AL70" s="110"/>
      <c r="AM70" s="110"/>
      <c r="AN70" s="110"/>
      <c r="AO70" s="95"/>
      <c r="AP70" s="108"/>
      <c r="AQ70" s="108"/>
      <c r="AR70" s="108"/>
      <c r="AS70" s="96">
        <f t="shared" si="4"/>
        <v>0</v>
      </c>
      <c r="AT70" s="108"/>
      <c r="AU70" s="108"/>
      <c r="AV70" s="257"/>
      <c r="AW70" s="108"/>
      <c r="AX70" s="108">
        <v>5.7</v>
      </c>
      <c r="AY70" s="108"/>
      <c r="AZ70" s="108"/>
      <c r="BA70" s="108"/>
      <c r="BB70" s="108"/>
      <c r="BC70" s="117"/>
      <c r="BD70" s="73" t="s">
        <v>62</v>
      </c>
      <c r="BE70" s="54"/>
      <c r="BF70" s="223"/>
    </row>
    <row r="71" spans="1:58" ht="15.75" outlineLevel="1">
      <c r="A71" s="254">
        <v>2</v>
      </c>
      <c r="B71" s="214" t="s">
        <v>340</v>
      </c>
      <c r="C71" s="73"/>
      <c r="D71" s="73"/>
      <c r="E71" s="74"/>
      <c r="F71" s="75"/>
      <c r="G71" s="257">
        <f>AV71+AW71+AX71+AY71+AZ71+BA71</f>
        <v>36</v>
      </c>
      <c r="H71" s="91"/>
      <c r="I71" s="255"/>
      <c r="J71" s="256"/>
      <c r="K71" s="75"/>
      <c r="L71" s="74"/>
      <c r="M71" s="74"/>
      <c r="N71" s="74"/>
      <c r="O71" s="235" t="s">
        <v>56</v>
      </c>
      <c r="P71" s="95"/>
      <c r="Q71" s="108"/>
      <c r="R71" s="108"/>
      <c r="S71" s="108"/>
      <c r="T71" s="96">
        <f t="shared" si="3"/>
        <v>0</v>
      </c>
      <c r="U71" s="108"/>
      <c r="V71" s="108"/>
      <c r="W71" s="108"/>
      <c r="X71" s="108">
        <v>36</v>
      </c>
      <c r="Y71" s="108"/>
      <c r="Z71" s="108"/>
      <c r="AA71" s="108"/>
      <c r="AB71" s="108"/>
      <c r="AC71" s="109"/>
      <c r="AD71" s="110"/>
      <c r="AE71" s="110"/>
      <c r="AF71" s="110"/>
      <c r="AG71" s="110"/>
      <c r="AH71" s="110"/>
      <c r="AI71" s="110"/>
      <c r="AJ71" s="110"/>
      <c r="AK71" s="110"/>
      <c r="AL71" s="110"/>
      <c r="AM71" s="110"/>
      <c r="AN71" s="110"/>
      <c r="AO71" s="95"/>
      <c r="AP71" s="108"/>
      <c r="AQ71" s="108"/>
      <c r="AR71" s="108"/>
      <c r="AS71" s="96">
        <f t="shared" si="4"/>
        <v>0</v>
      </c>
      <c r="AT71" s="108"/>
      <c r="AU71" s="108"/>
      <c r="AV71" s="257"/>
      <c r="AW71" s="108">
        <v>36</v>
      </c>
      <c r="AX71" s="108"/>
      <c r="AY71" s="108"/>
      <c r="AZ71" s="108"/>
      <c r="BA71" s="108"/>
      <c r="BB71" s="108"/>
      <c r="BC71" s="117"/>
      <c r="BD71" s="73" t="s">
        <v>62</v>
      </c>
      <c r="BE71" s="54"/>
      <c r="BF71" s="223"/>
    </row>
    <row r="72" spans="1:58" ht="15.75" outlineLevel="1">
      <c r="A72" s="254">
        <v>3</v>
      </c>
      <c r="B72" s="214" t="s">
        <v>341</v>
      </c>
      <c r="C72" s="73"/>
      <c r="D72" s="73"/>
      <c r="E72" s="74"/>
      <c r="F72" s="75"/>
      <c r="G72" s="257">
        <v>32.4</v>
      </c>
      <c r="H72" s="91"/>
      <c r="I72" s="255"/>
      <c r="J72" s="256"/>
      <c r="K72" s="75"/>
      <c r="L72" s="74"/>
      <c r="M72" s="74"/>
      <c r="N72" s="74"/>
      <c r="O72" s="235" t="s">
        <v>481</v>
      </c>
      <c r="P72" s="95"/>
      <c r="Q72" s="108"/>
      <c r="R72" s="108"/>
      <c r="S72" s="108"/>
      <c r="T72" s="96">
        <f t="shared" si="3"/>
        <v>0</v>
      </c>
      <c r="U72" s="108"/>
      <c r="V72" s="108"/>
      <c r="W72" s="108"/>
      <c r="X72" s="108"/>
      <c r="Y72" s="108"/>
      <c r="Z72" s="108"/>
      <c r="AA72" s="108"/>
      <c r="AB72" s="108"/>
      <c r="AC72" s="109"/>
      <c r="AD72" s="110"/>
      <c r="AE72" s="110"/>
      <c r="AF72" s="110"/>
      <c r="AG72" s="110"/>
      <c r="AH72" s="110"/>
      <c r="AI72" s="110"/>
      <c r="AJ72" s="110"/>
      <c r="AK72" s="110"/>
      <c r="AL72" s="110"/>
      <c r="AM72" s="110"/>
      <c r="AN72" s="110"/>
      <c r="AO72" s="95"/>
      <c r="AP72" s="108"/>
      <c r="AQ72" s="108"/>
      <c r="AR72" s="108"/>
      <c r="AS72" s="96">
        <f t="shared" si="4"/>
        <v>0</v>
      </c>
      <c r="AT72" s="108"/>
      <c r="AU72" s="108"/>
      <c r="AV72" s="257"/>
      <c r="AW72" s="108"/>
      <c r="AX72" s="108"/>
      <c r="AY72" s="108"/>
      <c r="AZ72" s="108"/>
      <c r="BA72" s="108"/>
      <c r="BB72" s="108"/>
      <c r="BC72" s="117"/>
      <c r="BD72" s="73" t="s">
        <v>62</v>
      </c>
      <c r="BE72" s="54"/>
      <c r="BF72" s="223"/>
    </row>
    <row r="73" spans="1:58" ht="15.75" outlineLevel="1">
      <c r="A73" s="254"/>
      <c r="B73" s="222" t="s">
        <v>342</v>
      </c>
      <c r="C73" s="73"/>
      <c r="D73" s="73"/>
      <c r="E73" s="74"/>
      <c r="F73" s="75"/>
      <c r="G73" s="257"/>
      <c r="H73" s="91"/>
      <c r="I73" s="255"/>
      <c r="J73" s="256"/>
      <c r="K73" s="75"/>
      <c r="L73" s="74"/>
      <c r="M73" s="74"/>
      <c r="N73" s="74"/>
      <c r="O73" s="235" t="s">
        <v>54</v>
      </c>
      <c r="P73" s="95"/>
      <c r="Q73" s="108"/>
      <c r="R73" s="108"/>
      <c r="S73" s="108"/>
      <c r="T73" s="96">
        <f t="shared" si="3"/>
        <v>0</v>
      </c>
      <c r="U73" s="108"/>
      <c r="V73" s="108"/>
      <c r="W73" s="108"/>
      <c r="X73" s="108">
        <v>5</v>
      </c>
      <c r="Y73" s="108"/>
      <c r="Z73" s="108"/>
      <c r="AA73" s="108"/>
      <c r="AB73" s="108"/>
      <c r="AC73" s="109"/>
      <c r="AD73" s="110"/>
      <c r="AE73" s="110"/>
      <c r="AF73" s="110"/>
      <c r="AG73" s="110"/>
      <c r="AH73" s="110"/>
      <c r="AI73" s="110"/>
      <c r="AJ73" s="110"/>
      <c r="AK73" s="110"/>
      <c r="AL73" s="110"/>
      <c r="AM73" s="110"/>
      <c r="AN73" s="110"/>
      <c r="AO73" s="95"/>
      <c r="AP73" s="108"/>
      <c r="AQ73" s="108"/>
      <c r="AR73" s="108"/>
      <c r="AS73" s="96">
        <f t="shared" si="4"/>
        <v>0</v>
      </c>
      <c r="AT73" s="108"/>
      <c r="AU73" s="108"/>
      <c r="AV73" s="257"/>
      <c r="AW73" s="108">
        <v>5</v>
      </c>
      <c r="AX73" s="108"/>
      <c r="AY73" s="108"/>
      <c r="AZ73" s="108"/>
      <c r="BA73" s="108"/>
      <c r="BB73" s="108"/>
      <c r="BC73" s="117"/>
      <c r="BD73" s="73" t="s">
        <v>62</v>
      </c>
      <c r="BE73" s="54"/>
      <c r="BF73" s="223"/>
    </row>
    <row r="74" spans="1:58" ht="15.75" outlineLevel="1">
      <c r="A74" s="254"/>
      <c r="B74" s="222" t="s">
        <v>343</v>
      </c>
      <c r="C74" s="73"/>
      <c r="D74" s="73"/>
      <c r="E74" s="74"/>
      <c r="F74" s="75"/>
      <c r="G74" s="257"/>
      <c r="H74" s="91"/>
      <c r="I74" s="255"/>
      <c r="J74" s="256"/>
      <c r="K74" s="75"/>
      <c r="L74" s="74"/>
      <c r="M74" s="74"/>
      <c r="N74" s="74"/>
      <c r="O74" s="235" t="s">
        <v>54</v>
      </c>
      <c r="P74" s="95"/>
      <c r="Q74" s="108"/>
      <c r="R74" s="108"/>
      <c r="S74" s="108"/>
      <c r="T74" s="96">
        <f t="shared" si="3"/>
        <v>0</v>
      </c>
      <c r="U74" s="108"/>
      <c r="V74" s="108"/>
      <c r="W74" s="108"/>
      <c r="X74" s="108">
        <v>1.5</v>
      </c>
      <c r="Y74" s="108"/>
      <c r="Z74" s="108"/>
      <c r="AA74" s="108"/>
      <c r="AB74" s="108"/>
      <c r="AC74" s="109"/>
      <c r="AD74" s="110"/>
      <c r="AE74" s="110"/>
      <c r="AF74" s="110"/>
      <c r="AG74" s="110"/>
      <c r="AH74" s="110"/>
      <c r="AI74" s="110"/>
      <c r="AJ74" s="110"/>
      <c r="AK74" s="110"/>
      <c r="AL74" s="110"/>
      <c r="AM74" s="110"/>
      <c r="AN74" s="110"/>
      <c r="AO74" s="95"/>
      <c r="AP74" s="108"/>
      <c r="AQ74" s="108"/>
      <c r="AR74" s="108"/>
      <c r="AS74" s="96">
        <f t="shared" si="4"/>
        <v>0</v>
      </c>
      <c r="AT74" s="108"/>
      <c r="AU74" s="108"/>
      <c r="AV74" s="257"/>
      <c r="AW74" s="108">
        <v>1.5</v>
      </c>
      <c r="AX74" s="108"/>
      <c r="AY74" s="108"/>
      <c r="AZ74" s="108"/>
      <c r="BA74" s="108"/>
      <c r="BB74" s="108"/>
      <c r="BC74" s="117"/>
      <c r="BD74" s="73" t="s">
        <v>62</v>
      </c>
      <c r="BE74" s="54"/>
      <c r="BF74" s="223"/>
    </row>
    <row r="75" spans="1:58" ht="15.75" outlineLevel="1">
      <c r="A75" s="254"/>
      <c r="B75" s="222" t="s">
        <v>344</v>
      </c>
      <c r="C75" s="73"/>
      <c r="D75" s="73"/>
      <c r="E75" s="74"/>
      <c r="F75" s="75"/>
      <c r="G75" s="257"/>
      <c r="H75" s="91"/>
      <c r="I75" s="255"/>
      <c r="J75" s="256"/>
      <c r="K75" s="75"/>
      <c r="L75" s="74"/>
      <c r="M75" s="74"/>
      <c r="N75" s="74"/>
      <c r="O75" s="235" t="s">
        <v>54</v>
      </c>
      <c r="P75" s="95"/>
      <c r="Q75" s="108"/>
      <c r="R75" s="108"/>
      <c r="S75" s="108"/>
      <c r="T75" s="96">
        <f t="shared" ref="T75:T138" si="19">SUM(P75:S75)</f>
        <v>0</v>
      </c>
      <c r="U75" s="108"/>
      <c r="V75" s="108"/>
      <c r="W75" s="108"/>
      <c r="X75" s="108"/>
      <c r="Y75" s="108">
        <v>3</v>
      </c>
      <c r="Z75" s="108"/>
      <c r="AA75" s="108"/>
      <c r="AB75" s="108"/>
      <c r="AC75" s="109"/>
      <c r="AD75" s="110"/>
      <c r="AE75" s="110"/>
      <c r="AF75" s="110"/>
      <c r="AG75" s="110"/>
      <c r="AH75" s="110"/>
      <c r="AI75" s="110"/>
      <c r="AJ75" s="110"/>
      <c r="AK75" s="110"/>
      <c r="AL75" s="110"/>
      <c r="AM75" s="110"/>
      <c r="AN75" s="110"/>
      <c r="AO75" s="95"/>
      <c r="AP75" s="108"/>
      <c r="AQ75" s="108"/>
      <c r="AR75" s="108"/>
      <c r="AS75" s="96">
        <f t="shared" ref="AS75:AS138" si="20">SUM(AO75:AR75)</f>
        <v>0</v>
      </c>
      <c r="AT75" s="108"/>
      <c r="AU75" s="108"/>
      <c r="AV75" s="257"/>
      <c r="AW75" s="108"/>
      <c r="AX75" s="108">
        <v>3</v>
      </c>
      <c r="AY75" s="108"/>
      <c r="AZ75" s="108"/>
      <c r="BA75" s="108"/>
      <c r="BB75" s="108"/>
      <c r="BC75" s="117"/>
      <c r="BD75" s="73" t="s">
        <v>62</v>
      </c>
      <c r="BE75" s="54"/>
      <c r="BF75" s="223"/>
    </row>
    <row r="76" spans="1:58" ht="15.75" outlineLevel="1">
      <c r="A76" s="254"/>
      <c r="B76" s="222" t="s">
        <v>345</v>
      </c>
      <c r="C76" s="73"/>
      <c r="D76" s="73"/>
      <c r="E76" s="74"/>
      <c r="F76" s="75"/>
      <c r="G76" s="257"/>
      <c r="H76" s="91"/>
      <c r="I76" s="255"/>
      <c r="J76" s="256"/>
      <c r="K76" s="75"/>
      <c r="L76" s="74"/>
      <c r="M76" s="74"/>
      <c r="N76" s="74"/>
      <c r="O76" s="235" t="s">
        <v>54</v>
      </c>
      <c r="P76" s="95"/>
      <c r="Q76" s="108"/>
      <c r="R76" s="108"/>
      <c r="S76" s="108"/>
      <c r="T76" s="96">
        <f t="shared" si="19"/>
        <v>0</v>
      </c>
      <c r="U76" s="108"/>
      <c r="V76" s="108"/>
      <c r="W76" s="108"/>
      <c r="X76" s="108">
        <v>1.4</v>
      </c>
      <c r="Y76" s="108"/>
      <c r="Z76" s="108"/>
      <c r="AA76" s="108"/>
      <c r="AB76" s="108"/>
      <c r="AC76" s="109"/>
      <c r="AD76" s="110"/>
      <c r="AE76" s="110"/>
      <c r="AF76" s="110"/>
      <c r="AG76" s="110"/>
      <c r="AH76" s="110"/>
      <c r="AI76" s="110"/>
      <c r="AJ76" s="110"/>
      <c r="AK76" s="110"/>
      <c r="AL76" s="110"/>
      <c r="AM76" s="110"/>
      <c r="AN76" s="110"/>
      <c r="AO76" s="95"/>
      <c r="AP76" s="108"/>
      <c r="AQ76" s="108"/>
      <c r="AR76" s="108"/>
      <c r="AS76" s="96">
        <f t="shared" si="20"/>
        <v>0</v>
      </c>
      <c r="AT76" s="108"/>
      <c r="AU76" s="108"/>
      <c r="AV76" s="108"/>
      <c r="AW76" s="108">
        <v>1.4</v>
      </c>
      <c r="AX76" s="108"/>
      <c r="AY76" s="108"/>
      <c r="AZ76" s="108"/>
      <c r="BA76" s="108"/>
      <c r="BB76" s="108"/>
      <c r="BC76" s="117"/>
      <c r="BD76" s="73" t="s">
        <v>62</v>
      </c>
      <c r="BE76" s="54"/>
      <c r="BF76" s="223"/>
    </row>
    <row r="77" spans="1:58" ht="15.75" outlineLevel="1">
      <c r="A77" s="254"/>
      <c r="B77" s="222" t="s">
        <v>346</v>
      </c>
      <c r="C77" s="73"/>
      <c r="D77" s="73"/>
      <c r="E77" s="74"/>
      <c r="F77" s="75"/>
      <c r="G77" s="257"/>
      <c r="H77" s="91"/>
      <c r="I77" s="255"/>
      <c r="J77" s="256"/>
      <c r="K77" s="75"/>
      <c r="L77" s="74"/>
      <c r="M77" s="74"/>
      <c r="N77" s="74"/>
      <c r="O77" s="235" t="s">
        <v>54</v>
      </c>
      <c r="P77" s="95"/>
      <c r="Q77" s="108"/>
      <c r="R77" s="108"/>
      <c r="S77" s="108"/>
      <c r="T77" s="96">
        <f t="shared" si="19"/>
        <v>0</v>
      </c>
      <c r="U77" s="108"/>
      <c r="V77" s="108"/>
      <c r="W77" s="108"/>
      <c r="X77" s="108"/>
      <c r="Y77" s="108">
        <v>1</v>
      </c>
      <c r="Z77" s="108"/>
      <c r="AA77" s="108"/>
      <c r="AB77" s="108"/>
      <c r="AC77" s="109"/>
      <c r="AD77" s="110"/>
      <c r="AE77" s="110"/>
      <c r="AF77" s="110"/>
      <c r="AG77" s="110"/>
      <c r="AH77" s="110"/>
      <c r="AI77" s="110"/>
      <c r="AJ77" s="110"/>
      <c r="AK77" s="110"/>
      <c r="AL77" s="110"/>
      <c r="AM77" s="110"/>
      <c r="AN77" s="110"/>
      <c r="AO77" s="95"/>
      <c r="AP77" s="108"/>
      <c r="AQ77" s="108"/>
      <c r="AR77" s="108"/>
      <c r="AS77" s="96">
        <f t="shared" si="20"/>
        <v>0</v>
      </c>
      <c r="AT77" s="108"/>
      <c r="AU77" s="108"/>
      <c r="AV77" s="257"/>
      <c r="AW77" s="108"/>
      <c r="AX77" s="108">
        <v>1</v>
      </c>
      <c r="AY77" s="108"/>
      <c r="AZ77" s="108"/>
      <c r="BA77" s="108"/>
      <c r="BB77" s="108"/>
      <c r="BC77" s="117"/>
      <c r="BD77" s="73" t="s">
        <v>62</v>
      </c>
      <c r="BE77" s="54"/>
      <c r="BF77" s="223"/>
    </row>
    <row r="78" spans="1:58" ht="15.75" outlineLevel="1">
      <c r="A78" s="254"/>
      <c r="B78" s="222" t="s">
        <v>347</v>
      </c>
      <c r="C78" s="73"/>
      <c r="D78" s="73"/>
      <c r="E78" s="74"/>
      <c r="F78" s="75"/>
      <c r="G78" s="257"/>
      <c r="H78" s="91"/>
      <c r="I78" s="255"/>
      <c r="J78" s="256"/>
      <c r="K78" s="75"/>
      <c r="L78" s="74"/>
      <c r="M78" s="74"/>
      <c r="N78" s="74"/>
      <c r="O78" s="235" t="s">
        <v>54</v>
      </c>
      <c r="P78" s="95"/>
      <c r="Q78" s="108"/>
      <c r="R78" s="108"/>
      <c r="S78" s="108"/>
      <c r="T78" s="96">
        <f t="shared" si="19"/>
        <v>0</v>
      </c>
      <c r="U78" s="108"/>
      <c r="V78" s="108"/>
      <c r="W78" s="108"/>
      <c r="X78" s="108"/>
      <c r="Y78" s="108">
        <v>1</v>
      </c>
      <c r="Z78" s="108"/>
      <c r="AA78" s="108"/>
      <c r="AB78" s="108"/>
      <c r="AC78" s="109"/>
      <c r="AD78" s="110"/>
      <c r="AE78" s="110"/>
      <c r="AF78" s="110"/>
      <c r="AG78" s="110"/>
      <c r="AH78" s="110"/>
      <c r="AI78" s="110"/>
      <c r="AJ78" s="110"/>
      <c r="AK78" s="110"/>
      <c r="AL78" s="110"/>
      <c r="AM78" s="110"/>
      <c r="AN78" s="110"/>
      <c r="AO78" s="95"/>
      <c r="AP78" s="108"/>
      <c r="AQ78" s="108"/>
      <c r="AR78" s="108"/>
      <c r="AS78" s="96">
        <f t="shared" si="20"/>
        <v>0</v>
      </c>
      <c r="AT78" s="108"/>
      <c r="AU78" s="108"/>
      <c r="AV78" s="257"/>
      <c r="AW78" s="108"/>
      <c r="AX78" s="108">
        <v>1</v>
      </c>
      <c r="AY78" s="108"/>
      <c r="AZ78" s="108"/>
      <c r="BA78" s="108"/>
      <c r="BB78" s="108"/>
      <c r="BC78" s="117"/>
      <c r="BD78" s="73" t="s">
        <v>62</v>
      </c>
      <c r="BE78" s="54"/>
      <c r="BF78" s="223"/>
    </row>
    <row r="79" spans="1:58" ht="15.75" outlineLevel="1">
      <c r="A79" s="254"/>
      <c r="B79" s="222" t="s">
        <v>348</v>
      </c>
      <c r="C79" s="73"/>
      <c r="D79" s="73"/>
      <c r="E79" s="74"/>
      <c r="F79" s="75"/>
      <c r="G79" s="257"/>
      <c r="H79" s="91"/>
      <c r="I79" s="255"/>
      <c r="J79" s="256"/>
      <c r="K79" s="75"/>
      <c r="L79" s="74"/>
      <c r="M79" s="74"/>
      <c r="N79" s="74"/>
      <c r="O79" s="235" t="s">
        <v>54</v>
      </c>
      <c r="P79" s="95"/>
      <c r="Q79" s="108"/>
      <c r="R79" s="108"/>
      <c r="S79" s="108"/>
      <c r="T79" s="96">
        <f t="shared" si="19"/>
        <v>0</v>
      </c>
      <c r="U79" s="108"/>
      <c r="V79" s="108"/>
      <c r="W79" s="108"/>
      <c r="X79" s="108">
        <v>1</v>
      </c>
      <c r="Y79" s="108"/>
      <c r="Z79" s="108"/>
      <c r="AA79" s="108"/>
      <c r="AB79" s="108"/>
      <c r="AC79" s="109"/>
      <c r="AD79" s="110"/>
      <c r="AE79" s="110"/>
      <c r="AF79" s="110"/>
      <c r="AG79" s="110"/>
      <c r="AH79" s="110"/>
      <c r="AI79" s="110"/>
      <c r="AJ79" s="110"/>
      <c r="AK79" s="110"/>
      <c r="AL79" s="110"/>
      <c r="AM79" s="110"/>
      <c r="AN79" s="110"/>
      <c r="AO79" s="95"/>
      <c r="AP79" s="108"/>
      <c r="AQ79" s="108"/>
      <c r="AR79" s="108"/>
      <c r="AS79" s="96">
        <f t="shared" si="20"/>
        <v>0</v>
      </c>
      <c r="AT79" s="108"/>
      <c r="AU79" s="108"/>
      <c r="AV79" s="257"/>
      <c r="AW79" s="108">
        <v>1</v>
      </c>
      <c r="AX79" s="108"/>
      <c r="AY79" s="108"/>
      <c r="AZ79" s="108"/>
      <c r="BA79" s="108"/>
      <c r="BB79" s="108"/>
      <c r="BC79" s="117"/>
      <c r="BD79" s="73" t="s">
        <v>62</v>
      </c>
      <c r="BE79" s="54"/>
      <c r="BF79" s="223"/>
    </row>
    <row r="80" spans="1:58" ht="15.75" outlineLevel="1">
      <c r="A80" s="254"/>
      <c r="B80" s="222" t="s">
        <v>349</v>
      </c>
      <c r="C80" s="73"/>
      <c r="D80" s="73"/>
      <c r="E80" s="74"/>
      <c r="F80" s="75"/>
      <c r="G80" s="257"/>
      <c r="H80" s="91"/>
      <c r="I80" s="255"/>
      <c r="J80" s="256"/>
      <c r="K80" s="75"/>
      <c r="L80" s="74"/>
      <c r="M80" s="74"/>
      <c r="N80" s="74"/>
      <c r="O80" s="235" t="s">
        <v>54</v>
      </c>
      <c r="P80" s="95"/>
      <c r="Q80" s="108"/>
      <c r="R80" s="108"/>
      <c r="S80" s="108"/>
      <c r="T80" s="96">
        <f t="shared" si="19"/>
        <v>0</v>
      </c>
      <c r="U80" s="108"/>
      <c r="V80" s="108"/>
      <c r="W80" s="108"/>
      <c r="X80" s="108"/>
      <c r="Y80" s="108">
        <v>0.5</v>
      </c>
      <c r="Z80" s="108"/>
      <c r="AA80" s="108"/>
      <c r="AB80" s="108"/>
      <c r="AC80" s="109"/>
      <c r="AD80" s="110"/>
      <c r="AE80" s="110"/>
      <c r="AF80" s="110"/>
      <c r="AG80" s="110"/>
      <c r="AH80" s="110"/>
      <c r="AI80" s="110"/>
      <c r="AJ80" s="110"/>
      <c r="AK80" s="110"/>
      <c r="AL80" s="110"/>
      <c r="AM80" s="110"/>
      <c r="AN80" s="110"/>
      <c r="AO80" s="95"/>
      <c r="AP80" s="108"/>
      <c r="AQ80" s="108"/>
      <c r="AR80" s="108"/>
      <c r="AS80" s="96">
        <f t="shared" si="20"/>
        <v>0</v>
      </c>
      <c r="AT80" s="108"/>
      <c r="AU80" s="108"/>
      <c r="AV80" s="257"/>
      <c r="AW80" s="108"/>
      <c r="AX80" s="108">
        <v>0.5</v>
      </c>
      <c r="AY80" s="108"/>
      <c r="AZ80" s="108"/>
      <c r="BA80" s="108"/>
      <c r="BB80" s="108"/>
      <c r="BC80" s="117"/>
      <c r="BD80" s="73" t="s">
        <v>62</v>
      </c>
      <c r="BE80" s="54"/>
      <c r="BF80" s="223"/>
    </row>
    <row r="81" spans="1:58" ht="15.75" outlineLevel="1">
      <c r="A81" s="254"/>
      <c r="B81" s="222" t="s">
        <v>350</v>
      </c>
      <c r="C81" s="73"/>
      <c r="D81" s="73"/>
      <c r="E81" s="74"/>
      <c r="F81" s="75"/>
      <c r="G81" s="257"/>
      <c r="H81" s="91"/>
      <c r="I81" s="255"/>
      <c r="J81" s="256"/>
      <c r="K81" s="75"/>
      <c r="L81" s="74"/>
      <c r="M81" s="74"/>
      <c r="N81" s="74"/>
      <c r="O81" s="235" t="s">
        <v>54</v>
      </c>
      <c r="P81" s="95"/>
      <c r="Q81" s="108"/>
      <c r="R81" s="108"/>
      <c r="S81" s="108"/>
      <c r="T81" s="96">
        <f t="shared" si="19"/>
        <v>0</v>
      </c>
      <c r="U81" s="108"/>
      <c r="V81" s="108"/>
      <c r="W81" s="108"/>
      <c r="X81" s="108"/>
      <c r="Y81" s="108">
        <v>18</v>
      </c>
      <c r="Z81" s="108"/>
      <c r="AA81" s="108"/>
      <c r="AB81" s="108"/>
      <c r="AC81" s="109"/>
      <c r="AD81" s="110"/>
      <c r="AE81" s="110"/>
      <c r="AF81" s="110"/>
      <c r="AG81" s="110"/>
      <c r="AH81" s="110"/>
      <c r="AI81" s="110"/>
      <c r="AJ81" s="110"/>
      <c r="AK81" s="110"/>
      <c r="AL81" s="110"/>
      <c r="AM81" s="110"/>
      <c r="AN81" s="110"/>
      <c r="AO81" s="95"/>
      <c r="AP81" s="108"/>
      <c r="AQ81" s="108"/>
      <c r="AR81" s="108"/>
      <c r="AS81" s="96">
        <f t="shared" si="20"/>
        <v>0</v>
      </c>
      <c r="AT81" s="108"/>
      <c r="AU81" s="108"/>
      <c r="AV81" s="257"/>
      <c r="AW81" s="108"/>
      <c r="AX81" s="108">
        <v>18</v>
      </c>
      <c r="AY81" s="108"/>
      <c r="AZ81" s="108"/>
      <c r="BA81" s="108"/>
      <c r="BB81" s="108"/>
      <c r="BC81" s="117"/>
      <c r="BD81" s="73" t="s">
        <v>62</v>
      </c>
      <c r="BE81" s="54"/>
      <c r="BF81" s="223"/>
    </row>
    <row r="82" spans="1:58" ht="33" customHeight="1" outlineLevel="1">
      <c r="A82" s="254">
        <v>4</v>
      </c>
      <c r="B82" s="214" t="s">
        <v>351</v>
      </c>
      <c r="C82" s="73"/>
      <c r="D82" s="73"/>
      <c r="E82" s="74"/>
      <c r="F82" s="75"/>
      <c r="G82" s="257">
        <v>25.6</v>
      </c>
      <c r="H82" s="91"/>
      <c r="I82" s="255"/>
      <c r="J82" s="256"/>
      <c r="K82" s="75"/>
      <c r="L82" s="74"/>
      <c r="M82" s="74"/>
      <c r="N82" s="74"/>
      <c r="O82" s="235" t="s">
        <v>480</v>
      </c>
      <c r="P82" s="95"/>
      <c r="Q82" s="108"/>
      <c r="R82" s="108"/>
      <c r="S82" s="108"/>
      <c r="T82" s="96">
        <f t="shared" si="19"/>
        <v>0</v>
      </c>
      <c r="U82" s="108"/>
      <c r="V82" s="108"/>
      <c r="W82" s="108"/>
      <c r="X82" s="108"/>
      <c r="Y82" s="108"/>
      <c r="Z82" s="108"/>
      <c r="AA82" s="108"/>
      <c r="AB82" s="108"/>
      <c r="AC82" s="109"/>
      <c r="AD82" s="110"/>
      <c r="AE82" s="110"/>
      <c r="AF82" s="110"/>
      <c r="AG82" s="110"/>
      <c r="AH82" s="110"/>
      <c r="AI82" s="110"/>
      <c r="AJ82" s="110"/>
      <c r="AK82" s="110"/>
      <c r="AL82" s="110"/>
      <c r="AM82" s="110"/>
      <c r="AN82" s="110"/>
      <c r="AO82" s="95"/>
      <c r="AP82" s="108"/>
      <c r="AQ82" s="108"/>
      <c r="AR82" s="108"/>
      <c r="AS82" s="96">
        <f t="shared" si="20"/>
        <v>0</v>
      </c>
      <c r="AT82" s="108"/>
      <c r="AU82" s="108"/>
      <c r="AV82" s="257"/>
      <c r="AW82" s="108"/>
      <c r="AX82" s="108"/>
      <c r="AY82" s="108"/>
      <c r="AZ82" s="108"/>
      <c r="BA82" s="108"/>
      <c r="BB82" s="108"/>
      <c r="BC82" s="117"/>
      <c r="BD82" s="73" t="s">
        <v>62</v>
      </c>
      <c r="BE82" s="54"/>
      <c r="BF82" s="223"/>
    </row>
    <row r="83" spans="1:58" ht="15.75" outlineLevel="1">
      <c r="A83" s="254"/>
      <c r="B83" s="222" t="s">
        <v>352</v>
      </c>
      <c r="C83" s="73"/>
      <c r="D83" s="73"/>
      <c r="E83" s="74"/>
      <c r="F83" s="75"/>
      <c r="G83" s="257"/>
      <c r="H83" s="91"/>
      <c r="I83" s="255"/>
      <c r="J83" s="256"/>
      <c r="K83" s="75"/>
      <c r="L83" s="74"/>
      <c r="M83" s="74"/>
      <c r="N83" s="74"/>
      <c r="O83" s="235" t="s">
        <v>57</v>
      </c>
      <c r="P83" s="95"/>
      <c r="Q83" s="108"/>
      <c r="R83" s="108"/>
      <c r="S83" s="108"/>
      <c r="T83" s="96">
        <f t="shared" si="19"/>
        <v>0</v>
      </c>
      <c r="U83" s="108"/>
      <c r="V83" s="108"/>
      <c r="W83" s="108"/>
      <c r="X83" s="108">
        <v>10</v>
      </c>
      <c r="Y83" s="108"/>
      <c r="Z83" s="108"/>
      <c r="AA83" s="108"/>
      <c r="AB83" s="108"/>
      <c r="AC83" s="109"/>
      <c r="AD83" s="110"/>
      <c r="AE83" s="110"/>
      <c r="AF83" s="110"/>
      <c r="AG83" s="110"/>
      <c r="AH83" s="110"/>
      <c r="AI83" s="110"/>
      <c r="AJ83" s="110"/>
      <c r="AK83" s="110"/>
      <c r="AL83" s="110"/>
      <c r="AM83" s="110"/>
      <c r="AN83" s="110"/>
      <c r="AO83" s="95"/>
      <c r="AP83" s="108"/>
      <c r="AQ83" s="108"/>
      <c r="AR83" s="108"/>
      <c r="AS83" s="96">
        <f t="shared" si="20"/>
        <v>0</v>
      </c>
      <c r="AT83" s="108"/>
      <c r="AU83" s="108"/>
      <c r="AV83" s="257"/>
      <c r="AW83" s="108">
        <v>10</v>
      </c>
      <c r="AX83" s="108"/>
      <c r="AY83" s="108"/>
      <c r="AZ83" s="108"/>
      <c r="BA83" s="108"/>
      <c r="BB83" s="108"/>
      <c r="BC83" s="117"/>
      <c r="BD83" s="73" t="s">
        <v>62</v>
      </c>
      <c r="BE83" s="54"/>
      <c r="BF83" s="223"/>
    </row>
    <row r="84" spans="1:58" ht="31.5" outlineLevel="1">
      <c r="A84" s="254"/>
      <c r="B84" s="222" t="s">
        <v>353</v>
      </c>
      <c r="C84" s="73"/>
      <c r="D84" s="73"/>
      <c r="E84" s="74"/>
      <c r="F84" s="75"/>
      <c r="G84" s="257"/>
      <c r="H84" s="91"/>
      <c r="I84" s="255"/>
      <c r="J84" s="256"/>
      <c r="K84" s="75"/>
      <c r="L84" s="74"/>
      <c r="M84" s="74"/>
      <c r="N84" s="74"/>
      <c r="O84" s="235" t="s">
        <v>57</v>
      </c>
      <c r="P84" s="95"/>
      <c r="Q84" s="108"/>
      <c r="R84" s="108"/>
      <c r="S84" s="108"/>
      <c r="T84" s="96">
        <f t="shared" si="19"/>
        <v>0</v>
      </c>
      <c r="U84" s="108"/>
      <c r="V84" s="108"/>
      <c r="W84" s="108"/>
      <c r="X84" s="108">
        <v>1</v>
      </c>
      <c r="Y84" s="108"/>
      <c r="Z84" s="108"/>
      <c r="AA84" s="108"/>
      <c r="AB84" s="108"/>
      <c r="AC84" s="109"/>
      <c r="AD84" s="110"/>
      <c r="AE84" s="110"/>
      <c r="AF84" s="110"/>
      <c r="AG84" s="110"/>
      <c r="AH84" s="110"/>
      <c r="AI84" s="110"/>
      <c r="AJ84" s="110"/>
      <c r="AK84" s="110"/>
      <c r="AL84" s="110"/>
      <c r="AM84" s="110"/>
      <c r="AN84" s="110"/>
      <c r="AO84" s="95"/>
      <c r="AP84" s="108"/>
      <c r="AQ84" s="108"/>
      <c r="AR84" s="108"/>
      <c r="AS84" s="96">
        <f t="shared" si="20"/>
        <v>0</v>
      </c>
      <c r="AT84" s="108"/>
      <c r="AU84" s="108"/>
      <c r="AV84" s="257"/>
      <c r="AW84" s="108">
        <v>1</v>
      </c>
      <c r="AX84" s="108"/>
      <c r="AY84" s="108"/>
      <c r="AZ84" s="108"/>
      <c r="BA84" s="108"/>
      <c r="BB84" s="108"/>
      <c r="BC84" s="117"/>
      <c r="BD84" s="73" t="s">
        <v>62</v>
      </c>
      <c r="BE84" s="54"/>
      <c r="BF84" s="223"/>
    </row>
    <row r="85" spans="1:58" ht="15.75" outlineLevel="1">
      <c r="A85" s="254"/>
      <c r="B85" s="222" t="s">
        <v>354</v>
      </c>
      <c r="C85" s="73"/>
      <c r="D85" s="73"/>
      <c r="E85" s="74"/>
      <c r="F85" s="75"/>
      <c r="G85" s="257"/>
      <c r="H85" s="91"/>
      <c r="I85" s="255"/>
      <c r="J85" s="256"/>
      <c r="K85" s="75"/>
      <c r="L85" s="74"/>
      <c r="M85" s="74"/>
      <c r="N85" s="74"/>
      <c r="O85" s="235" t="s">
        <v>57</v>
      </c>
      <c r="P85" s="95"/>
      <c r="Q85" s="108"/>
      <c r="R85" s="108"/>
      <c r="S85" s="108"/>
      <c r="T85" s="96">
        <f t="shared" si="19"/>
        <v>0</v>
      </c>
      <c r="U85" s="108"/>
      <c r="V85" s="108"/>
      <c r="W85" s="108"/>
      <c r="X85" s="108">
        <v>5</v>
      </c>
      <c r="Y85" s="108"/>
      <c r="Z85" s="108"/>
      <c r="AA85" s="108"/>
      <c r="AB85" s="108"/>
      <c r="AC85" s="109"/>
      <c r="AD85" s="110"/>
      <c r="AE85" s="110"/>
      <c r="AF85" s="110"/>
      <c r="AG85" s="110"/>
      <c r="AH85" s="110"/>
      <c r="AI85" s="110"/>
      <c r="AJ85" s="110"/>
      <c r="AK85" s="110"/>
      <c r="AL85" s="110"/>
      <c r="AM85" s="110"/>
      <c r="AN85" s="110"/>
      <c r="AO85" s="95"/>
      <c r="AP85" s="108"/>
      <c r="AQ85" s="108"/>
      <c r="AR85" s="108"/>
      <c r="AS85" s="96">
        <f t="shared" si="20"/>
        <v>0</v>
      </c>
      <c r="AT85" s="108"/>
      <c r="AU85" s="108"/>
      <c r="AV85" s="257"/>
      <c r="AW85" s="108">
        <v>5</v>
      </c>
      <c r="AX85" s="108"/>
      <c r="AY85" s="108"/>
      <c r="AZ85" s="108"/>
      <c r="BA85" s="108"/>
      <c r="BB85" s="108"/>
      <c r="BC85" s="117"/>
      <c r="BD85" s="73" t="s">
        <v>62</v>
      </c>
      <c r="BE85" s="54"/>
      <c r="BF85" s="223"/>
    </row>
    <row r="86" spans="1:58" ht="15.75" outlineLevel="1">
      <c r="A86" s="254"/>
      <c r="B86" s="222" t="s">
        <v>355</v>
      </c>
      <c r="C86" s="73"/>
      <c r="D86" s="73"/>
      <c r="E86" s="74"/>
      <c r="F86" s="75"/>
      <c r="G86" s="257"/>
      <c r="H86" s="91"/>
      <c r="I86" s="255"/>
      <c r="J86" s="256"/>
      <c r="K86" s="75"/>
      <c r="L86" s="74"/>
      <c r="M86" s="74"/>
      <c r="N86" s="74"/>
      <c r="O86" s="235" t="s">
        <v>57</v>
      </c>
      <c r="P86" s="95"/>
      <c r="Q86" s="108"/>
      <c r="R86" s="108"/>
      <c r="S86" s="108"/>
      <c r="T86" s="96">
        <f t="shared" si="19"/>
        <v>0</v>
      </c>
      <c r="U86" s="108"/>
      <c r="V86" s="108"/>
      <c r="W86" s="108"/>
      <c r="X86" s="108">
        <v>1.8</v>
      </c>
      <c r="Y86" s="108"/>
      <c r="Z86" s="108"/>
      <c r="AA86" s="108"/>
      <c r="AB86" s="108"/>
      <c r="AC86" s="109"/>
      <c r="AD86" s="110"/>
      <c r="AE86" s="110"/>
      <c r="AF86" s="110"/>
      <c r="AG86" s="110"/>
      <c r="AH86" s="110"/>
      <c r="AI86" s="110"/>
      <c r="AJ86" s="110"/>
      <c r="AK86" s="110"/>
      <c r="AL86" s="110"/>
      <c r="AM86" s="110"/>
      <c r="AN86" s="110"/>
      <c r="AO86" s="95"/>
      <c r="AP86" s="108"/>
      <c r="AQ86" s="108"/>
      <c r="AR86" s="108"/>
      <c r="AS86" s="96">
        <f t="shared" si="20"/>
        <v>0</v>
      </c>
      <c r="AT86" s="108"/>
      <c r="AU86" s="108"/>
      <c r="AV86" s="257"/>
      <c r="AW86" s="108">
        <v>1.8</v>
      </c>
      <c r="AX86" s="108"/>
      <c r="AY86" s="108"/>
      <c r="AZ86" s="108"/>
      <c r="BA86" s="108"/>
      <c r="BB86" s="108"/>
      <c r="BC86" s="117"/>
      <c r="BD86" s="73" t="s">
        <v>62</v>
      </c>
      <c r="BE86" s="54"/>
      <c r="BF86" s="223"/>
    </row>
    <row r="87" spans="1:58" ht="15.75" outlineLevel="1">
      <c r="A87" s="254"/>
      <c r="B87" s="222" t="s">
        <v>356</v>
      </c>
      <c r="C87" s="73"/>
      <c r="D87" s="73"/>
      <c r="E87" s="74"/>
      <c r="F87" s="75"/>
      <c r="G87" s="257"/>
      <c r="H87" s="91"/>
      <c r="I87" s="255"/>
      <c r="J87" s="256"/>
      <c r="K87" s="75"/>
      <c r="L87" s="74"/>
      <c r="M87" s="74"/>
      <c r="N87" s="74"/>
      <c r="O87" s="235" t="s">
        <v>57</v>
      </c>
      <c r="P87" s="95"/>
      <c r="Q87" s="108"/>
      <c r="R87" s="108"/>
      <c r="S87" s="108"/>
      <c r="T87" s="96">
        <f t="shared" si="19"/>
        <v>0</v>
      </c>
      <c r="U87" s="108"/>
      <c r="V87" s="108"/>
      <c r="W87" s="108"/>
      <c r="X87" s="108">
        <v>0.85</v>
      </c>
      <c r="Y87" s="108"/>
      <c r="Z87" s="108"/>
      <c r="AA87" s="108"/>
      <c r="AB87" s="108"/>
      <c r="AC87" s="109"/>
      <c r="AD87" s="110"/>
      <c r="AE87" s="110"/>
      <c r="AF87" s="110"/>
      <c r="AG87" s="110"/>
      <c r="AH87" s="110"/>
      <c r="AI87" s="110"/>
      <c r="AJ87" s="110"/>
      <c r="AK87" s="110"/>
      <c r="AL87" s="110"/>
      <c r="AM87" s="110"/>
      <c r="AN87" s="110"/>
      <c r="AO87" s="95"/>
      <c r="AP87" s="108"/>
      <c r="AQ87" s="108"/>
      <c r="AR87" s="108"/>
      <c r="AS87" s="96">
        <f t="shared" si="20"/>
        <v>0</v>
      </c>
      <c r="AT87" s="108"/>
      <c r="AU87" s="108"/>
      <c r="AV87" s="257"/>
      <c r="AW87" s="108">
        <v>0.85</v>
      </c>
      <c r="AX87" s="108"/>
      <c r="AY87" s="108"/>
      <c r="AZ87" s="108"/>
      <c r="BA87" s="108"/>
      <c r="BB87" s="108"/>
      <c r="BC87" s="117"/>
      <c r="BD87" s="73" t="s">
        <v>62</v>
      </c>
      <c r="BE87" s="54"/>
      <c r="BF87" s="223"/>
    </row>
    <row r="88" spans="1:58" ht="15.75" outlineLevel="1">
      <c r="A88" s="254"/>
      <c r="B88" s="222" t="s">
        <v>357</v>
      </c>
      <c r="C88" s="73"/>
      <c r="D88" s="73"/>
      <c r="E88" s="74"/>
      <c r="F88" s="75"/>
      <c r="G88" s="257"/>
      <c r="H88" s="91"/>
      <c r="I88" s="255"/>
      <c r="J88" s="256"/>
      <c r="K88" s="75"/>
      <c r="L88" s="74"/>
      <c r="M88" s="74"/>
      <c r="N88" s="74"/>
      <c r="O88" s="235" t="s">
        <v>57</v>
      </c>
      <c r="P88" s="95"/>
      <c r="Q88" s="108"/>
      <c r="R88" s="108"/>
      <c r="S88" s="108"/>
      <c r="T88" s="96">
        <f t="shared" si="19"/>
        <v>0</v>
      </c>
      <c r="U88" s="108"/>
      <c r="V88" s="108"/>
      <c r="W88" s="108"/>
      <c r="X88" s="108">
        <v>1.7</v>
      </c>
      <c r="Y88" s="108"/>
      <c r="Z88" s="108"/>
      <c r="AA88" s="108"/>
      <c r="AB88" s="108"/>
      <c r="AC88" s="109"/>
      <c r="AD88" s="110"/>
      <c r="AE88" s="110"/>
      <c r="AF88" s="110"/>
      <c r="AG88" s="110"/>
      <c r="AH88" s="110"/>
      <c r="AI88" s="110"/>
      <c r="AJ88" s="110"/>
      <c r="AK88" s="110"/>
      <c r="AL88" s="110"/>
      <c r="AM88" s="110"/>
      <c r="AN88" s="110"/>
      <c r="AO88" s="95"/>
      <c r="AP88" s="108"/>
      <c r="AQ88" s="108"/>
      <c r="AR88" s="108"/>
      <c r="AS88" s="96">
        <f t="shared" si="20"/>
        <v>0</v>
      </c>
      <c r="AT88" s="108"/>
      <c r="AU88" s="108"/>
      <c r="AV88" s="257"/>
      <c r="AW88" s="108">
        <v>1.7</v>
      </c>
      <c r="AX88" s="108"/>
      <c r="AY88" s="108"/>
      <c r="AZ88" s="108"/>
      <c r="BA88" s="108"/>
      <c r="BB88" s="108"/>
      <c r="BC88" s="117"/>
      <c r="BD88" s="73" t="s">
        <v>62</v>
      </c>
      <c r="BE88" s="54"/>
      <c r="BF88" s="223"/>
    </row>
    <row r="89" spans="1:58" ht="31.5" outlineLevel="1">
      <c r="A89" s="254"/>
      <c r="B89" s="222" t="s">
        <v>358</v>
      </c>
      <c r="C89" s="73"/>
      <c r="D89" s="73"/>
      <c r="E89" s="74"/>
      <c r="F89" s="75"/>
      <c r="G89" s="257"/>
      <c r="H89" s="91"/>
      <c r="I89" s="255"/>
      <c r="J89" s="256"/>
      <c r="K89" s="75"/>
      <c r="L89" s="74"/>
      <c r="M89" s="74"/>
      <c r="N89" s="74"/>
      <c r="O89" s="235" t="s">
        <v>57</v>
      </c>
      <c r="P89" s="95"/>
      <c r="Q89" s="108"/>
      <c r="R89" s="108"/>
      <c r="S89" s="108"/>
      <c r="T89" s="96">
        <f t="shared" si="19"/>
        <v>0</v>
      </c>
      <c r="U89" s="108"/>
      <c r="V89" s="108"/>
      <c r="W89" s="108"/>
      <c r="X89" s="108">
        <v>1</v>
      </c>
      <c r="Y89" s="108"/>
      <c r="Z89" s="108"/>
      <c r="AA89" s="108"/>
      <c r="AB89" s="108"/>
      <c r="AC89" s="109"/>
      <c r="AD89" s="110"/>
      <c r="AE89" s="110"/>
      <c r="AF89" s="110"/>
      <c r="AG89" s="110"/>
      <c r="AH89" s="110"/>
      <c r="AI89" s="110"/>
      <c r="AJ89" s="110"/>
      <c r="AK89" s="110"/>
      <c r="AL89" s="110"/>
      <c r="AM89" s="110"/>
      <c r="AN89" s="110"/>
      <c r="AO89" s="95"/>
      <c r="AP89" s="108"/>
      <c r="AQ89" s="108"/>
      <c r="AR89" s="108"/>
      <c r="AS89" s="96">
        <f t="shared" si="20"/>
        <v>0</v>
      </c>
      <c r="AT89" s="108"/>
      <c r="AU89" s="108"/>
      <c r="AV89" s="257"/>
      <c r="AW89" s="108">
        <v>1</v>
      </c>
      <c r="AX89" s="108"/>
      <c r="AY89" s="108"/>
      <c r="AZ89" s="108"/>
      <c r="BA89" s="108"/>
      <c r="BB89" s="108"/>
      <c r="BC89" s="117"/>
      <c r="BD89" s="73" t="s">
        <v>62</v>
      </c>
      <c r="BE89" s="54"/>
      <c r="BF89" s="223"/>
    </row>
    <row r="90" spans="1:58" ht="31.5" outlineLevel="1">
      <c r="A90" s="254"/>
      <c r="B90" s="222" t="s">
        <v>359</v>
      </c>
      <c r="C90" s="73"/>
      <c r="D90" s="73"/>
      <c r="E90" s="74"/>
      <c r="F90" s="75"/>
      <c r="G90" s="257"/>
      <c r="H90" s="91"/>
      <c r="I90" s="255"/>
      <c r="J90" s="256"/>
      <c r="K90" s="75"/>
      <c r="L90" s="74"/>
      <c r="M90" s="74"/>
      <c r="N90" s="74"/>
      <c r="O90" s="235" t="s">
        <v>57</v>
      </c>
      <c r="P90" s="95"/>
      <c r="Q90" s="108"/>
      <c r="R90" s="108"/>
      <c r="S90" s="108"/>
      <c r="T90" s="96">
        <f t="shared" si="19"/>
        <v>0</v>
      </c>
      <c r="U90" s="108"/>
      <c r="V90" s="108"/>
      <c r="W90" s="108"/>
      <c r="X90" s="108">
        <v>1</v>
      </c>
      <c r="Y90" s="108"/>
      <c r="Z90" s="108"/>
      <c r="AA90" s="108"/>
      <c r="AB90" s="108"/>
      <c r="AC90" s="109"/>
      <c r="AD90" s="110"/>
      <c r="AE90" s="110"/>
      <c r="AF90" s="110"/>
      <c r="AG90" s="110"/>
      <c r="AH90" s="110"/>
      <c r="AI90" s="110"/>
      <c r="AJ90" s="110"/>
      <c r="AK90" s="110"/>
      <c r="AL90" s="110"/>
      <c r="AM90" s="110"/>
      <c r="AN90" s="110"/>
      <c r="AO90" s="95"/>
      <c r="AP90" s="108"/>
      <c r="AQ90" s="108"/>
      <c r="AR90" s="108"/>
      <c r="AS90" s="96">
        <f t="shared" si="20"/>
        <v>0</v>
      </c>
      <c r="AT90" s="108"/>
      <c r="AU90" s="108"/>
      <c r="AV90" s="257"/>
      <c r="AW90" s="108">
        <v>1</v>
      </c>
      <c r="AX90" s="108"/>
      <c r="AY90" s="108"/>
      <c r="AZ90" s="108"/>
      <c r="BA90" s="108"/>
      <c r="BB90" s="108"/>
      <c r="BC90" s="117"/>
      <c r="BD90" s="73" t="s">
        <v>62</v>
      </c>
      <c r="BE90" s="54"/>
      <c r="BF90" s="223"/>
    </row>
    <row r="91" spans="1:58" ht="30.75" customHeight="1" outlineLevel="1">
      <c r="A91" s="254"/>
      <c r="B91" s="222" t="s">
        <v>360</v>
      </c>
      <c r="C91" s="73"/>
      <c r="D91" s="73"/>
      <c r="E91" s="74"/>
      <c r="F91" s="75"/>
      <c r="G91" s="257"/>
      <c r="H91" s="91"/>
      <c r="I91" s="255"/>
      <c r="J91" s="256"/>
      <c r="K91" s="75"/>
      <c r="L91" s="74"/>
      <c r="M91" s="74"/>
      <c r="N91" s="74"/>
      <c r="O91" s="235" t="s">
        <v>57</v>
      </c>
      <c r="P91" s="95"/>
      <c r="Q91" s="108"/>
      <c r="R91" s="108"/>
      <c r="S91" s="108"/>
      <c r="T91" s="96">
        <f t="shared" si="19"/>
        <v>0</v>
      </c>
      <c r="U91" s="108"/>
      <c r="V91" s="108"/>
      <c r="W91" s="108"/>
      <c r="X91" s="108">
        <v>2</v>
      </c>
      <c r="Y91" s="108"/>
      <c r="Z91" s="108"/>
      <c r="AA91" s="108"/>
      <c r="AB91" s="108"/>
      <c r="AC91" s="109"/>
      <c r="AD91" s="110"/>
      <c r="AE91" s="110"/>
      <c r="AF91" s="110"/>
      <c r="AG91" s="110"/>
      <c r="AH91" s="110"/>
      <c r="AI91" s="110"/>
      <c r="AJ91" s="110"/>
      <c r="AK91" s="110"/>
      <c r="AL91" s="110"/>
      <c r="AM91" s="110"/>
      <c r="AN91" s="110"/>
      <c r="AO91" s="95"/>
      <c r="AP91" s="108"/>
      <c r="AQ91" s="108"/>
      <c r="AR91" s="108"/>
      <c r="AS91" s="96">
        <f t="shared" si="20"/>
        <v>0</v>
      </c>
      <c r="AT91" s="108"/>
      <c r="AU91" s="108"/>
      <c r="AV91" s="257"/>
      <c r="AW91" s="108">
        <v>2</v>
      </c>
      <c r="AX91" s="108"/>
      <c r="AY91" s="108"/>
      <c r="AZ91" s="108"/>
      <c r="BA91" s="108"/>
      <c r="BB91" s="108"/>
      <c r="BC91" s="117"/>
      <c r="BD91" s="73" t="s">
        <v>62</v>
      </c>
      <c r="BE91" s="54"/>
      <c r="BF91" s="223"/>
    </row>
    <row r="92" spans="1:58" ht="31.5" outlineLevel="1">
      <c r="A92" s="254"/>
      <c r="B92" s="222" t="s">
        <v>361</v>
      </c>
      <c r="C92" s="73"/>
      <c r="D92" s="73"/>
      <c r="E92" s="74"/>
      <c r="F92" s="75"/>
      <c r="G92" s="257"/>
      <c r="H92" s="91"/>
      <c r="I92" s="255"/>
      <c r="J92" s="256"/>
      <c r="K92" s="75"/>
      <c r="L92" s="74"/>
      <c r="M92" s="74"/>
      <c r="N92" s="74"/>
      <c r="O92" s="235" t="s">
        <v>57</v>
      </c>
      <c r="P92" s="95"/>
      <c r="Q92" s="108"/>
      <c r="R92" s="108"/>
      <c r="S92" s="108"/>
      <c r="T92" s="96">
        <f t="shared" si="19"/>
        <v>0</v>
      </c>
      <c r="U92" s="108"/>
      <c r="V92" s="108"/>
      <c r="W92" s="108"/>
      <c r="X92" s="108">
        <v>1.25</v>
      </c>
      <c r="Y92" s="108"/>
      <c r="Z92" s="108"/>
      <c r="AA92" s="108"/>
      <c r="AB92" s="108"/>
      <c r="AC92" s="109"/>
      <c r="AD92" s="110"/>
      <c r="AE92" s="110"/>
      <c r="AF92" s="110"/>
      <c r="AG92" s="110"/>
      <c r="AH92" s="110"/>
      <c r="AI92" s="110"/>
      <c r="AJ92" s="110"/>
      <c r="AK92" s="110"/>
      <c r="AL92" s="110"/>
      <c r="AM92" s="110"/>
      <c r="AN92" s="110"/>
      <c r="AO92" s="95"/>
      <c r="AP92" s="108"/>
      <c r="AQ92" s="108"/>
      <c r="AR92" s="108"/>
      <c r="AS92" s="96">
        <f t="shared" si="20"/>
        <v>0</v>
      </c>
      <c r="AT92" s="108"/>
      <c r="AU92" s="108"/>
      <c r="AV92" s="257"/>
      <c r="AW92" s="108">
        <v>1.25</v>
      </c>
      <c r="AX92" s="108"/>
      <c r="AY92" s="108"/>
      <c r="AZ92" s="108"/>
      <c r="BA92" s="108"/>
      <c r="BB92" s="108"/>
      <c r="BC92" s="117"/>
      <c r="BD92" s="73" t="s">
        <v>62</v>
      </c>
      <c r="BE92" s="54"/>
      <c r="BF92" s="223"/>
    </row>
    <row r="93" spans="1:58" ht="33" customHeight="1" outlineLevel="1">
      <c r="A93" s="254">
        <v>5</v>
      </c>
      <c r="B93" s="214" t="s">
        <v>362</v>
      </c>
      <c r="C93" s="73"/>
      <c r="D93" s="73"/>
      <c r="E93" s="74"/>
      <c r="F93" s="75"/>
      <c r="G93" s="257">
        <v>35.15</v>
      </c>
      <c r="H93" s="91"/>
      <c r="I93" s="255"/>
      <c r="J93" s="256"/>
      <c r="K93" s="75"/>
      <c r="L93" s="74"/>
      <c r="M93" s="74"/>
      <c r="N93" s="74"/>
      <c r="O93" s="235" t="s">
        <v>482</v>
      </c>
      <c r="P93" s="95"/>
      <c r="Q93" s="108"/>
      <c r="R93" s="108"/>
      <c r="S93" s="108"/>
      <c r="T93" s="96">
        <f t="shared" si="19"/>
        <v>0</v>
      </c>
      <c r="U93" s="108"/>
      <c r="V93" s="108"/>
      <c r="W93" s="108"/>
      <c r="X93" s="108"/>
      <c r="Y93" s="108"/>
      <c r="Z93" s="108"/>
      <c r="AA93" s="108"/>
      <c r="AB93" s="108"/>
      <c r="AC93" s="109"/>
      <c r="AD93" s="110"/>
      <c r="AE93" s="110"/>
      <c r="AF93" s="110"/>
      <c r="AG93" s="110"/>
      <c r="AH93" s="110"/>
      <c r="AI93" s="110"/>
      <c r="AJ93" s="110"/>
      <c r="AK93" s="110"/>
      <c r="AL93" s="110"/>
      <c r="AM93" s="110"/>
      <c r="AN93" s="110"/>
      <c r="AO93" s="95"/>
      <c r="AP93" s="108"/>
      <c r="AQ93" s="108"/>
      <c r="AR93" s="108"/>
      <c r="AS93" s="96">
        <f t="shared" si="20"/>
        <v>0</v>
      </c>
      <c r="AT93" s="108"/>
      <c r="AU93" s="108"/>
      <c r="AV93" s="108"/>
      <c r="AW93" s="108"/>
      <c r="AX93" s="108"/>
      <c r="AY93" s="108"/>
      <c r="AZ93" s="108"/>
      <c r="BA93" s="108"/>
      <c r="BB93" s="108"/>
      <c r="BC93" s="117"/>
      <c r="BD93" s="73" t="s">
        <v>62</v>
      </c>
      <c r="BE93" s="54"/>
      <c r="BF93" s="223"/>
    </row>
    <row r="94" spans="1:58" ht="31.5" outlineLevel="1">
      <c r="A94" s="254"/>
      <c r="B94" s="222" t="s">
        <v>363</v>
      </c>
      <c r="C94" s="73"/>
      <c r="D94" s="73"/>
      <c r="E94" s="74"/>
      <c r="F94" s="75"/>
      <c r="G94" s="257"/>
      <c r="H94" s="91"/>
      <c r="I94" s="255"/>
      <c r="J94" s="256"/>
      <c r="K94" s="75"/>
      <c r="L94" s="74"/>
      <c r="M94" s="74"/>
      <c r="N94" s="74"/>
      <c r="O94" s="235" t="s">
        <v>56</v>
      </c>
      <c r="P94" s="95"/>
      <c r="Q94" s="108"/>
      <c r="R94" s="108"/>
      <c r="S94" s="108"/>
      <c r="T94" s="96">
        <f t="shared" si="19"/>
        <v>0</v>
      </c>
      <c r="U94" s="108"/>
      <c r="V94" s="108"/>
      <c r="W94" s="108"/>
      <c r="X94" s="108"/>
      <c r="Y94" s="108">
        <v>8.75</v>
      </c>
      <c r="Z94" s="108"/>
      <c r="AA94" s="108"/>
      <c r="AB94" s="108"/>
      <c r="AC94" s="109"/>
      <c r="AD94" s="110"/>
      <c r="AE94" s="110"/>
      <c r="AF94" s="110"/>
      <c r="AG94" s="110"/>
      <c r="AH94" s="110"/>
      <c r="AI94" s="110"/>
      <c r="AJ94" s="110"/>
      <c r="AK94" s="110"/>
      <c r="AL94" s="110"/>
      <c r="AM94" s="110"/>
      <c r="AN94" s="110"/>
      <c r="AO94" s="95"/>
      <c r="AP94" s="108"/>
      <c r="AQ94" s="108"/>
      <c r="AR94" s="108"/>
      <c r="AS94" s="96">
        <f t="shared" si="20"/>
        <v>0</v>
      </c>
      <c r="AT94" s="108"/>
      <c r="AU94" s="108"/>
      <c r="AV94" s="257"/>
      <c r="AW94" s="108"/>
      <c r="AX94" s="108">
        <v>8.75</v>
      </c>
      <c r="AY94" s="108"/>
      <c r="AZ94" s="108"/>
      <c r="BA94" s="108"/>
      <c r="BB94" s="108"/>
      <c r="BC94" s="117"/>
      <c r="BD94" s="73" t="s">
        <v>62</v>
      </c>
      <c r="BE94" s="54"/>
      <c r="BF94" s="223"/>
    </row>
    <row r="95" spans="1:58" ht="31.5" outlineLevel="1">
      <c r="A95" s="254"/>
      <c r="B95" s="222" t="s">
        <v>364</v>
      </c>
      <c r="C95" s="73"/>
      <c r="D95" s="73"/>
      <c r="E95" s="74"/>
      <c r="F95" s="75"/>
      <c r="G95" s="257"/>
      <c r="H95" s="91"/>
      <c r="I95" s="255"/>
      <c r="J95" s="256"/>
      <c r="K95" s="75"/>
      <c r="L95" s="74"/>
      <c r="M95" s="74"/>
      <c r="N95" s="74"/>
      <c r="O95" s="235" t="s">
        <v>56</v>
      </c>
      <c r="P95" s="95"/>
      <c r="Q95" s="108"/>
      <c r="R95" s="108"/>
      <c r="S95" s="108"/>
      <c r="T95" s="96">
        <f t="shared" si="19"/>
        <v>0</v>
      </c>
      <c r="U95" s="108"/>
      <c r="V95" s="108"/>
      <c r="W95" s="108"/>
      <c r="X95" s="108"/>
      <c r="Y95" s="108">
        <v>8.75</v>
      </c>
      <c r="Z95" s="108"/>
      <c r="AA95" s="108"/>
      <c r="AB95" s="108"/>
      <c r="AC95" s="109"/>
      <c r="AD95" s="110"/>
      <c r="AE95" s="110"/>
      <c r="AF95" s="110"/>
      <c r="AG95" s="110"/>
      <c r="AH95" s="110"/>
      <c r="AI95" s="110"/>
      <c r="AJ95" s="110"/>
      <c r="AK95" s="110"/>
      <c r="AL95" s="110"/>
      <c r="AM95" s="110"/>
      <c r="AN95" s="110"/>
      <c r="AO95" s="95"/>
      <c r="AP95" s="108"/>
      <c r="AQ95" s="108"/>
      <c r="AR95" s="108"/>
      <c r="AS95" s="96">
        <f t="shared" si="20"/>
        <v>0</v>
      </c>
      <c r="AT95" s="108"/>
      <c r="AU95" s="108"/>
      <c r="AV95" s="257"/>
      <c r="AW95" s="108"/>
      <c r="AX95" s="108">
        <v>8.75</v>
      </c>
      <c r="AY95" s="108"/>
      <c r="AZ95" s="108"/>
      <c r="BA95" s="108"/>
      <c r="BB95" s="108"/>
      <c r="BC95" s="117"/>
      <c r="BD95" s="73" t="s">
        <v>62</v>
      </c>
      <c r="BE95" s="54"/>
      <c r="BF95" s="223"/>
    </row>
    <row r="96" spans="1:58" ht="31.5" outlineLevel="1">
      <c r="A96" s="254"/>
      <c r="B96" s="222" t="s">
        <v>365</v>
      </c>
      <c r="C96" s="73"/>
      <c r="D96" s="73"/>
      <c r="E96" s="74"/>
      <c r="F96" s="75"/>
      <c r="G96" s="257"/>
      <c r="H96" s="91"/>
      <c r="I96" s="255"/>
      <c r="J96" s="256"/>
      <c r="K96" s="75"/>
      <c r="L96" s="74"/>
      <c r="M96" s="74"/>
      <c r="N96" s="74"/>
      <c r="O96" s="235" t="s">
        <v>56</v>
      </c>
      <c r="P96" s="95"/>
      <c r="Q96" s="108"/>
      <c r="R96" s="108"/>
      <c r="S96" s="108"/>
      <c r="T96" s="96">
        <f t="shared" si="19"/>
        <v>0</v>
      </c>
      <c r="U96" s="108"/>
      <c r="V96" s="108"/>
      <c r="W96" s="108"/>
      <c r="X96" s="108"/>
      <c r="Y96" s="108">
        <v>15</v>
      </c>
      <c r="Z96" s="108"/>
      <c r="AA96" s="108"/>
      <c r="AB96" s="108"/>
      <c r="AC96" s="109"/>
      <c r="AD96" s="110"/>
      <c r="AE96" s="110"/>
      <c r="AF96" s="110"/>
      <c r="AG96" s="110"/>
      <c r="AH96" s="110"/>
      <c r="AI96" s="110"/>
      <c r="AJ96" s="110"/>
      <c r="AK96" s="110"/>
      <c r="AL96" s="110"/>
      <c r="AM96" s="110"/>
      <c r="AN96" s="110"/>
      <c r="AO96" s="95"/>
      <c r="AP96" s="108"/>
      <c r="AQ96" s="108"/>
      <c r="AR96" s="108"/>
      <c r="AS96" s="96">
        <f t="shared" si="20"/>
        <v>0</v>
      </c>
      <c r="AT96" s="108"/>
      <c r="AU96" s="108"/>
      <c r="AV96" s="257"/>
      <c r="AW96" s="108"/>
      <c r="AX96" s="108">
        <v>15</v>
      </c>
      <c r="AY96" s="108"/>
      <c r="AZ96" s="108"/>
      <c r="BA96" s="108"/>
      <c r="BB96" s="108"/>
      <c r="BC96" s="117"/>
      <c r="BD96" s="73" t="s">
        <v>62</v>
      </c>
      <c r="BE96" s="54"/>
      <c r="BF96" s="223"/>
    </row>
    <row r="97" spans="1:58" ht="31.5" outlineLevel="1">
      <c r="A97" s="254"/>
      <c r="B97" s="222" t="s">
        <v>366</v>
      </c>
      <c r="C97" s="73"/>
      <c r="D97" s="73"/>
      <c r="E97" s="74"/>
      <c r="F97" s="75"/>
      <c r="G97" s="257"/>
      <c r="H97" s="91"/>
      <c r="I97" s="255"/>
      <c r="J97" s="256"/>
      <c r="K97" s="75"/>
      <c r="L97" s="74"/>
      <c r="M97" s="74"/>
      <c r="N97" s="74"/>
      <c r="O97" s="235" t="s">
        <v>56</v>
      </c>
      <c r="P97" s="95"/>
      <c r="Q97" s="108"/>
      <c r="R97" s="108"/>
      <c r="S97" s="108"/>
      <c r="T97" s="96">
        <f t="shared" si="19"/>
        <v>0</v>
      </c>
      <c r="U97" s="108"/>
      <c r="V97" s="108"/>
      <c r="W97" s="108"/>
      <c r="X97" s="108"/>
      <c r="Y97" s="108">
        <v>2.65</v>
      </c>
      <c r="Z97" s="108"/>
      <c r="AA97" s="108"/>
      <c r="AB97" s="108"/>
      <c r="AC97" s="109"/>
      <c r="AD97" s="110"/>
      <c r="AE97" s="110"/>
      <c r="AF97" s="110"/>
      <c r="AG97" s="110"/>
      <c r="AH97" s="110"/>
      <c r="AI97" s="110"/>
      <c r="AJ97" s="110"/>
      <c r="AK97" s="110"/>
      <c r="AL97" s="110"/>
      <c r="AM97" s="110"/>
      <c r="AN97" s="110"/>
      <c r="AO97" s="95"/>
      <c r="AP97" s="108"/>
      <c r="AQ97" s="108"/>
      <c r="AR97" s="108"/>
      <c r="AS97" s="96">
        <f t="shared" si="20"/>
        <v>0</v>
      </c>
      <c r="AT97" s="108"/>
      <c r="AU97" s="108"/>
      <c r="AV97" s="257"/>
      <c r="AW97" s="108"/>
      <c r="AX97" s="108">
        <v>2.65</v>
      </c>
      <c r="AY97" s="108"/>
      <c r="AZ97" s="108"/>
      <c r="BA97" s="108"/>
      <c r="BB97" s="108"/>
      <c r="BC97" s="117"/>
      <c r="BD97" s="73" t="s">
        <v>62</v>
      </c>
      <c r="BE97" s="54"/>
      <c r="BF97" s="223"/>
    </row>
    <row r="98" spans="1:58" ht="47.25" outlineLevel="1">
      <c r="A98" s="254">
        <v>6</v>
      </c>
      <c r="B98" s="214" t="s">
        <v>367</v>
      </c>
      <c r="C98" s="73"/>
      <c r="D98" s="73"/>
      <c r="E98" s="74"/>
      <c r="F98" s="75"/>
      <c r="G98" s="257">
        <f>AV98+AW98+AX98+AY98+AZ98+BA98</f>
        <v>50</v>
      </c>
      <c r="H98" s="91"/>
      <c r="I98" s="255"/>
      <c r="J98" s="256"/>
      <c r="K98" s="75"/>
      <c r="L98" s="74"/>
      <c r="M98" s="74"/>
      <c r="N98" s="74"/>
      <c r="O98" s="235" t="s">
        <v>480</v>
      </c>
      <c r="P98" s="95"/>
      <c r="Q98" s="108"/>
      <c r="R98" s="108"/>
      <c r="S98" s="108"/>
      <c r="T98" s="96">
        <f t="shared" si="19"/>
        <v>0</v>
      </c>
      <c r="U98" s="108"/>
      <c r="V98" s="108"/>
      <c r="W98" s="108"/>
      <c r="X98" s="108"/>
      <c r="Y98" s="108"/>
      <c r="Z98" s="108">
        <v>50</v>
      </c>
      <c r="AA98" s="108"/>
      <c r="AB98" s="108"/>
      <c r="AC98" s="109"/>
      <c r="AD98" s="110"/>
      <c r="AE98" s="110"/>
      <c r="AF98" s="110"/>
      <c r="AG98" s="110"/>
      <c r="AH98" s="110"/>
      <c r="AI98" s="110"/>
      <c r="AJ98" s="110"/>
      <c r="AK98" s="110"/>
      <c r="AL98" s="110"/>
      <c r="AM98" s="110"/>
      <c r="AN98" s="110"/>
      <c r="AO98" s="95"/>
      <c r="AP98" s="108"/>
      <c r="AQ98" s="108"/>
      <c r="AR98" s="108"/>
      <c r="AS98" s="96">
        <f t="shared" si="20"/>
        <v>0</v>
      </c>
      <c r="AT98" s="108"/>
      <c r="AU98" s="108"/>
      <c r="AV98" s="257"/>
      <c r="AW98" s="108"/>
      <c r="AX98" s="108"/>
      <c r="AY98" s="108">
        <v>50</v>
      </c>
      <c r="AZ98" s="108"/>
      <c r="BA98" s="108"/>
      <c r="BB98" s="108"/>
      <c r="BC98" s="117"/>
      <c r="BD98" s="73" t="s">
        <v>62</v>
      </c>
      <c r="BE98" s="54"/>
      <c r="BF98" s="223"/>
    </row>
    <row r="99" spans="1:58" ht="47.25" outlineLevel="1">
      <c r="A99" s="254">
        <v>7</v>
      </c>
      <c r="B99" s="214" t="s">
        <v>368</v>
      </c>
      <c r="C99" s="73"/>
      <c r="D99" s="73"/>
      <c r="E99" s="74"/>
      <c r="F99" s="75"/>
      <c r="G99" s="257">
        <v>31.09</v>
      </c>
      <c r="H99" s="91"/>
      <c r="I99" s="255"/>
      <c r="J99" s="256"/>
      <c r="K99" s="75"/>
      <c r="L99" s="74"/>
      <c r="M99" s="74"/>
      <c r="N99" s="74"/>
      <c r="O99" s="235" t="s">
        <v>480</v>
      </c>
      <c r="P99" s="95"/>
      <c r="Q99" s="108"/>
      <c r="R99" s="108"/>
      <c r="S99" s="108"/>
      <c r="T99" s="96">
        <f t="shared" si="19"/>
        <v>0</v>
      </c>
      <c r="U99" s="108"/>
      <c r="V99" s="108"/>
      <c r="W99" s="108"/>
      <c r="X99" s="108"/>
      <c r="Y99" s="108"/>
      <c r="Z99" s="108"/>
      <c r="AA99" s="108"/>
      <c r="AB99" s="108"/>
      <c r="AC99" s="109"/>
      <c r="AD99" s="110"/>
      <c r="AE99" s="110"/>
      <c r="AF99" s="110"/>
      <c r="AG99" s="110"/>
      <c r="AH99" s="110"/>
      <c r="AI99" s="110"/>
      <c r="AJ99" s="110"/>
      <c r="AK99" s="110"/>
      <c r="AL99" s="110"/>
      <c r="AM99" s="110"/>
      <c r="AN99" s="110"/>
      <c r="AO99" s="95"/>
      <c r="AP99" s="108"/>
      <c r="AQ99" s="108"/>
      <c r="AR99" s="108"/>
      <c r="AS99" s="96">
        <f t="shared" si="20"/>
        <v>0</v>
      </c>
      <c r="AT99" s="108"/>
      <c r="AU99" s="108"/>
      <c r="AV99" s="108"/>
      <c r="AW99" s="108"/>
      <c r="AX99" s="108"/>
      <c r="AY99" s="108"/>
      <c r="AZ99" s="108"/>
      <c r="BA99" s="108"/>
      <c r="BB99" s="108"/>
      <c r="BC99" s="117"/>
      <c r="BD99" s="73" t="s">
        <v>62</v>
      </c>
      <c r="BE99" s="54"/>
      <c r="BF99" s="223"/>
    </row>
    <row r="100" spans="1:58" ht="33" customHeight="1" outlineLevel="1">
      <c r="A100" s="254"/>
      <c r="B100" s="222" t="s">
        <v>369</v>
      </c>
      <c r="C100" s="73"/>
      <c r="D100" s="73"/>
      <c r="E100" s="74"/>
      <c r="F100" s="75"/>
      <c r="G100" s="257"/>
      <c r="H100" s="91"/>
      <c r="I100" s="255"/>
      <c r="J100" s="256"/>
      <c r="K100" s="75"/>
      <c r="L100" s="74"/>
      <c r="M100" s="74"/>
      <c r="N100" s="74"/>
      <c r="O100" s="235" t="s">
        <v>54</v>
      </c>
      <c r="P100" s="95"/>
      <c r="Q100" s="108"/>
      <c r="R100" s="108"/>
      <c r="S100" s="108"/>
      <c r="T100" s="96">
        <f t="shared" si="19"/>
        <v>0</v>
      </c>
      <c r="U100" s="108"/>
      <c r="V100" s="108"/>
      <c r="W100" s="108"/>
      <c r="X100" s="108">
        <v>1</v>
      </c>
      <c r="Y100" s="108"/>
      <c r="Z100" s="108"/>
      <c r="AA100" s="108"/>
      <c r="AB100" s="108"/>
      <c r="AC100" s="109"/>
      <c r="AD100" s="110"/>
      <c r="AE100" s="110"/>
      <c r="AF100" s="110"/>
      <c r="AG100" s="110"/>
      <c r="AH100" s="110"/>
      <c r="AI100" s="110"/>
      <c r="AJ100" s="110"/>
      <c r="AK100" s="110"/>
      <c r="AL100" s="110"/>
      <c r="AM100" s="110"/>
      <c r="AN100" s="110"/>
      <c r="AO100" s="95"/>
      <c r="AP100" s="108"/>
      <c r="AQ100" s="108"/>
      <c r="AR100" s="108"/>
      <c r="AS100" s="96">
        <f t="shared" si="20"/>
        <v>0</v>
      </c>
      <c r="AT100" s="108"/>
      <c r="AU100" s="108"/>
      <c r="AV100" s="257"/>
      <c r="AW100" s="108">
        <v>1</v>
      </c>
      <c r="AX100" s="108"/>
      <c r="AY100" s="108"/>
      <c r="AZ100" s="108"/>
      <c r="BA100" s="108"/>
      <c r="BB100" s="108"/>
      <c r="BC100" s="117"/>
      <c r="BD100" s="73" t="s">
        <v>62</v>
      </c>
      <c r="BE100" s="54"/>
      <c r="BF100" s="223"/>
    </row>
    <row r="101" spans="1:58" ht="15.75" outlineLevel="1">
      <c r="A101" s="254"/>
      <c r="B101" s="222" t="s">
        <v>370</v>
      </c>
      <c r="C101" s="73"/>
      <c r="D101" s="73"/>
      <c r="E101" s="74"/>
      <c r="F101" s="75"/>
      <c r="G101" s="257"/>
      <c r="H101" s="91"/>
      <c r="I101" s="255"/>
      <c r="J101" s="256"/>
      <c r="K101" s="75"/>
      <c r="L101" s="74"/>
      <c r="M101" s="74"/>
      <c r="N101" s="74"/>
      <c r="O101" s="235" t="s">
        <v>54</v>
      </c>
      <c r="P101" s="95"/>
      <c r="Q101" s="108"/>
      <c r="R101" s="108"/>
      <c r="S101" s="108"/>
      <c r="T101" s="96">
        <f t="shared" si="19"/>
        <v>0</v>
      </c>
      <c r="U101" s="108"/>
      <c r="V101" s="108"/>
      <c r="W101" s="108"/>
      <c r="X101" s="108">
        <v>0.7</v>
      </c>
      <c r="Y101" s="108"/>
      <c r="Z101" s="108"/>
      <c r="AA101" s="108"/>
      <c r="AB101" s="108"/>
      <c r="AC101" s="109"/>
      <c r="AD101" s="110"/>
      <c r="AE101" s="110"/>
      <c r="AF101" s="110"/>
      <c r="AG101" s="110"/>
      <c r="AH101" s="110"/>
      <c r="AI101" s="110"/>
      <c r="AJ101" s="110"/>
      <c r="AK101" s="110"/>
      <c r="AL101" s="110"/>
      <c r="AM101" s="110"/>
      <c r="AN101" s="110"/>
      <c r="AO101" s="95"/>
      <c r="AP101" s="108"/>
      <c r="AQ101" s="108"/>
      <c r="AR101" s="108"/>
      <c r="AS101" s="96">
        <f t="shared" si="20"/>
        <v>0</v>
      </c>
      <c r="AT101" s="108"/>
      <c r="AU101" s="108"/>
      <c r="AV101" s="257"/>
      <c r="AW101" s="108">
        <v>0.7</v>
      </c>
      <c r="AX101" s="108"/>
      <c r="AY101" s="108"/>
      <c r="AZ101" s="108"/>
      <c r="BA101" s="108"/>
      <c r="BB101" s="108"/>
      <c r="BC101" s="117"/>
      <c r="BD101" s="73" t="s">
        <v>62</v>
      </c>
      <c r="BE101" s="54"/>
      <c r="BF101" s="223"/>
    </row>
    <row r="102" spans="1:58" ht="15.75" outlineLevel="1">
      <c r="A102" s="254"/>
      <c r="B102" s="222" t="s">
        <v>371</v>
      </c>
      <c r="C102" s="73"/>
      <c r="D102" s="73"/>
      <c r="E102" s="74"/>
      <c r="F102" s="75"/>
      <c r="G102" s="257"/>
      <c r="H102" s="91"/>
      <c r="I102" s="255"/>
      <c r="J102" s="256"/>
      <c r="K102" s="75"/>
      <c r="L102" s="74"/>
      <c r="M102" s="74"/>
      <c r="N102" s="74"/>
      <c r="O102" s="235" t="s">
        <v>54</v>
      </c>
      <c r="P102" s="95"/>
      <c r="Q102" s="108"/>
      <c r="R102" s="108"/>
      <c r="S102" s="108"/>
      <c r="T102" s="96">
        <f t="shared" si="19"/>
        <v>0</v>
      </c>
      <c r="U102" s="108"/>
      <c r="V102" s="108"/>
      <c r="W102" s="108"/>
      <c r="X102" s="108">
        <v>0.5</v>
      </c>
      <c r="Y102" s="108"/>
      <c r="Z102" s="108"/>
      <c r="AA102" s="108"/>
      <c r="AB102" s="108"/>
      <c r="AC102" s="109"/>
      <c r="AD102" s="110"/>
      <c r="AE102" s="110"/>
      <c r="AF102" s="110"/>
      <c r="AG102" s="110"/>
      <c r="AH102" s="110"/>
      <c r="AI102" s="110"/>
      <c r="AJ102" s="110"/>
      <c r="AK102" s="110"/>
      <c r="AL102" s="110"/>
      <c r="AM102" s="110"/>
      <c r="AN102" s="110"/>
      <c r="AO102" s="95"/>
      <c r="AP102" s="108"/>
      <c r="AQ102" s="108"/>
      <c r="AR102" s="108"/>
      <c r="AS102" s="96">
        <f t="shared" si="20"/>
        <v>0</v>
      </c>
      <c r="AT102" s="108"/>
      <c r="AU102" s="108"/>
      <c r="AV102" s="257"/>
      <c r="AW102" s="108">
        <v>0.5</v>
      </c>
      <c r="AX102" s="108"/>
      <c r="AY102" s="108"/>
      <c r="AZ102" s="108"/>
      <c r="BA102" s="108"/>
      <c r="BB102" s="108"/>
      <c r="BC102" s="117"/>
      <c r="BD102" s="73" t="s">
        <v>62</v>
      </c>
      <c r="BE102" s="54"/>
      <c r="BF102" s="223"/>
    </row>
    <row r="103" spans="1:58" ht="15.75" outlineLevel="1">
      <c r="A103" s="254"/>
      <c r="B103" s="222" t="s">
        <v>372</v>
      </c>
      <c r="C103" s="73"/>
      <c r="D103" s="73"/>
      <c r="E103" s="74"/>
      <c r="F103" s="75"/>
      <c r="G103" s="257"/>
      <c r="H103" s="91"/>
      <c r="I103" s="255"/>
      <c r="J103" s="256"/>
      <c r="K103" s="75"/>
      <c r="L103" s="74"/>
      <c r="M103" s="74"/>
      <c r="N103" s="74"/>
      <c r="O103" s="235" t="s">
        <v>54</v>
      </c>
      <c r="P103" s="95"/>
      <c r="Q103" s="108"/>
      <c r="R103" s="108"/>
      <c r="S103" s="108"/>
      <c r="T103" s="96">
        <f t="shared" si="19"/>
        <v>0</v>
      </c>
      <c r="U103" s="108"/>
      <c r="V103" s="108"/>
      <c r="W103" s="108"/>
      <c r="X103" s="108"/>
      <c r="Y103" s="108">
        <v>2</v>
      </c>
      <c r="Z103" s="108"/>
      <c r="AA103" s="108"/>
      <c r="AB103" s="108"/>
      <c r="AC103" s="109"/>
      <c r="AD103" s="110"/>
      <c r="AE103" s="110"/>
      <c r="AF103" s="110"/>
      <c r="AG103" s="110"/>
      <c r="AH103" s="110"/>
      <c r="AI103" s="110"/>
      <c r="AJ103" s="110"/>
      <c r="AK103" s="110"/>
      <c r="AL103" s="110"/>
      <c r="AM103" s="110"/>
      <c r="AN103" s="110"/>
      <c r="AO103" s="95"/>
      <c r="AP103" s="108"/>
      <c r="AQ103" s="108"/>
      <c r="AR103" s="108"/>
      <c r="AS103" s="96">
        <f t="shared" si="20"/>
        <v>0</v>
      </c>
      <c r="AT103" s="108"/>
      <c r="AU103" s="108"/>
      <c r="AV103" s="257"/>
      <c r="AW103" s="108"/>
      <c r="AX103" s="108">
        <v>2</v>
      </c>
      <c r="AY103" s="108"/>
      <c r="AZ103" s="108"/>
      <c r="BA103" s="108"/>
      <c r="BB103" s="108"/>
      <c r="BC103" s="117"/>
      <c r="BD103" s="73" t="s">
        <v>62</v>
      </c>
      <c r="BE103" s="54"/>
      <c r="BF103" s="223"/>
    </row>
    <row r="104" spans="1:58" ht="31.5" outlineLevel="1">
      <c r="A104" s="254"/>
      <c r="B104" s="222" t="s">
        <v>373</v>
      </c>
      <c r="C104" s="73"/>
      <c r="D104" s="73"/>
      <c r="E104" s="74"/>
      <c r="F104" s="75"/>
      <c r="G104" s="257"/>
      <c r="H104" s="91"/>
      <c r="I104" s="255"/>
      <c r="J104" s="256"/>
      <c r="K104" s="75"/>
      <c r="L104" s="74"/>
      <c r="M104" s="74"/>
      <c r="N104" s="74"/>
      <c r="O104" s="235" t="s">
        <v>54</v>
      </c>
      <c r="P104" s="95"/>
      <c r="Q104" s="108"/>
      <c r="R104" s="108"/>
      <c r="S104" s="108"/>
      <c r="T104" s="96">
        <f t="shared" si="19"/>
        <v>0</v>
      </c>
      <c r="U104" s="108"/>
      <c r="V104" s="108"/>
      <c r="W104" s="108"/>
      <c r="X104" s="108"/>
      <c r="Y104" s="108">
        <v>1.5</v>
      </c>
      <c r="Z104" s="108"/>
      <c r="AA104" s="108"/>
      <c r="AB104" s="108"/>
      <c r="AC104" s="109"/>
      <c r="AD104" s="110"/>
      <c r="AE104" s="110"/>
      <c r="AF104" s="110"/>
      <c r="AG104" s="110"/>
      <c r="AH104" s="110"/>
      <c r="AI104" s="110"/>
      <c r="AJ104" s="110"/>
      <c r="AK104" s="110"/>
      <c r="AL104" s="110"/>
      <c r="AM104" s="110"/>
      <c r="AN104" s="110"/>
      <c r="AO104" s="95"/>
      <c r="AP104" s="108"/>
      <c r="AQ104" s="108"/>
      <c r="AR104" s="108"/>
      <c r="AS104" s="96">
        <f t="shared" si="20"/>
        <v>0</v>
      </c>
      <c r="AT104" s="108"/>
      <c r="AU104" s="108"/>
      <c r="AV104" s="257"/>
      <c r="AW104" s="108"/>
      <c r="AX104" s="108">
        <v>1.5</v>
      </c>
      <c r="AY104" s="108"/>
      <c r="AZ104" s="108"/>
      <c r="BA104" s="108"/>
      <c r="BB104" s="108"/>
      <c r="BC104" s="117"/>
      <c r="BD104" s="73" t="s">
        <v>62</v>
      </c>
      <c r="BE104" s="54"/>
      <c r="BF104" s="223"/>
    </row>
    <row r="105" spans="1:58" ht="31.5" outlineLevel="1">
      <c r="A105" s="254"/>
      <c r="B105" s="222" t="s">
        <v>374</v>
      </c>
      <c r="C105" s="73"/>
      <c r="D105" s="73"/>
      <c r="E105" s="74"/>
      <c r="F105" s="75"/>
      <c r="G105" s="257"/>
      <c r="H105" s="91"/>
      <c r="I105" s="255"/>
      <c r="J105" s="256"/>
      <c r="K105" s="75"/>
      <c r="L105" s="74"/>
      <c r="M105" s="74"/>
      <c r="N105" s="74"/>
      <c r="O105" s="235" t="s">
        <v>54</v>
      </c>
      <c r="P105" s="95"/>
      <c r="Q105" s="108"/>
      <c r="R105" s="108"/>
      <c r="S105" s="108"/>
      <c r="T105" s="96">
        <f t="shared" si="19"/>
        <v>0</v>
      </c>
      <c r="U105" s="108"/>
      <c r="V105" s="108"/>
      <c r="W105" s="108"/>
      <c r="X105" s="108"/>
      <c r="Y105" s="108">
        <v>3</v>
      </c>
      <c r="Z105" s="108"/>
      <c r="AA105" s="108"/>
      <c r="AB105" s="108"/>
      <c r="AC105" s="109"/>
      <c r="AD105" s="110"/>
      <c r="AE105" s="110"/>
      <c r="AF105" s="110"/>
      <c r="AG105" s="110"/>
      <c r="AH105" s="110"/>
      <c r="AI105" s="110"/>
      <c r="AJ105" s="110"/>
      <c r="AK105" s="110"/>
      <c r="AL105" s="110"/>
      <c r="AM105" s="110"/>
      <c r="AN105" s="110"/>
      <c r="AO105" s="95"/>
      <c r="AP105" s="108"/>
      <c r="AQ105" s="108"/>
      <c r="AR105" s="108"/>
      <c r="AS105" s="96">
        <f t="shared" si="20"/>
        <v>0</v>
      </c>
      <c r="AT105" s="108"/>
      <c r="AU105" s="108"/>
      <c r="AV105" s="257"/>
      <c r="AW105" s="108"/>
      <c r="AX105" s="108">
        <v>3</v>
      </c>
      <c r="AY105" s="108"/>
      <c r="AZ105" s="108"/>
      <c r="BA105" s="108"/>
      <c r="BB105" s="108"/>
      <c r="BC105" s="117"/>
      <c r="BD105" s="73" t="s">
        <v>62</v>
      </c>
      <c r="BE105" s="54"/>
      <c r="BF105" s="223"/>
    </row>
    <row r="106" spans="1:58" ht="31.5" outlineLevel="1">
      <c r="A106" s="254"/>
      <c r="B106" s="222" t="s">
        <v>375</v>
      </c>
      <c r="C106" s="73"/>
      <c r="D106" s="73"/>
      <c r="E106" s="74"/>
      <c r="F106" s="75"/>
      <c r="G106" s="257"/>
      <c r="H106" s="91"/>
      <c r="I106" s="255"/>
      <c r="J106" s="256"/>
      <c r="K106" s="75"/>
      <c r="L106" s="74"/>
      <c r="M106" s="74"/>
      <c r="N106" s="74"/>
      <c r="O106" s="235" t="s">
        <v>54</v>
      </c>
      <c r="P106" s="95"/>
      <c r="Q106" s="108"/>
      <c r="R106" s="108"/>
      <c r="S106" s="108"/>
      <c r="T106" s="96">
        <f t="shared" si="19"/>
        <v>0</v>
      </c>
      <c r="U106" s="108"/>
      <c r="V106" s="108"/>
      <c r="W106" s="108"/>
      <c r="X106" s="108"/>
      <c r="Y106" s="108">
        <v>1</v>
      </c>
      <c r="Z106" s="108"/>
      <c r="AA106" s="108"/>
      <c r="AB106" s="108"/>
      <c r="AC106" s="109"/>
      <c r="AD106" s="110"/>
      <c r="AE106" s="110"/>
      <c r="AF106" s="110"/>
      <c r="AG106" s="110"/>
      <c r="AH106" s="110"/>
      <c r="AI106" s="110"/>
      <c r="AJ106" s="110"/>
      <c r="AK106" s="110"/>
      <c r="AL106" s="110"/>
      <c r="AM106" s="110"/>
      <c r="AN106" s="110"/>
      <c r="AO106" s="95"/>
      <c r="AP106" s="108"/>
      <c r="AQ106" s="108"/>
      <c r="AR106" s="108"/>
      <c r="AS106" s="96">
        <f t="shared" si="20"/>
        <v>0</v>
      </c>
      <c r="AT106" s="108"/>
      <c r="AU106" s="108"/>
      <c r="AV106" s="257"/>
      <c r="AW106" s="108"/>
      <c r="AX106" s="108">
        <v>1</v>
      </c>
      <c r="AY106" s="108"/>
      <c r="AZ106" s="108"/>
      <c r="BA106" s="108"/>
      <c r="BB106" s="108"/>
      <c r="BC106" s="117"/>
      <c r="BD106" s="73" t="s">
        <v>62</v>
      </c>
      <c r="BE106" s="54"/>
      <c r="BF106" s="223"/>
    </row>
    <row r="107" spans="1:58" ht="31.5" outlineLevel="1">
      <c r="A107" s="254"/>
      <c r="B107" s="222" t="s">
        <v>376</v>
      </c>
      <c r="C107" s="73"/>
      <c r="D107" s="73"/>
      <c r="E107" s="74"/>
      <c r="F107" s="75"/>
      <c r="G107" s="257"/>
      <c r="H107" s="91"/>
      <c r="I107" s="255"/>
      <c r="J107" s="256"/>
      <c r="K107" s="75"/>
      <c r="L107" s="74"/>
      <c r="M107" s="74"/>
      <c r="N107" s="74"/>
      <c r="O107" s="235" t="s">
        <v>54</v>
      </c>
      <c r="P107" s="95"/>
      <c r="Q107" s="108"/>
      <c r="R107" s="108"/>
      <c r="S107" s="108"/>
      <c r="T107" s="96">
        <f t="shared" si="19"/>
        <v>0</v>
      </c>
      <c r="U107" s="108"/>
      <c r="V107" s="108"/>
      <c r="W107" s="108"/>
      <c r="X107" s="108"/>
      <c r="Y107" s="108">
        <v>1</v>
      </c>
      <c r="Z107" s="108"/>
      <c r="AA107" s="108"/>
      <c r="AB107" s="108"/>
      <c r="AC107" s="109"/>
      <c r="AD107" s="110"/>
      <c r="AE107" s="110"/>
      <c r="AF107" s="110"/>
      <c r="AG107" s="110"/>
      <c r="AH107" s="110"/>
      <c r="AI107" s="110"/>
      <c r="AJ107" s="110"/>
      <c r="AK107" s="110"/>
      <c r="AL107" s="110"/>
      <c r="AM107" s="110"/>
      <c r="AN107" s="110"/>
      <c r="AO107" s="95"/>
      <c r="AP107" s="108"/>
      <c r="AQ107" s="108"/>
      <c r="AR107" s="108"/>
      <c r="AS107" s="96">
        <f t="shared" si="20"/>
        <v>0</v>
      </c>
      <c r="AT107" s="108"/>
      <c r="AU107" s="108"/>
      <c r="AV107" s="257"/>
      <c r="AW107" s="108"/>
      <c r="AX107" s="108">
        <v>1</v>
      </c>
      <c r="AY107" s="108"/>
      <c r="AZ107" s="108"/>
      <c r="BA107" s="108"/>
      <c r="BB107" s="108"/>
      <c r="BC107" s="117"/>
      <c r="BD107" s="73" t="s">
        <v>62</v>
      </c>
      <c r="BE107" s="54"/>
      <c r="BF107" s="223"/>
    </row>
    <row r="108" spans="1:58" ht="31.5" outlineLevel="1">
      <c r="A108" s="254"/>
      <c r="B108" s="222" t="s">
        <v>377</v>
      </c>
      <c r="C108" s="73"/>
      <c r="D108" s="73"/>
      <c r="E108" s="74"/>
      <c r="F108" s="75"/>
      <c r="G108" s="257"/>
      <c r="H108" s="91"/>
      <c r="I108" s="255"/>
      <c r="J108" s="256"/>
      <c r="K108" s="75"/>
      <c r="L108" s="74"/>
      <c r="M108" s="74"/>
      <c r="N108" s="74"/>
      <c r="O108" s="235" t="s">
        <v>54</v>
      </c>
      <c r="P108" s="95"/>
      <c r="Q108" s="108"/>
      <c r="R108" s="108"/>
      <c r="S108" s="108"/>
      <c r="T108" s="96">
        <f t="shared" si="19"/>
        <v>0</v>
      </c>
      <c r="U108" s="108"/>
      <c r="V108" s="108"/>
      <c r="W108" s="108"/>
      <c r="X108" s="108"/>
      <c r="Y108" s="108">
        <v>6</v>
      </c>
      <c r="Z108" s="108"/>
      <c r="AA108" s="108"/>
      <c r="AB108" s="108"/>
      <c r="AC108" s="109"/>
      <c r="AD108" s="110"/>
      <c r="AE108" s="110"/>
      <c r="AF108" s="110"/>
      <c r="AG108" s="110"/>
      <c r="AH108" s="110"/>
      <c r="AI108" s="110"/>
      <c r="AJ108" s="110"/>
      <c r="AK108" s="110"/>
      <c r="AL108" s="110"/>
      <c r="AM108" s="110"/>
      <c r="AN108" s="110"/>
      <c r="AO108" s="95"/>
      <c r="AP108" s="108"/>
      <c r="AQ108" s="108"/>
      <c r="AR108" s="108"/>
      <c r="AS108" s="96">
        <f t="shared" si="20"/>
        <v>0</v>
      </c>
      <c r="AT108" s="108"/>
      <c r="AU108" s="108"/>
      <c r="AV108" s="108"/>
      <c r="AW108" s="108"/>
      <c r="AX108" s="108">
        <v>6</v>
      </c>
      <c r="AY108" s="108"/>
      <c r="AZ108" s="108"/>
      <c r="BA108" s="108"/>
      <c r="BB108" s="108"/>
      <c r="BC108" s="117"/>
      <c r="BD108" s="73" t="s">
        <v>62</v>
      </c>
      <c r="BE108" s="54"/>
      <c r="BF108" s="223"/>
    </row>
    <row r="109" spans="1:58" ht="15.75" outlineLevel="1">
      <c r="A109" s="254"/>
      <c r="B109" s="222" t="s">
        <v>378</v>
      </c>
      <c r="C109" s="73"/>
      <c r="D109" s="73"/>
      <c r="E109" s="74"/>
      <c r="F109" s="75"/>
      <c r="G109" s="257"/>
      <c r="H109" s="91"/>
      <c r="I109" s="255"/>
      <c r="J109" s="256"/>
      <c r="K109" s="75"/>
      <c r="L109" s="74"/>
      <c r="M109" s="74"/>
      <c r="N109" s="74"/>
      <c r="O109" s="235" t="s">
        <v>54</v>
      </c>
      <c r="P109" s="95"/>
      <c r="Q109" s="108"/>
      <c r="R109" s="108"/>
      <c r="S109" s="108"/>
      <c r="T109" s="96">
        <f t="shared" si="19"/>
        <v>0</v>
      </c>
      <c r="U109" s="108"/>
      <c r="V109" s="108"/>
      <c r="W109" s="108"/>
      <c r="X109" s="108">
        <v>0.03</v>
      </c>
      <c r="Y109" s="108"/>
      <c r="Z109" s="108"/>
      <c r="AA109" s="108"/>
      <c r="AB109" s="108"/>
      <c r="AC109" s="109"/>
      <c r="AD109" s="110"/>
      <c r="AE109" s="110"/>
      <c r="AF109" s="110"/>
      <c r="AG109" s="110"/>
      <c r="AH109" s="110"/>
      <c r="AI109" s="110"/>
      <c r="AJ109" s="110"/>
      <c r="AK109" s="110"/>
      <c r="AL109" s="110"/>
      <c r="AM109" s="110"/>
      <c r="AN109" s="110"/>
      <c r="AO109" s="95"/>
      <c r="AP109" s="108"/>
      <c r="AQ109" s="108"/>
      <c r="AR109" s="108"/>
      <c r="AS109" s="96">
        <f t="shared" si="20"/>
        <v>0</v>
      </c>
      <c r="AT109" s="108"/>
      <c r="AU109" s="108"/>
      <c r="AV109" s="108"/>
      <c r="AW109" s="108">
        <v>0.03</v>
      </c>
      <c r="AX109" s="108"/>
      <c r="AY109" s="108"/>
      <c r="AZ109" s="108"/>
      <c r="BA109" s="108"/>
      <c r="BB109" s="108"/>
      <c r="BC109" s="117"/>
      <c r="BD109" s="73" t="s">
        <v>62</v>
      </c>
      <c r="BE109" s="54"/>
      <c r="BF109" s="223"/>
    </row>
    <row r="110" spans="1:58" ht="15.75" outlineLevel="1">
      <c r="A110" s="254"/>
      <c r="B110" s="222" t="s">
        <v>379</v>
      </c>
      <c r="C110" s="73"/>
      <c r="D110" s="73"/>
      <c r="E110" s="74"/>
      <c r="F110" s="75"/>
      <c r="G110" s="257"/>
      <c r="H110" s="91"/>
      <c r="I110" s="255"/>
      <c r="J110" s="256"/>
      <c r="K110" s="75"/>
      <c r="L110" s="74"/>
      <c r="M110" s="74"/>
      <c r="N110" s="74"/>
      <c r="O110" s="235" t="s">
        <v>54</v>
      </c>
      <c r="P110" s="95"/>
      <c r="Q110" s="108"/>
      <c r="R110" s="108"/>
      <c r="S110" s="108"/>
      <c r="T110" s="96">
        <f t="shared" si="19"/>
        <v>0</v>
      </c>
      <c r="U110" s="108"/>
      <c r="V110" s="108"/>
      <c r="W110" s="108"/>
      <c r="X110" s="108">
        <v>0.05</v>
      </c>
      <c r="Y110" s="108"/>
      <c r="Z110" s="108"/>
      <c r="AA110" s="108"/>
      <c r="AB110" s="108"/>
      <c r="AC110" s="109"/>
      <c r="AD110" s="110"/>
      <c r="AE110" s="110"/>
      <c r="AF110" s="110"/>
      <c r="AG110" s="110"/>
      <c r="AH110" s="110"/>
      <c r="AI110" s="110"/>
      <c r="AJ110" s="110"/>
      <c r="AK110" s="110"/>
      <c r="AL110" s="110"/>
      <c r="AM110" s="110"/>
      <c r="AN110" s="110"/>
      <c r="AO110" s="95"/>
      <c r="AP110" s="108"/>
      <c r="AQ110" s="108"/>
      <c r="AR110" s="108"/>
      <c r="AS110" s="96">
        <f t="shared" si="20"/>
        <v>0</v>
      </c>
      <c r="AT110" s="108"/>
      <c r="AU110" s="108"/>
      <c r="AV110" s="108"/>
      <c r="AW110" s="108">
        <v>0.05</v>
      </c>
      <c r="AX110" s="108"/>
      <c r="AY110" s="108"/>
      <c r="AZ110" s="108"/>
      <c r="BA110" s="108"/>
      <c r="BB110" s="108"/>
      <c r="BC110" s="117"/>
      <c r="BD110" s="73" t="s">
        <v>62</v>
      </c>
      <c r="BE110" s="54"/>
      <c r="BF110" s="223"/>
    </row>
    <row r="111" spans="1:58" ht="15.75" outlineLevel="1">
      <c r="A111" s="254"/>
      <c r="B111" s="222" t="s">
        <v>380</v>
      </c>
      <c r="C111" s="73"/>
      <c r="D111" s="73"/>
      <c r="E111" s="74"/>
      <c r="F111" s="75"/>
      <c r="G111" s="257"/>
      <c r="H111" s="91"/>
      <c r="I111" s="255"/>
      <c r="J111" s="256"/>
      <c r="K111" s="75"/>
      <c r="L111" s="74"/>
      <c r="M111" s="74"/>
      <c r="N111" s="74"/>
      <c r="O111" s="235" t="s">
        <v>54</v>
      </c>
      <c r="P111" s="95"/>
      <c r="Q111" s="108"/>
      <c r="R111" s="108"/>
      <c r="S111" s="108"/>
      <c r="T111" s="96">
        <f t="shared" si="19"/>
        <v>0</v>
      </c>
      <c r="U111" s="108"/>
      <c r="V111" s="108"/>
      <c r="W111" s="108"/>
      <c r="X111" s="108">
        <v>0.01</v>
      </c>
      <c r="Y111" s="108"/>
      <c r="Z111" s="108"/>
      <c r="AA111" s="108"/>
      <c r="AB111" s="108"/>
      <c r="AC111" s="109"/>
      <c r="AD111" s="110"/>
      <c r="AE111" s="110"/>
      <c r="AF111" s="110"/>
      <c r="AG111" s="110"/>
      <c r="AH111" s="110"/>
      <c r="AI111" s="110"/>
      <c r="AJ111" s="110"/>
      <c r="AK111" s="110"/>
      <c r="AL111" s="110"/>
      <c r="AM111" s="110"/>
      <c r="AN111" s="110"/>
      <c r="AO111" s="95"/>
      <c r="AP111" s="108"/>
      <c r="AQ111" s="108"/>
      <c r="AR111" s="108"/>
      <c r="AS111" s="96">
        <f t="shared" si="20"/>
        <v>0</v>
      </c>
      <c r="AT111" s="108"/>
      <c r="AU111" s="108"/>
      <c r="AV111" s="108"/>
      <c r="AW111" s="108">
        <v>0.01</v>
      </c>
      <c r="AX111" s="108"/>
      <c r="AY111" s="108"/>
      <c r="AZ111" s="108"/>
      <c r="BA111" s="108"/>
      <c r="BB111" s="108"/>
      <c r="BC111" s="117"/>
      <c r="BD111" s="73" t="s">
        <v>62</v>
      </c>
      <c r="BE111" s="54"/>
      <c r="BF111" s="223"/>
    </row>
    <row r="112" spans="1:58" ht="15.75" outlineLevel="1">
      <c r="A112" s="254"/>
      <c r="B112" s="222" t="s">
        <v>381</v>
      </c>
      <c r="C112" s="73"/>
      <c r="D112" s="73"/>
      <c r="E112" s="74"/>
      <c r="F112" s="75"/>
      <c r="G112" s="257"/>
      <c r="H112" s="91"/>
      <c r="I112" s="255"/>
      <c r="J112" s="256"/>
      <c r="K112" s="75"/>
      <c r="L112" s="74"/>
      <c r="M112" s="74"/>
      <c r="N112" s="74"/>
      <c r="O112" s="235" t="s">
        <v>54</v>
      </c>
      <c r="P112" s="95"/>
      <c r="Q112" s="108"/>
      <c r="R112" s="108"/>
      <c r="S112" s="108"/>
      <c r="T112" s="96">
        <f t="shared" si="19"/>
        <v>0</v>
      </c>
      <c r="U112" s="108"/>
      <c r="V112" s="108"/>
      <c r="W112" s="108"/>
      <c r="X112" s="108">
        <v>0.2</v>
      </c>
      <c r="Y112" s="108"/>
      <c r="Z112" s="108"/>
      <c r="AA112" s="108"/>
      <c r="AB112" s="108"/>
      <c r="AC112" s="109"/>
      <c r="AD112" s="110"/>
      <c r="AE112" s="110"/>
      <c r="AF112" s="110"/>
      <c r="AG112" s="110"/>
      <c r="AH112" s="110"/>
      <c r="AI112" s="110"/>
      <c r="AJ112" s="110"/>
      <c r="AK112" s="110"/>
      <c r="AL112" s="110"/>
      <c r="AM112" s="110"/>
      <c r="AN112" s="110"/>
      <c r="AO112" s="95"/>
      <c r="AP112" s="108"/>
      <c r="AQ112" s="108"/>
      <c r="AR112" s="108"/>
      <c r="AS112" s="96">
        <f t="shared" si="20"/>
        <v>0</v>
      </c>
      <c r="AT112" s="108"/>
      <c r="AU112" s="108"/>
      <c r="AV112" s="108"/>
      <c r="AW112" s="108">
        <v>0.2</v>
      </c>
      <c r="AX112" s="108"/>
      <c r="AY112" s="108"/>
      <c r="AZ112" s="108"/>
      <c r="BA112" s="108"/>
      <c r="BB112" s="108"/>
      <c r="BC112" s="117"/>
      <c r="BD112" s="73" t="s">
        <v>62</v>
      </c>
      <c r="BE112" s="54"/>
      <c r="BF112" s="223"/>
    </row>
    <row r="113" spans="1:58" ht="15.75" outlineLevel="1">
      <c r="A113" s="254"/>
      <c r="B113" s="222" t="s">
        <v>382</v>
      </c>
      <c r="C113" s="73"/>
      <c r="D113" s="73"/>
      <c r="E113" s="74"/>
      <c r="F113" s="75"/>
      <c r="G113" s="257"/>
      <c r="H113" s="91"/>
      <c r="I113" s="255"/>
      <c r="J113" s="256"/>
      <c r="K113" s="75"/>
      <c r="L113" s="74"/>
      <c r="M113" s="74"/>
      <c r="N113" s="74"/>
      <c r="O113" s="235" t="s">
        <v>54</v>
      </c>
      <c r="P113" s="95"/>
      <c r="Q113" s="108"/>
      <c r="R113" s="108"/>
      <c r="S113" s="108"/>
      <c r="T113" s="96">
        <f t="shared" si="19"/>
        <v>0</v>
      </c>
      <c r="U113" s="108"/>
      <c r="V113" s="108"/>
      <c r="W113" s="108"/>
      <c r="X113" s="108">
        <v>0.4</v>
      </c>
      <c r="Y113" s="108"/>
      <c r="Z113" s="108"/>
      <c r="AA113" s="108"/>
      <c r="AB113" s="108"/>
      <c r="AC113" s="109"/>
      <c r="AD113" s="110"/>
      <c r="AE113" s="110"/>
      <c r="AF113" s="110"/>
      <c r="AG113" s="110"/>
      <c r="AH113" s="110"/>
      <c r="AI113" s="110"/>
      <c r="AJ113" s="110"/>
      <c r="AK113" s="110"/>
      <c r="AL113" s="110"/>
      <c r="AM113" s="110"/>
      <c r="AN113" s="110"/>
      <c r="AO113" s="95"/>
      <c r="AP113" s="108"/>
      <c r="AQ113" s="108"/>
      <c r="AR113" s="108"/>
      <c r="AS113" s="96">
        <f t="shared" si="20"/>
        <v>0</v>
      </c>
      <c r="AT113" s="108"/>
      <c r="AU113" s="108"/>
      <c r="AV113" s="108"/>
      <c r="AW113" s="108">
        <v>0.4</v>
      </c>
      <c r="AX113" s="108"/>
      <c r="AY113" s="108"/>
      <c r="AZ113" s="108"/>
      <c r="BA113" s="108"/>
      <c r="BB113" s="108"/>
      <c r="BC113" s="117"/>
      <c r="BD113" s="73" t="s">
        <v>62</v>
      </c>
      <c r="BE113" s="54"/>
      <c r="BF113" s="223"/>
    </row>
    <row r="114" spans="1:58" ht="15.75" outlineLevel="1">
      <c r="A114" s="254"/>
      <c r="B114" s="222" t="s">
        <v>383</v>
      </c>
      <c r="C114" s="73"/>
      <c r="D114" s="73"/>
      <c r="E114" s="74"/>
      <c r="F114" s="75"/>
      <c r="G114" s="257"/>
      <c r="H114" s="91"/>
      <c r="I114" s="255"/>
      <c r="J114" s="256"/>
      <c r="K114" s="75"/>
      <c r="L114" s="74"/>
      <c r="M114" s="74"/>
      <c r="N114" s="74"/>
      <c r="O114" s="235" t="s">
        <v>54</v>
      </c>
      <c r="P114" s="95"/>
      <c r="Q114" s="108"/>
      <c r="R114" s="108"/>
      <c r="S114" s="108"/>
      <c r="T114" s="96">
        <f t="shared" si="19"/>
        <v>0</v>
      </c>
      <c r="U114" s="108"/>
      <c r="V114" s="108"/>
      <c r="W114" s="108"/>
      <c r="X114" s="108"/>
      <c r="Y114" s="108"/>
      <c r="Z114" s="108"/>
      <c r="AA114" s="108"/>
      <c r="AB114" s="108">
        <v>4.8</v>
      </c>
      <c r="AC114" s="109"/>
      <c r="AD114" s="110"/>
      <c r="AE114" s="110"/>
      <c r="AF114" s="110"/>
      <c r="AG114" s="110"/>
      <c r="AH114" s="110"/>
      <c r="AI114" s="110"/>
      <c r="AJ114" s="110"/>
      <c r="AK114" s="110"/>
      <c r="AL114" s="110"/>
      <c r="AM114" s="110"/>
      <c r="AN114" s="110"/>
      <c r="AO114" s="95"/>
      <c r="AP114" s="108"/>
      <c r="AQ114" s="108"/>
      <c r="AR114" s="108"/>
      <c r="AS114" s="96">
        <f t="shared" si="20"/>
        <v>0</v>
      </c>
      <c r="AT114" s="108"/>
      <c r="AU114" s="108"/>
      <c r="AV114" s="108"/>
      <c r="AW114" s="108"/>
      <c r="AX114" s="108"/>
      <c r="AY114" s="108"/>
      <c r="AZ114" s="108"/>
      <c r="BA114" s="108">
        <v>4.8</v>
      </c>
      <c r="BB114" s="108"/>
      <c r="BC114" s="117"/>
      <c r="BD114" s="73" t="s">
        <v>62</v>
      </c>
      <c r="BE114" s="54"/>
      <c r="BF114" s="223"/>
    </row>
    <row r="115" spans="1:58" ht="15.75" outlineLevel="1">
      <c r="A115" s="254"/>
      <c r="B115" s="222" t="s">
        <v>384</v>
      </c>
      <c r="C115" s="73"/>
      <c r="D115" s="73"/>
      <c r="E115" s="74"/>
      <c r="F115" s="75"/>
      <c r="G115" s="257"/>
      <c r="H115" s="91"/>
      <c r="I115" s="255"/>
      <c r="J115" s="256"/>
      <c r="K115" s="75"/>
      <c r="L115" s="74"/>
      <c r="M115" s="74"/>
      <c r="N115" s="74"/>
      <c r="O115" s="235" t="s">
        <v>54</v>
      </c>
      <c r="P115" s="95"/>
      <c r="Q115" s="108"/>
      <c r="R115" s="108"/>
      <c r="S115" s="108"/>
      <c r="T115" s="96">
        <f t="shared" si="19"/>
        <v>0</v>
      </c>
      <c r="U115" s="108"/>
      <c r="V115" s="108"/>
      <c r="W115" s="108"/>
      <c r="X115" s="108">
        <v>0.5</v>
      </c>
      <c r="Y115" s="108"/>
      <c r="Z115" s="108"/>
      <c r="AA115" s="108"/>
      <c r="AB115" s="108"/>
      <c r="AC115" s="109"/>
      <c r="AD115" s="110"/>
      <c r="AE115" s="110"/>
      <c r="AF115" s="110"/>
      <c r="AG115" s="110"/>
      <c r="AH115" s="110"/>
      <c r="AI115" s="110"/>
      <c r="AJ115" s="110"/>
      <c r="AK115" s="110"/>
      <c r="AL115" s="110"/>
      <c r="AM115" s="110"/>
      <c r="AN115" s="110"/>
      <c r="AO115" s="95"/>
      <c r="AP115" s="108"/>
      <c r="AQ115" s="108"/>
      <c r="AR115" s="108"/>
      <c r="AS115" s="96">
        <f t="shared" si="20"/>
        <v>0</v>
      </c>
      <c r="AT115" s="108"/>
      <c r="AU115" s="108"/>
      <c r="AV115" s="108"/>
      <c r="AW115" s="108">
        <v>0.5</v>
      </c>
      <c r="AX115" s="108"/>
      <c r="AY115" s="108"/>
      <c r="AZ115" s="108"/>
      <c r="BA115" s="108"/>
      <c r="BB115" s="108"/>
      <c r="BC115" s="117"/>
      <c r="BD115" s="73" t="s">
        <v>62</v>
      </c>
      <c r="BE115" s="54"/>
      <c r="BF115" s="223"/>
    </row>
    <row r="116" spans="1:58" ht="47.25" outlineLevel="1">
      <c r="A116" s="254"/>
      <c r="B116" s="222" t="s">
        <v>385</v>
      </c>
      <c r="C116" s="73"/>
      <c r="D116" s="73"/>
      <c r="E116" s="74"/>
      <c r="F116" s="75"/>
      <c r="G116" s="257"/>
      <c r="H116" s="91"/>
      <c r="I116" s="255"/>
      <c r="J116" s="256"/>
      <c r="K116" s="75"/>
      <c r="L116" s="74"/>
      <c r="M116" s="74"/>
      <c r="N116" s="74"/>
      <c r="O116" s="235" t="s">
        <v>54</v>
      </c>
      <c r="P116" s="95"/>
      <c r="Q116" s="108"/>
      <c r="R116" s="108"/>
      <c r="S116" s="108"/>
      <c r="T116" s="96">
        <f t="shared" si="19"/>
        <v>0</v>
      </c>
      <c r="U116" s="108"/>
      <c r="V116" s="108"/>
      <c r="W116" s="108"/>
      <c r="X116" s="108">
        <v>0.6</v>
      </c>
      <c r="Y116" s="108"/>
      <c r="Z116" s="108"/>
      <c r="AA116" s="108"/>
      <c r="AB116" s="108"/>
      <c r="AC116" s="109"/>
      <c r="AD116" s="110"/>
      <c r="AE116" s="110"/>
      <c r="AF116" s="110"/>
      <c r="AG116" s="110"/>
      <c r="AH116" s="110"/>
      <c r="AI116" s="110"/>
      <c r="AJ116" s="110"/>
      <c r="AK116" s="110"/>
      <c r="AL116" s="110"/>
      <c r="AM116" s="110"/>
      <c r="AN116" s="110"/>
      <c r="AO116" s="95"/>
      <c r="AP116" s="108"/>
      <c r="AQ116" s="108"/>
      <c r="AR116" s="108"/>
      <c r="AS116" s="96">
        <f t="shared" si="20"/>
        <v>0</v>
      </c>
      <c r="AT116" s="108"/>
      <c r="AU116" s="108"/>
      <c r="AW116" s="108">
        <v>0.6</v>
      </c>
      <c r="AX116" s="108"/>
      <c r="AY116" s="108"/>
      <c r="AZ116" s="108"/>
      <c r="BA116" s="108"/>
      <c r="BB116" s="108"/>
      <c r="BC116" s="117"/>
      <c r="BD116" s="73" t="s">
        <v>62</v>
      </c>
      <c r="BE116" s="54"/>
      <c r="BF116" s="223"/>
    </row>
    <row r="117" spans="1:58" ht="31.5" outlineLevel="1">
      <c r="A117" s="254"/>
      <c r="B117" s="222" t="s">
        <v>386</v>
      </c>
      <c r="C117" s="73"/>
      <c r="D117" s="73"/>
      <c r="E117" s="74"/>
      <c r="F117" s="75"/>
      <c r="G117" s="257"/>
      <c r="H117" s="91"/>
      <c r="I117" s="255"/>
      <c r="J117" s="256"/>
      <c r="K117" s="75"/>
      <c r="L117" s="74"/>
      <c r="M117" s="74"/>
      <c r="N117" s="74"/>
      <c r="O117" s="235" t="s">
        <v>54</v>
      </c>
      <c r="P117" s="95"/>
      <c r="Q117" s="108"/>
      <c r="R117" s="108"/>
      <c r="S117" s="108"/>
      <c r="T117" s="96">
        <f t="shared" si="19"/>
        <v>0</v>
      </c>
      <c r="U117" s="108"/>
      <c r="V117" s="108"/>
      <c r="W117" s="108"/>
      <c r="X117" s="108">
        <v>0.2</v>
      </c>
      <c r="Y117" s="108"/>
      <c r="Z117" s="108"/>
      <c r="AA117" s="108"/>
      <c r="AB117" s="108"/>
      <c r="AC117" s="109"/>
      <c r="AD117" s="110"/>
      <c r="AE117" s="110"/>
      <c r="AF117" s="110"/>
      <c r="AG117" s="110"/>
      <c r="AH117" s="110"/>
      <c r="AI117" s="110"/>
      <c r="AJ117" s="110"/>
      <c r="AK117" s="110"/>
      <c r="AL117" s="110"/>
      <c r="AM117" s="110"/>
      <c r="AN117" s="110"/>
      <c r="AO117" s="95"/>
      <c r="AP117" s="108"/>
      <c r="AQ117" s="108"/>
      <c r="AR117" s="108"/>
      <c r="AS117" s="96">
        <f t="shared" si="20"/>
        <v>0</v>
      </c>
      <c r="AT117" s="108"/>
      <c r="AU117" s="108"/>
      <c r="AV117" s="108"/>
      <c r="AW117" s="108">
        <v>0.2</v>
      </c>
      <c r="AX117" s="108"/>
      <c r="AY117" s="108"/>
      <c r="AZ117" s="108"/>
      <c r="BA117" s="108"/>
      <c r="BB117" s="108"/>
      <c r="BC117" s="117" t="s">
        <v>387</v>
      </c>
      <c r="BD117" s="73" t="s">
        <v>62</v>
      </c>
      <c r="BE117" s="54"/>
      <c r="BF117" s="223"/>
    </row>
    <row r="118" spans="1:58" ht="47.25" outlineLevel="1">
      <c r="A118" s="254"/>
      <c r="B118" s="222" t="s">
        <v>388</v>
      </c>
      <c r="C118" s="73"/>
      <c r="D118" s="73"/>
      <c r="E118" s="74"/>
      <c r="F118" s="75"/>
      <c r="G118" s="257"/>
      <c r="H118" s="91"/>
      <c r="I118" s="255"/>
      <c r="J118" s="256"/>
      <c r="K118" s="75"/>
      <c r="L118" s="74"/>
      <c r="M118" s="74"/>
      <c r="N118" s="74"/>
      <c r="O118" s="235" t="s">
        <v>54</v>
      </c>
      <c r="P118" s="95"/>
      <c r="Q118" s="108"/>
      <c r="R118" s="108"/>
      <c r="S118" s="108"/>
      <c r="T118" s="96">
        <f t="shared" si="19"/>
        <v>0</v>
      </c>
      <c r="U118" s="108"/>
      <c r="V118" s="108"/>
      <c r="W118" s="108"/>
      <c r="X118" s="108"/>
      <c r="Y118" s="108">
        <v>0.5</v>
      </c>
      <c r="Z118" s="108"/>
      <c r="AA118" s="108"/>
      <c r="AB118" s="108"/>
      <c r="AC118" s="109"/>
      <c r="AD118" s="110"/>
      <c r="AE118" s="110"/>
      <c r="AF118" s="110"/>
      <c r="AG118" s="110"/>
      <c r="AH118" s="110"/>
      <c r="AI118" s="110"/>
      <c r="AJ118" s="110"/>
      <c r="AK118" s="110"/>
      <c r="AL118" s="110"/>
      <c r="AM118" s="110"/>
      <c r="AN118" s="110"/>
      <c r="AO118" s="95"/>
      <c r="AP118" s="108"/>
      <c r="AQ118" s="108"/>
      <c r="AR118" s="108"/>
      <c r="AS118" s="96">
        <f t="shared" si="20"/>
        <v>0</v>
      </c>
      <c r="AT118" s="108"/>
      <c r="AU118" s="108"/>
      <c r="AW118" s="108"/>
      <c r="AX118" s="108">
        <v>0.5</v>
      </c>
      <c r="AY118" s="108"/>
      <c r="AZ118" s="108"/>
      <c r="BA118" s="108"/>
      <c r="BB118" s="108"/>
      <c r="BC118" s="117"/>
      <c r="BD118" s="73" t="s">
        <v>62</v>
      </c>
      <c r="BE118" s="54"/>
      <c r="BF118" s="223"/>
    </row>
    <row r="119" spans="1:58" ht="31.5" outlineLevel="1">
      <c r="A119" s="254"/>
      <c r="B119" s="222" t="s">
        <v>389</v>
      </c>
      <c r="C119" s="73"/>
      <c r="D119" s="73"/>
      <c r="E119" s="74"/>
      <c r="F119" s="75"/>
      <c r="G119" s="257"/>
      <c r="H119" s="91"/>
      <c r="I119" s="255"/>
      <c r="J119" s="256"/>
      <c r="K119" s="75"/>
      <c r="L119" s="74"/>
      <c r="M119" s="74"/>
      <c r="N119" s="74"/>
      <c r="O119" s="235" t="s">
        <v>54</v>
      </c>
      <c r="P119" s="95"/>
      <c r="Q119" s="108"/>
      <c r="R119" s="108"/>
      <c r="S119" s="108"/>
      <c r="T119" s="96">
        <f t="shared" si="19"/>
        <v>0</v>
      </c>
      <c r="U119" s="108"/>
      <c r="V119" s="108"/>
      <c r="W119" s="108"/>
      <c r="X119" s="108"/>
      <c r="Y119" s="108">
        <v>0.4</v>
      </c>
      <c r="Z119" s="108"/>
      <c r="AA119" s="108"/>
      <c r="AB119" s="108"/>
      <c r="AC119" s="109"/>
      <c r="AD119" s="110"/>
      <c r="AE119" s="110"/>
      <c r="AF119" s="110"/>
      <c r="AG119" s="110"/>
      <c r="AH119" s="110"/>
      <c r="AI119" s="110"/>
      <c r="AJ119" s="110"/>
      <c r="AK119" s="110"/>
      <c r="AL119" s="110"/>
      <c r="AM119" s="110"/>
      <c r="AN119" s="110"/>
      <c r="AO119" s="95"/>
      <c r="AP119" s="108"/>
      <c r="AQ119" s="108"/>
      <c r="AR119" s="108"/>
      <c r="AS119" s="96">
        <f t="shared" si="20"/>
        <v>0</v>
      </c>
      <c r="AT119" s="108"/>
      <c r="AU119" s="108"/>
      <c r="AW119" s="108"/>
      <c r="AX119" s="108">
        <v>0.4</v>
      </c>
      <c r="AY119" s="108"/>
      <c r="AZ119" s="108"/>
      <c r="BA119" s="108"/>
      <c r="BB119" s="108"/>
      <c r="BC119" s="117"/>
      <c r="BD119" s="73" t="s">
        <v>62</v>
      </c>
      <c r="BE119" s="54"/>
      <c r="BF119" s="223"/>
    </row>
    <row r="120" spans="1:58" ht="47.25" outlineLevel="1">
      <c r="A120" s="254"/>
      <c r="B120" s="222" t="s">
        <v>390</v>
      </c>
      <c r="C120" s="73"/>
      <c r="D120" s="73"/>
      <c r="E120" s="74"/>
      <c r="F120" s="75"/>
      <c r="G120" s="257"/>
      <c r="H120" s="91"/>
      <c r="I120" s="255"/>
      <c r="J120" s="256"/>
      <c r="K120" s="75"/>
      <c r="L120" s="74"/>
      <c r="M120" s="74"/>
      <c r="N120" s="74"/>
      <c r="O120" s="235" t="s">
        <v>54</v>
      </c>
      <c r="P120" s="95"/>
      <c r="Q120" s="108"/>
      <c r="R120" s="108"/>
      <c r="S120" s="108"/>
      <c r="T120" s="96">
        <f t="shared" si="19"/>
        <v>0</v>
      </c>
      <c r="U120" s="108"/>
      <c r="V120" s="108"/>
      <c r="W120" s="108"/>
      <c r="X120" s="108">
        <v>1.9</v>
      </c>
      <c r="Y120" s="108">
        <v>1.9</v>
      </c>
      <c r="Z120" s="108">
        <v>1.9</v>
      </c>
      <c r="AA120" s="108"/>
      <c r="AB120" s="108"/>
      <c r="AC120" s="109"/>
      <c r="AD120" s="110"/>
      <c r="AE120" s="110"/>
      <c r="AF120" s="110"/>
      <c r="AG120" s="110"/>
      <c r="AH120" s="110"/>
      <c r="AI120" s="110"/>
      <c r="AJ120" s="110"/>
      <c r="AK120" s="110"/>
      <c r="AL120" s="110"/>
      <c r="AM120" s="110"/>
      <c r="AN120" s="110"/>
      <c r="AO120" s="95"/>
      <c r="AP120" s="108"/>
      <c r="AQ120" s="108"/>
      <c r="AR120" s="108"/>
      <c r="AS120" s="96">
        <f t="shared" si="20"/>
        <v>0</v>
      </c>
      <c r="AT120" s="108"/>
      <c r="AU120" s="108"/>
      <c r="AW120" s="258">
        <v>1.9</v>
      </c>
      <c r="AX120" s="258">
        <v>1.9</v>
      </c>
      <c r="AY120" s="258">
        <v>1.9</v>
      </c>
      <c r="AZ120" s="108"/>
      <c r="BA120" s="108"/>
      <c r="BB120" s="108"/>
      <c r="BC120" s="117"/>
      <c r="BD120" s="73" t="s">
        <v>62</v>
      </c>
      <c r="BE120" s="54"/>
      <c r="BF120" s="223"/>
    </row>
    <row r="121" spans="1:58" ht="31.5" outlineLevel="1">
      <c r="A121" s="254"/>
      <c r="B121" s="222" t="s">
        <v>391</v>
      </c>
      <c r="C121" s="73"/>
      <c r="D121" s="73"/>
      <c r="E121" s="74"/>
      <c r="F121" s="75"/>
      <c r="G121" s="257"/>
      <c r="H121" s="91"/>
      <c r="I121" s="255"/>
      <c r="J121" s="256"/>
      <c r="K121" s="75"/>
      <c r="L121" s="74"/>
      <c r="M121" s="74"/>
      <c r="N121" s="74"/>
      <c r="O121" s="235" t="s">
        <v>54</v>
      </c>
      <c r="P121" s="95"/>
      <c r="Q121" s="108"/>
      <c r="R121" s="108"/>
      <c r="S121" s="108"/>
      <c r="T121" s="96">
        <f t="shared" si="19"/>
        <v>0</v>
      </c>
      <c r="U121" s="108"/>
      <c r="V121" s="108"/>
      <c r="W121" s="108"/>
      <c r="X121" s="108">
        <v>0.25</v>
      </c>
      <c r="Y121" s="108"/>
      <c r="Z121" s="108"/>
      <c r="AA121" s="108"/>
      <c r="AB121" s="108"/>
      <c r="AC121" s="109"/>
      <c r="AD121" s="110"/>
      <c r="AE121" s="110"/>
      <c r="AF121" s="110"/>
      <c r="AG121" s="110"/>
      <c r="AH121" s="110"/>
      <c r="AI121" s="110"/>
      <c r="AJ121" s="110"/>
      <c r="AK121" s="110"/>
      <c r="AL121" s="110"/>
      <c r="AM121" s="110"/>
      <c r="AN121" s="110"/>
      <c r="AO121" s="95"/>
      <c r="AP121" s="108"/>
      <c r="AQ121" s="108"/>
      <c r="AR121" s="108"/>
      <c r="AS121" s="96">
        <f t="shared" si="20"/>
        <v>0</v>
      </c>
      <c r="AT121" s="108"/>
      <c r="AU121" s="108"/>
      <c r="AV121" s="108">
        <v>0</v>
      </c>
      <c r="AW121" s="108">
        <v>0.25</v>
      </c>
      <c r="AX121" s="108"/>
      <c r="AY121" s="108"/>
      <c r="AZ121" s="108"/>
      <c r="BA121" s="108"/>
      <c r="BB121" s="108"/>
      <c r="BC121" s="117" t="s">
        <v>387</v>
      </c>
      <c r="BD121" s="73" t="s">
        <v>62</v>
      </c>
      <c r="BE121" s="54"/>
      <c r="BF121" s="223"/>
    </row>
    <row r="122" spans="1:58" ht="110.25" outlineLevel="1">
      <c r="A122" s="254"/>
      <c r="B122" s="222" t="s">
        <v>392</v>
      </c>
      <c r="C122" s="73"/>
      <c r="D122" s="73"/>
      <c r="E122" s="74"/>
      <c r="F122" s="75"/>
      <c r="G122" s="257"/>
      <c r="H122" s="91"/>
      <c r="I122" s="255"/>
      <c r="J122" s="256"/>
      <c r="K122" s="75"/>
      <c r="L122" s="74"/>
      <c r="M122" s="74"/>
      <c r="N122" s="74"/>
      <c r="O122" s="235" t="s">
        <v>54</v>
      </c>
      <c r="P122" s="95"/>
      <c r="Q122" s="108"/>
      <c r="R122" s="108"/>
      <c r="S122" s="108"/>
      <c r="T122" s="96">
        <f t="shared" si="19"/>
        <v>0</v>
      </c>
      <c r="U122" s="108"/>
      <c r="V122" s="108"/>
      <c r="W122" s="108"/>
      <c r="X122" s="108">
        <v>0.75</v>
      </c>
      <c r="Y122" s="108"/>
      <c r="Z122" s="108"/>
      <c r="AA122" s="108"/>
      <c r="AB122" s="108"/>
      <c r="AC122" s="109"/>
      <c r="AD122" s="110"/>
      <c r="AE122" s="110"/>
      <c r="AF122" s="110"/>
      <c r="AG122" s="110"/>
      <c r="AH122" s="110"/>
      <c r="AI122" s="110"/>
      <c r="AJ122" s="110"/>
      <c r="AK122" s="110"/>
      <c r="AL122" s="110"/>
      <c r="AM122" s="110"/>
      <c r="AN122" s="110"/>
      <c r="AO122" s="95"/>
      <c r="AP122" s="108"/>
      <c r="AQ122" s="108"/>
      <c r="AR122" s="108"/>
      <c r="AS122" s="96">
        <f t="shared" si="20"/>
        <v>0</v>
      </c>
      <c r="AT122" s="108"/>
      <c r="AU122" s="108"/>
      <c r="AW122" s="108">
        <v>0.75</v>
      </c>
      <c r="AX122" s="108"/>
      <c r="AY122" s="108"/>
      <c r="AZ122" s="108"/>
      <c r="BA122" s="108"/>
      <c r="BB122" s="108"/>
      <c r="BC122" s="117"/>
      <c r="BD122" s="73" t="s">
        <v>62</v>
      </c>
      <c r="BE122" s="54"/>
      <c r="BF122" s="223"/>
    </row>
    <row r="123" spans="1:58" s="268" customFormat="1" ht="47.25" outlineLevel="1">
      <c r="A123" s="259">
        <v>8</v>
      </c>
      <c r="B123" s="214" t="s">
        <v>393</v>
      </c>
      <c r="C123" s="260"/>
      <c r="D123" s="260"/>
      <c r="E123" s="261"/>
      <c r="F123" s="262"/>
      <c r="G123" s="108">
        <v>40</v>
      </c>
      <c r="H123" s="263"/>
      <c r="I123" s="260"/>
      <c r="J123" s="264"/>
      <c r="K123" s="262"/>
      <c r="L123" s="261"/>
      <c r="M123" s="261"/>
      <c r="N123" s="261"/>
      <c r="O123" s="235" t="s">
        <v>482</v>
      </c>
      <c r="P123" s="265"/>
      <c r="Q123" s="265"/>
      <c r="R123" s="265"/>
      <c r="S123" s="265"/>
      <c r="T123" s="96">
        <f t="shared" si="19"/>
        <v>0</v>
      </c>
      <c r="U123" s="265"/>
      <c r="V123" s="265"/>
      <c r="W123" s="265"/>
      <c r="X123" s="265"/>
      <c r="Y123" s="265"/>
      <c r="Z123" s="265"/>
      <c r="AA123" s="265"/>
      <c r="AB123" s="265"/>
      <c r="AC123" s="266"/>
      <c r="AD123" s="267"/>
      <c r="AE123" s="267"/>
      <c r="AF123" s="267"/>
      <c r="AG123" s="267"/>
      <c r="AH123" s="267"/>
      <c r="AI123" s="267"/>
      <c r="AJ123" s="267"/>
      <c r="AK123" s="267"/>
      <c r="AL123" s="267"/>
      <c r="AM123" s="267"/>
      <c r="AN123" s="267"/>
      <c r="AO123" s="265"/>
      <c r="AP123" s="265"/>
      <c r="AQ123" s="265"/>
      <c r="AR123" s="265"/>
      <c r="AS123" s="96">
        <f t="shared" si="20"/>
        <v>0</v>
      </c>
      <c r="AT123" s="265"/>
      <c r="AU123" s="265"/>
      <c r="AV123" s="265"/>
      <c r="AW123" s="108"/>
      <c r="AX123" s="108"/>
      <c r="AY123" s="108"/>
      <c r="AZ123" s="108"/>
      <c r="BA123" s="108"/>
      <c r="BB123" s="265"/>
      <c r="BC123" s="277"/>
      <c r="BD123" s="73" t="s">
        <v>62</v>
      </c>
      <c r="BE123" s="269"/>
      <c r="BF123" s="270"/>
    </row>
    <row r="124" spans="1:58" ht="31.5" outlineLevel="1">
      <c r="A124" s="271">
        <v>9</v>
      </c>
      <c r="B124" s="214" t="s">
        <v>394</v>
      </c>
      <c r="C124" s="73"/>
      <c r="D124" s="73"/>
      <c r="E124" s="74"/>
      <c r="F124" s="75"/>
      <c r="G124" s="108"/>
      <c r="H124" s="91"/>
      <c r="I124" s="255"/>
      <c r="J124" s="256"/>
      <c r="K124" s="75"/>
      <c r="L124" s="74"/>
      <c r="M124" s="74"/>
      <c r="N124" s="74"/>
      <c r="O124" s="235" t="s">
        <v>471</v>
      </c>
      <c r="P124" s="95"/>
      <c r="Q124" s="108"/>
      <c r="R124" s="108"/>
      <c r="S124" s="108"/>
      <c r="T124" s="96">
        <f t="shared" si="19"/>
        <v>0</v>
      </c>
      <c r="U124" s="108"/>
      <c r="V124" s="108"/>
      <c r="W124" s="108"/>
      <c r="X124" s="108"/>
      <c r="Y124" s="108"/>
      <c r="Z124" s="108">
        <v>40</v>
      </c>
      <c r="AA124" s="108"/>
      <c r="AB124" s="108"/>
      <c r="AC124" s="109"/>
      <c r="AD124" s="110"/>
      <c r="AE124" s="110"/>
      <c r="AF124" s="110"/>
      <c r="AG124" s="110"/>
      <c r="AH124" s="110"/>
      <c r="AI124" s="110"/>
      <c r="AJ124" s="110"/>
      <c r="AK124" s="110"/>
      <c r="AL124" s="110"/>
      <c r="AM124" s="110"/>
      <c r="AN124" s="110"/>
      <c r="AO124" s="95"/>
      <c r="AP124" s="108"/>
      <c r="AQ124" s="108"/>
      <c r="AR124" s="108"/>
      <c r="AS124" s="96">
        <f t="shared" si="20"/>
        <v>0</v>
      </c>
      <c r="AT124" s="108"/>
      <c r="AU124" s="108"/>
      <c r="AV124" s="108"/>
      <c r="AW124" s="108"/>
      <c r="AX124" s="108"/>
      <c r="AY124" s="108">
        <v>40</v>
      </c>
      <c r="AZ124" s="108"/>
      <c r="BA124" s="108"/>
      <c r="BB124" s="108"/>
      <c r="BC124" s="117"/>
      <c r="BD124" s="73" t="s">
        <v>62</v>
      </c>
      <c r="BE124" s="54"/>
      <c r="BF124" s="223"/>
    </row>
    <row r="125" spans="1:58" ht="31.5" outlineLevel="1">
      <c r="A125" s="271">
        <v>10</v>
      </c>
      <c r="B125" s="214" t="s">
        <v>395</v>
      </c>
      <c r="C125" s="73"/>
      <c r="D125" s="73"/>
      <c r="E125" s="74"/>
      <c r="F125" s="75"/>
      <c r="G125" s="108">
        <v>26</v>
      </c>
      <c r="H125" s="91"/>
      <c r="I125" s="255"/>
      <c r="J125" s="256"/>
      <c r="K125" s="75"/>
      <c r="L125" s="74"/>
      <c r="M125" s="74"/>
      <c r="N125" s="74"/>
      <c r="O125" s="235" t="s">
        <v>57</v>
      </c>
      <c r="P125" s="95"/>
      <c r="Q125" s="108"/>
      <c r="R125" s="108"/>
      <c r="S125" s="108"/>
      <c r="T125" s="96">
        <f t="shared" si="19"/>
        <v>0</v>
      </c>
      <c r="U125" s="108"/>
      <c r="V125" s="108"/>
      <c r="W125" s="108"/>
      <c r="X125" s="108"/>
      <c r="Y125" s="108"/>
      <c r="Z125" s="108"/>
      <c r="AA125" s="108"/>
      <c r="AB125" s="108"/>
      <c r="AC125" s="109"/>
      <c r="AD125" s="110"/>
      <c r="AE125" s="110"/>
      <c r="AF125" s="110"/>
      <c r="AG125" s="110"/>
      <c r="AH125" s="110"/>
      <c r="AI125" s="110"/>
      <c r="AJ125" s="110"/>
      <c r="AK125" s="110"/>
      <c r="AL125" s="110"/>
      <c r="AM125" s="110"/>
      <c r="AN125" s="110"/>
      <c r="AO125" s="95"/>
      <c r="AP125" s="108"/>
      <c r="AQ125" s="108"/>
      <c r="AR125" s="108"/>
      <c r="AS125" s="96">
        <f t="shared" si="20"/>
        <v>0</v>
      </c>
      <c r="AT125" s="108"/>
      <c r="AU125" s="108"/>
      <c r="AV125" s="108"/>
      <c r="AW125" s="108"/>
      <c r="AX125" s="108"/>
      <c r="AY125" s="108"/>
      <c r="AZ125" s="108"/>
      <c r="BA125" s="108"/>
      <c r="BB125" s="108"/>
      <c r="BC125" s="117"/>
      <c r="BD125" s="73" t="s">
        <v>62</v>
      </c>
      <c r="BE125" s="54"/>
      <c r="BF125" s="223"/>
    </row>
    <row r="126" spans="1:58" ht="47.25" outlineLevel="1">
      <c r="A126" s="271"/>
      <c r="B126" s="222" t="s">
        <v>396</v>
      </c>
      <c r="C126" s="73"/>
      <c r="D126" s="73"/>
      <c r="E126" s="74"/>
      <c r="F126" s="75"/>
      <c r="G126" s="108"/>
      <c r="H126" s="91"/>
      <c r="I126" s="255"/>
      <c r="J126" s="256"/>
      <c r="K126" s="75"/>
      <c r="L126" s="74"/>
      <c r="M126" s="74"/>
      <c r="N126" s="74"/>
      <c r="O126" s="235" t="s">
        <v>57</v>
      </c>
      <c r="P126" s="95"/>
      <c r="Q126" s="108"/>
      <c r="R126" s="108"/>
      <c r="S126" s="108"/>
      <c r="T126" s="96">
        <f t="shared" si="19"/>
        <v>0</v>
      </c>
      <c r="U126" s="108"/>
      <c r="V126" s="108"/>
      <c r="W126" s="108"/>
      <c r="X126" s="108"/>
      <c r="Y126" s="108">
        <v>14</v>
      </c>
      <c r="Z126" s="108"/>
      <c r="AA126" s="108"/>
      <c r="AB126" s="108"/>
      <c r="AC126" s="109"/>
      <c r="AD126" s="110"/>
      <c r="AE126" s="110"/>
      <c r="AF126" s="110"/>
      <c r="AG126" s="110"/>
      <c r="AH126" s="110"/>
      <c r="AI126" s="110"/>
      <c r="AJ126" s="110"/>
      <c r="AK126" s="110"/>
      <c r="AL126" s="110"/>
      <c r="AM126" s="110"/>
      <c r="AN126" s="110"/>
      <c r="AO126" s="95"/>
      <c r="AP126" s="108"/>
      <c r="AQ126" s="108"/>
      <c r="AR126" s="108"/>
      <c r="AS126" s="96">
        <f t="shared" si="20"/>
        <v>0</v>
      </c>
      <c r="AT126" s="108"/>
      <c r="AU126" s="108"/>
      <c r="AV126" s="108"/>
      <c r="AW126" s="108"/>
      <c r="AX126" s="108">
        <v>14</v>
      </c>
      <c r="AY126" s="108"/>
      <c r="AZ126" s="108"/>
      <c r="BA126" s="108"/>
      <c r="BB126" s="108"/>
      <c r="BC126" s="117"/>
      <c r="BD126" s="73" t="s">
        <v>62</v>
      </c>
      <c r="BE126" s="54"/>
      <c r="BF126" s="223"/>
    </row>
    <row r="127" spans="1:58" ht="47.25" outlineLevel="1">
      <c r="A127" s="271"/>
      <c r="B127" s="222" t="s">
        <v>397</v>
      </c>
      <c r="C127" s="73"/>
      <c r="D127" s="73"/>
      <c r="E127" s="74"/>
      <c r="F127" s="75"/>
      <c r="G127" s="108"/>
      <c r="H127" s="91"/>
      <c r="I127" s="255"/>
      <c r="J127" s="256"/>
      <c r="K127" s="75"/>
      <c r="L127" s="74"/>
      <c r="M127" s="74"/>
      <c r="N127" s="74"/>
      <c r="O127" s="235" t="s">
        <v>57</v>
      </c>
      <c r="P127" s="95"/>
      <c r="Q127" s="108"/>
      <c r="R127" s="108"/>
      <c r="S127" s="108"/>
      <c r="T127" s="96">
        <f t="shared" si="19"/>
        <v>0</v>
      </c>
      <c r="U127" s="108"/>
      <c r="V127" s="108"/>
      <c r="W127" s="108"/>
      <c r="X127" s="108"/>
      <c r="Y127" s="108">
        <v>12</v>
      </c>
      <c r="Z127" s="108"/>
      <c r="AA127" s="108"/>
      <c r="AB127" s="108"/>
      <c r="AC127" s="109"/>
      <c r="AD127" s="110"/>
      <c r="AE127" s="110"/>
      <c r="AF127" s="110"/>
      <c r="AG127" s="110"/>
      <c r="AH127" s="110"/>
      <c r="AI127" s="110"/>
      <c r="AJ127" s="110"/>
      <c r="AK127" s="110"/>
      <c r="AL127" s="110"/>
      <c r="AM127" s="110"/>
      <c r="AN127" s="110"/>
      <c r="AO127" s="95"/>
      <c r="AP127" s="108"/>
      <c r="AQ127" s="108"/>
      <c r="AR127" s="108"/>
      <c r="AS127" s="96">
        <f t="shared" si="20"/>
        <v>0</v>
      </c>
      <c r="AT127" s="108"/>
      <c r="AU127" s="108"/>
      <c r="AV127" s="108"/>
      <c r="AW127" s="108"/>
      <c r="AX127" s="108">
        <v>12</v>
      </c>
      <c r="AY127" s="108"/>
      <c r="AZ127" s="108"/>
      <c r="BA127" s="108"/>
      <c r="BB127" s="108"/>
      <c r="BC127" s="117"/>
      <c r="BD127" s="73" t="s">
        <v>62</v>
      </c>
      <c r="BE127" s="54"/>
      <c r="BF127" s="223"/>
    </row>
    <row r="128" spans="1:58" ht="15.75" outlineLevel="1">
      <c r="A128" s="271">
        <v>11</v>
      </c>
      <c r="B128" s="214" t="s">
        <v>398</v>
      </c>
      <c r="C128" s="73"/>
      <c r="D128" s="73"/>
      <c r="E128" s="74"/>
      <c r="F128" s="75"/>
      <c r="G128" s="108">
        <v>75</v>
      </c>
      <c r="H128" s="91"/>
      <c r="I128" s="255"/>
      <c r="J128" s="256"/>
      <c r="K128" s="75"/>
      <c r="L128" s="74"/>
      <c r="M128" s="74"/>
      <c r="N128" s="74"/>
      <c r="O128" s="235" t="s">
        <v>482</v>
      </c>
      <c r="P128" s="95"/>
      <c r="Q128" s="108"/>
      <c r="R128" s="108"/>
      <c r="S128" s="108"/>
      <c r="T128" s="96">
        <f t="shared" si="19"/>
        <v>0</v>
      </c>
      <c r="U128" s="108"/>
      <c r="V128" s="108"/>
      <c r="W128" s="108"/>
      <c r="X128" s="108"/>
      <c r="Y128" s="108"/>
      <c r="Z128" s="108"/>
      <c r="AA128" s="108"/>
      <c r="AB128" s="108"/>
      <c r="AC128" s="109"/>
      <c r="AD128" s="110"/>
      <c r="AE128" s="110"/>
      <c r="AF128" s="110"/>
      <c r="AG128" s="110"/>
      <c r="AH128" s="110"/>
      <c r="AI128" s="110"/>
      <c r="AJ128" s="110"/>
      <c r="AK128" s="110"/>
      <c r="AL128" s="110"/>
      <c r="AM128" s="110"/>
      <c r="AN128" s="110"/>
      <c r="AO128" s="95"/>
      <c r="AP128" s="108"/>
      <c r="AQ128" s="108"/>
      <c r="AR128" s="108"/>
      <c r="AS128" s="96">
        <f t="shared" si="20"/>
        <v>0</v>
      </c>
      <c r="AT128" s="108"/>
      <c r="AU128" s="108"/>
      <c r="AV128" s="108"/>
      <c r="AW128" s="108"/>
      <c r="AX128" s="108"/>
      <c r="AY128" s="108"/>
      <c r="AZ128" s="108"/>
      <c r="BA128" s="108"/>
      <c r="BB128" s="108"/>
      <c r="BC128" s="117"/>
      <c r="BD128" s="73" t="s">
        <v>62</v>
      </c>
      <c r="BE128" s="54"/>
      <c r="BF128" s="223"/>
    </row>
    <row r="129" spans="1:58" ht="47.25" outlineLevel="1">
      <c r="A129" s="271"/>
      <c r="B129" s="222" t="s">
        <v>399</v>
      </c>
      <c r="C129" s="73"/>
      <c r="D129" s="73"/>
      <c r="E129" s="74"/>
      <c r="F129" s="75"/>
      <c r="G129" s="108"/>
      <c r="H129" s="91"/>
      <c r="I129" s="255"/>
      <c r="J129" s="256"/>
      <c r="K129" s="75"/>
      <c r="L129" s="74"/>
      <c r="M129" s="74"/>
      <c r="N129" s="74"/>
      <c r="O129" s="235" t="s">
        <v>56</v>
      </c>
      <c r="P129" s="95"/>
      <c r="Q129" s="108"/>
      <c r="R129" s="108"/>
      <c r="S129" s="108"/>
      <c r="T129" s="96">
        <f t="shared" si="19"/>
        <v>0</v>
      </c>
      <c r="U129" s="108"/>
      <c r="V129" s="108"/>
      <c r="W129" s="108"/>
      <c r="X129" s="108">
        <v>75</v>
      </c>
      <c r="Y129" s="108"/>
      <c r="Z129" s="108"/>
      <c r="AA129" s="108"/>
      <c r="AB129" s="108"/>
      <c r="AC129" s="109"/>
      <c r="AD129" s="110"/>
      <c r="AE129" s="110"/>
      <c r="AF129" s="110"/>
      <c r="AG129" s="110"/>
      <c r="AH129" s="110"/>
      <c r="AI129" s="110"/>
      <c r="AJ129" s="110"/>
      <c r="AK129" s="110"/>
      <c r="AL129" s="110"/>
      <c r="AM129" s="110"/>
      <c r="AN129" s="110"/>
      <c r="AO129" s="95"/>
      <c r="AP129" s="108"/>
      <c r="AQ129" s="108"/>
      <c r="AR129" s="108"/>
      <c r="AS129" s="96">
        <f t="shared" si="20"/>
        <v>0</v>
      </c>
      <c r="AT129" s="108"/>
      <c r="AU129" s="108"/>
      <c r="AV129" s="108"/>
      <c r="AW129" s="108">
        <v>75</v>
      </c>
      <c r="AX129" s="108"/>
      <c r="AY129" s="108"/>
      <c r="AZ129" s="108"/>
      <c r="BA129" s="108"/>
      <c r="BB129" s="108"/>
      <c r="BC129" s="117"/>
      <c r="BD129" s="73" t="s">
        <v>62</v>
      </c>
      <c r="BE129" s="54"/>
      <c r="BF129" s="223"/>
    </row>
    <row r="130" spans="1:58" ht="47.25" outlineLevel="1">
      <c r="A130" s="271">
        <v>12</v>
      </c>
      <c r="B130" s="214" t="s">
        <v>400</v>
      </c>
      <c r="C130" s="73"/>
      <c r="D130" s="73"/>
      <c r="E130" s="74"/>
      <c r="F130" s="75"/>
      <c r="G130" s="108">
        <v>29.12</v>
      </c>
      <c r="H130" s="91"/>
      <c r="I130" s="255"/>
      <c r="J130" s="256"/>
      <c r="K130" s="75"/>
      <c r="L130" s="74"/>
      <c r="M130" s="74"/>
      <c r="N130" s="74"/>
      <c r="O130" s="235" t="s">
        <v>480</v>
      </c>
      <c r="P130" s="95"/>
      <c r="Q130" s="108"/>
      <c r="R130" s="108"/>
      <c r="S130" s="108"/>
      <c r="T130" s="96">
        <f t="shared" si="19"/>
        <v>0</v>
      </c>
      <c r="U130" s="108"/>
      <c r="V130" s="108"/>
      <c r="W130" s="108"/>
      <c r="X130" s="108"/>
      <c r="Y130" s="108"/>
      <c r="Z130" s="108"/>
      <c r="AA130" s="108"/>
      <c r="AB130" s="108"/>
      <c r="AC130" s="109"/>
      <c r="AD130" s="110"/>
      <c r="AE130" s="110"/>
      <c r="AF130" s="110"/>
      <c r="AG130" s="110"/>
      <c r="AH130" s="110"/>
      <c r="AI130" s="110"/>
      <c r="AJ130" s="110"/>
      <c r="AK130" s="110"/>
      <c r="AL130" s="110"/>
      <c r="AM130" s="110"/>
      <c r="AN130" s="110"/>
      <c r="AO130" s="95"/>
      <c r="AP130" s="108"/>
      <c r="AQ130" s="108"/>
      <c r="AR130" s="108"/>
      <c r="AS130" s="96">
        <f t="shared" si="20"/>
        <v>0</v>
      </c>
      <c r="AT130" s="108"/>
      <c r="AU130" s="108"/>
      <c r="AV130" s="108"/>
      <c r="AW130" s="108"/>
      <c r="AX130" s="108"/>
      <c r="AY130" s="108"/>
      <c r="AZ130" s="108"/>
      <c r="BA130" s="108"/>
      <c r="BB130" s="108"/>
      <c r="BC130" s="117"/>
      <c r="BD130" s="73" t="s">
        <v>62</v>
      </c>
      <c r="BE130" s="54"/>
      <c r="BF130" s="223"/>
    </row>
    <row r="131" spans="1:58" ht="47.25" outlineLevel="1">
      <c r="A131" s="271"/>
      <c r="B131" s="222" t="s">
        <v>401</v>
      </c>
      <c r="C131" s="73"/>
      <c r="D131" s="73"/>
      <c r="E131" s="74"/>
      <c r="F131" s="75"/>
      <c r="G131" s="108"/>
      <c r="H131" s="91"/>
      <c r="I131" s="255"/>
      <c r="J131" s="256"/>
      <c r="K131" s="75"/>
      <c r="L131" s="74"/>
      <c r="M131" s="74"/>
      <c r="N131" s="74"/>
      <c r="O131" s="235" t="s">
        <v>57</v>
      </c>
      <c r="P131" s="95"/>
      <c r="Q131" s="108"/>
      <c r="R131" s="108"/>
      <c r="S131" s="108"/>
      <c r="T131" s="96">
        <f t="shared" si="19"/>
        <v>0</v>
      </c>
      <c r="U131" s="108"/>
      <c r="V131" s="108"/>
      <c r="W131" s="108"/>
      <c r="X131" s="108">
        <v>19.12</v>
      </c>
      <c r="Y131" s="108"/>
      <c r="Z131" s="108"/>
      <c r="AA131" s="108"/>
      <c r="AB131" s="108"/>
      <c r="AC131" s="109"/>
      <c r="AD131" s="110"/>
      <c r="AE131" s="110"/>
      <c r="AF131" s="110"/>
      <c r="AG131" s="110"/>
      <c r="AH131" s="110"/>
      <c r="AI131" s="110"/>
      <c r="AJ131" s="110"/>
      <c r="AK131" s="110"/>
      <c r="AL131" s="110"/>
      <c r="AM131" s="110"/>
      <c r="AN131" s="110"/>
      <c r="AO131" s="95"/>
      <c r="AP131" s="108"/>
      <c r="AQ131" s="108"/>
      <c r="AR131" s="108"/>
      <c r="AS131" s="96">
        <f t="shared" si="20"/>
        <v>0</v>
      </c>
      <c r="AT131" s="108"/>
      <c r="AU131" s="108"/>
      <c r="AV131" s="108"/>
      <c r="AW131" s="108">
        <v>19.12</v>
      </c>
      <c r="AX131" s="108"/>
      <c r="AY131" s="108"/>
      <c r="AZ131" s="108"/>
      <c r="BA131" s="108"/>
      <c r="BB131" s="108"/>
      <c r="BC131" s="117"/>
      <c r="BD131" s="73" t="s">
        <v>62</v>
      </c>
      <c r="BE131" s="54"/>
      <c r="BF131" s="223"/>
    </row>
    <row r="132" spans="1:58" ht="31.5" outlineLevel="1">
      <c r="A132" s="271"/>
      <c r="B132" s="222" t="s">
        <v>402</v>
      </c>
      <c r="C132" s="73"/>
      <c r="D132" s="73"/>
      <c r="E132" s="74"/>
      <c r="F132" s="75"/>
      <c r="G132" s="108"/>
      <c r="H132" s="91"/>
      <c r="I132" s="255"/>
      <c r="J132" s="256"/>
      <c r="K132" s="75"/>
      <c r="L132" s="74"/>
      <c r="M132" s="74"/>
      <c r="N132" s="74"/>
      <c r="O132" s="235" t="s">
        <v>57</v>
      </c>
      <c r="P132" s="95"/>
      <c r="Q132" s="108"/>
      <c r="R132" s="108"/>
      <c r="S132" s="108"/>
      <c r="T132" s="96">
        <f t="shared" si="19"/>
        <v>0</v>
      </c>
      <c r="U132" s="108"/>
      <c r="V132" s="108"/>
      <c r="W132" s="108"/>
      <c r="X132" s="108"/>
      <c r="Y132" s="108">
        <v>5</v>
      </c>
      <c r="Z132" s="108"/>
      <c r="AA132" s="108"/>
      <c r="AB132" s="108"/>
      <c r="AC132" s="109"/>
      <c r="AD132" s="110"/>
      <c r="AE132" s="110"/>
      <c r="AF132" s="110"/>
      <c r="AG132" s="110"/>
      <c r="AH132" s="110"/>
      <c r="AI132" s="110"/>
      <c r="AJ132" s="110"/>
      <c r="AK132" s="110"/>
      <c r="AL132" s="110"/>
      <c r="AM132" s="110"/>
      <c r="AN132" s="110"/>
      <c r="AO132" s="95"/>
      <c r="AP132" s="108"/>
      <c r="AQ132" s="108"/>
      <c r="AR132" s="108"/>
      <c r="AS132" s="96">
        <f t="shared" si="20"/>
        <v>0</v>
      </c>
      <c r="AT132" s="108"/>
      <c r="AU132" s="108"/>
      <c r="AV132" s="108"/>
      <c r="AW132" s="108"/>
      <c r="AX132" s="108">
        <v>5</v>
      </c>
      <c r="AY132" s="108"/>
      <c r="AZ132" s="108"/>
      <c r="BA132" s="108"/>
      <c r="BB132" s="108"/>
      <c r="BC132" s="117"/>
      <c r="BD132" s="73" t="s">
        <v>62</v>
      </c>
      <c r="BE132" s="54"/>
      <c r="BF132" s="223"/>
    </row>
    <row r="133" spans="1:58" ht="31.5" outlineLevel="1">
      <c r="A133" s="271"/>
      <c r="B133" s="222" t="s">
        <v>403</v>
      </c>
      <c r="C133" s="73"/>
      <c r="D133" s="73"/>
      <c r="E133" s="74"/>
      <c r="F133" s="75"/>
      <c r="G133" s="108"/>
      <c r="H133" s="91"/>
      <c r="I133" s="255"/>
      <c r="J133" s="256"/>
      <c r="K133" s="75"/>
      <c r="L133" s="74"/>
      <c r="M133" s="74"/>
      <c r="N133" s="74"/>
      <c r="O133" s="235" t="s">
        <v>57</v>
      </c>
      <c r="P133" s="95"/>
      <c r="Q133" s="108"/>
      <c r="R133" s="108"/>
      <c r="S133" s="108"/>
      <c r="T133" s="96">
        <f t="shared" si="19"/>
        <v>0</v>
      </c>
      <c r="U133" s="108"/>
      <c r="V133" s="108"/>
      <c r="W133" s="108"/>
      <c r="X133" s="108"/>
      <c r="Y133" s="108">
        <v>5</v>
      </c>
      <c r="Z133" s="108"/>
      <c r="AA133" s="108"/>
      <c r="AB133" s="108"/>
      <c r="AC133" s="109"/>
      <c r="AD133" s="110"/>
      <c r="AE133" s="110"/>
      <c r="AF133" s="110"/>
      <c r="AG133" s="110"/>
      <c r="AH133" s="110"/>
      <c r="AI133" s="110"/>
      <c r="AJ133" s="110"/>
      <c r="AK133" s="110"/>
      <c r="AL133" s="110"/>
      <c r="AM133" s="110"/>
      <c r="AN133" s="110"/>
      <c r="AO133" s="95"/>
      <c r="AP133" s="108"/>
      <c r="AQ133" s="108"/>
      <c r="AR133" s="108"/>
      <c r="AS133" s="96">
        <f t="shared" si="20"/>
        <v>0</v>
      </c>
      <c r="AT133" s="108"/>
      <c r="AU133" s="108"/>
      <c r="AV133" s="108"/>
      <c r="AW133" s="108"/>
      <c r="AX133" s="108">
        <v>5</v>
      </c>
      <c r="AY133" s="108"/>
      <c r="AZ133" s="108"/>
      <c r="BA133" s="108"/>
      <c r="BB133" s="108"/>
      <c r="BC133" s="117"/>
      <c r="BD133" s="73" t="s">
        <v>62</v>
      </c>
      <c r="BE133" s="54"/>
      <c r="BF133" s="223"/>
    </row>
    <row r="134" spans="1:58" ht="47.25" outlineLevel="1">
      <c r="A134" s="271">
        <v>13</v>
      </c>
      <c r="B134" s="214" t="s">
        <v>404</v>
      </c>
      <c r="C134" s="73"/>
      <c r="D134" s="73"/>
      <c r="E134" s="74"/>
      <c r="F134" s="75"/>
      <c r="G134" s="108">
        <v>40</v>
      </c>
      <c r="H134" s="91"/>
      <c r="I134" s="255"/>
      <c r="J134" s="256"/>
      <c r="K134" s="75"/>
      <c r="L134" s="74"/>
      <c r="M134" s="74"/>
      <c r="N134" s="74"/>
      <c r="O134" s="235" t="s">
        <v>483</v>
      </c>
      <c r="P134" s="95"/>
      <c r="Q134" s="108"/>
      <c r="R134" s="108"/>
      <c r="S134" s="108"/>
      <c r="T134" s="96">
        <f t="shared" si="19"/>
        <v>0</v>
      </c>
      <c r="U134" s="108"/>
      <c r="V134" s="108"/>
      <c r="W134" s="108"/>
      <c r="X134" s="108"/>
      <c r="Y134" s="108"/>
      <c r="Z134" s="108"/>
      <c r="AA134" s="108"/>
      <c r="AB134" s="108"/>
      <c r="AC134" s="109"/>
      <c r="AD134" s="110"/>
      <c r="AE134" s="110"/>
      <c r="AF134" s="110"/>
      <c r="AG134" s="110"/>
      <c r="AH134" s="110"/>
      <c r="AI134" s="110"/>
      <c r="AJ134" s="110"/>
      <c r="AK134" s="110"/>
      <c r="AL134" s="110"/>
      <c r="AM134" s="110"/>
      <c r="AN134" s="110"/>
      <c r="AO134" s="95"/>
      <c r="AP134" s="108"/>
      <c r="AQ134" s="108"/>
      <c r="AR134" s="108"/>
      <c r="AS134" s="96">
        <f t="shared" si="20"/>
        <v>0</v>
      </c>
      <c r="AT134" s="108"/>
      <c r="AU134" s="108"/>
      <c r="AV134" s="108"/>
      <c r="AW134" s="108"/>
      <c r="AX134" s="108"/>
      <c r="AY134" s="108"/>
      <c r="AZ134" s="108"/>
      <c r="BA134" s="108"/>
      <c r="BB134" s="108"/>
      <c r="BC134" s="117"/>
      <c r="BD134" s="73" t="s">
        <v>62</v>
      </c>
      <c r="BE134" s="54"/>
      <c r="BF134" s="223"/>
    </row>
    <row r="135" spans="1:58" ht="31.5" outlineLevel="1">
      <c r="A135" s="271"/>
      <c r="B135" s="222" t="s">
        <v>405</v>
      </c>
      <c r="C135" s="73"/>
      <c r="D135" s="73"/>
      <c r="E135" s="74"/>
      <c r="F135" s="75"/>
      <c r="G135" s="108"/>
      <c r="H135" s="91"/>
      <c r="I135" s="255"/>
      <c r="J135" s="256"/>
      <c r="K135" s="75"/>
      <c r="L135" s="74"/>
      <c r="M135" s="74"/>
      <c r="N135" s="74"/>
      <c r="O135" s="235" t="s">
        <v>56</v>
      </c>
      <c r="P135" s="95"/>
      <c r="Q135" s="108"/>
      <c r="R135" s="108"/>
      <c r="S135" s="108"/>
      <c r="T135" s="96">
        <f t="shared" si="19"/>
        <v>0</v>
      </c>
      <c r="U135" s="108"/>
      <c r="V135" s="108"/>
      <c r="W135" s="108"/>
      <c r="X135" s="108"/>
      <c r="Y135" s="108">
        <v>20</v>
      </c>
      <c r="Z135" s="108"/>
      <c r="AA135" s="108"/>
      <c r="AB135" s="108"/>
      <c r="AC135" s="109"/>
      <c r="AD135" s="110"/>
      <c r="AE135" s="110"/>
      <c r="AF135" s="110"/>
      <c r="AG135" s="110"/>
      <c r="AH135" s="110"/>
      <c r="AI135" s="110"/>
      <c r="AJ135" s="110"/>
      <c r="AK135" s="110"/>
      <c r="AL135" s="110"/>
      <c r="AM135" s="110"/>
      <c r="AN135" s="110"/>
      <c r="AO135" s="95"/>
      <c r="AP135" s="108"/>
      <c r="AQ135" s="108"/>
      <c r="AR135" s="108"/>
      <c r="AS135" s="96">
        <f t="shared" si="20"/>
        <v>0</v>
      </c>
      <c r="AT135" s="108"/>
      <c r="AU135" s="108"/>
      <c r="AV135" s="108"/>
      <c r="AW135" s="108"/>
      <c r="AX135" s="108">
        <v>20</v>
      </c>
      <c r="AY135" s="108"/>
      <c r="AZ135" s="108"/>
      <c r="BA135" s="108"/>
      <c r="BB135" s="108"/>
      <c r="BC135" s="117"/>
      <c r="BD135" s="73" t="s">
        <v>62</v>
      </c>
      <c r="BE135" s="54"/>
      <c r="BF135" s="223"/>
    </row>
    <row r="136" spans="1:58" ht="15.75" outlineLevel="1">
      <c r="A136" s="271"/>
      <c r="B136" s="222" t="s">
        <v>406</v>
      </c>
      <c r="C136" s="73"/>
      <c r="D136" s="73"/>
      <c r="E136" s="74"/>
      <c r="F136" s="75"/>
      <c r="G136" s="108"/>
      <c r="H136" s="91"/>
      <c r="I136" s="255"/>
      <c r="J136" s="256"/>
      <c r="K136" s="75"/>
      <c r="L136" s="74"/>
      <c r="M136" s="74"/>
      <c r="N136" s="74"/>
      <c r="O136" s="235" t="s">
        <v>56</v>
      </c>
      <c r="P136" s="95"/>
      <c r="Q136" s="108"/>
      <c r="R136" s="108"/>
      <c r="S136" s="108"/>
      <c r="T136" s="96">
        <f t="shared" si="19"/>
        <v>0</v>
      </c>
      <c r="U136" s="108"/>
      <c r="V136" s="108"/>
      <c r="W136" s="108"/>
      <c r="X136" s="108"/>
      <c r="Y136" s="108">
        <v>10</v>
      </c>
      <c r="Z136" s="108"/>
      <c r="AA136" s="108"/>
      <c r="AB136" s="108"/>
      <c r="AC136" s="109"/>
      <c r="AD136" s="110"/>
      <c r="AE136" s="110"/>
      <c r="AF136" s="110"/>
      <c r="AG136" s="110"/>
      <c r="AH136" s="110"/>
      <c r="AI136" s="110"/>
      <c r="AJ136" s="110"/>
      <c r="AK136" s="110"/>
      <c r="AL136" s="110"/>
      <c r="AM136" s="110"/>
      <c r="AN136" s="110"/>
      <c r="AO136" s="95"/>
      <c r="AP136" s="108"/>
      <c r="AQ136" s="108"/>
      <c r="AR136" s="108"/>
      <c r="AS136" s="96">
        <f t="shared" si="20"/>
        <v>0</v>
      </c>
      <c r="AT136" s="108"/>
      <c r="AU136" s="108"/>
      <c r="AV136" s="108"/>
      <c r="AW136" s="108"/>
      <c r="AX136" s="108">
        <v>10</v>
      </c>
      <c r="AY136" s="108"/>
      <c r="AZ136" s="108"/>
      <c r="BA136" s="108"/>
      <c r="BB136" s="108"/>
      <c r="BC136" s="117"/>
      <c r="BD136" s="73" t="s">
        <v>62</v>
      </c>
      <c r="BE136" s="54"/>
      <c r="BF136" s="223"/>
    </row>
    <row r="137" spans="1:58" ht="31.5" outlineLevel="1">
      <c r="A137" s="271"/>
      <c r="B137" s="222" t="s">
        <v>407</v>
      </c>
      <c r="C137" s="73"/>
      <c r="D137" s="73"/>
      <c r="E137" s="74"/>
      <c r="F137" s="75"/>
      <c r="G137" s="108"/>
      <c r="H137" s="91"/>
      <c r="I137" s="255"/>
      <c r="J137" s="256"/>
      <c r="K137" s="75"/>
      <c r="L137" s="74"/>
      <c r="M137" s="74"/>
      <c r="N137" s="74"/>
      <c r="O137" s="235" t="s">
        <v>56</v>
      </c>
      <c r="P137" s="95"/>
      <c r="Q137" s="108"/>
      <c r="R137" s="108"/>
      <c r="S137" s="108"/>
      <c r="T137" s="96">
        <f t="shared" si="19"/>
        <v>0</v>
      </c>
      <c r="U137" s="108"/>
      <c r="V137" s="108"/>
      <c r="W137" s="108"/>
      <c r="X137" s="108"/>
      <c r="Y137" s="108">
        <v>5</v>
      </c>
      <c r="Z137" s="108"/>
      <c r="AA137" s="108"/>
      <c r="AB137" s="108"/>
      <c r="AC137" s="109"/>
      <c r="AD137" s="110"/>
      <c r="AE137" s="110"/>
      <c r="AF137" s="110"/>
      <c r="AG137" s="110"/>
      <c r="AH137" s="110"/>
      <c r="AI137" s="110"/>
      <c r="AJ137" s="110"/>
      <c r="AK137" s="110"/>
      <c r="AL137" s="110"/>
      <c r="AM137" s="110"/>
      <c r="AN137" s="110"/>
      <c r="AO137" s="95"/>
      <c r="AP137" s="108"/>
      <c r="AQ137" s="108"/>
      <c r="AR137" s="108"/>
      <c r="AS137" s="96">
        <f t="shared" si="20"/>
        <v>0</v>
      </c>
      <c r="AT137" s="108"/>
      <c r="AU137" s="108"/>
      <c r="AV137" s="108"/>
      <c r="AW137" s="108"/>
      <c r="AX137" s="108">
        <v>5</v>
      </c>
      <c r="AY137" s="108"/>
      <c r="AZ137" s="108"/>
      <c r="BA137" s="108"/>
      <c r="BB137" s="108"/>
      <c r="BC137" s="117"/>
      <c r="BD137" s="73" t="s">
        <v>62</v>
      </c>
      <c r="BE137" s="54"/>
      <c r="BF137" s="223"/>
    </row>
    <row r="138" spans="1:58" ht="31.5" outlineLevel="1">
      <c r="A138" s="271"/>
      <c r="B138" s="222" t="s">
        <v>408</v>
      </c>
      <c r="C138" s="73"/>
      <c r="D138" s="73"/>
      <c r="E138" s="74"/>
      <c r="F138" s="75"/>
      <c r="G138" s="108"/>
      <c r="H138" s="91"/>
      <c r="I138" s="255"/>
      <c r="J138" s="256"/>
      <c r="K138" s="75"/>
      <c r="L138" s="74"/>
      <c r="M138" s="74"/>
      <c r="N138" s="74"/>
      <c r="O138" s="235" t="s">
        <v>56</v>
      </c>
      <c r="P138" s="95"/>
      <c r="Q138" s="108"/>
      <c r="R138" s="108"/>
      <c r="S138" s="108"/>
      <c r="T138" s="96">
        <f t="shared" si="19"/>
        <v>0</v>
      </c>
      <c r="U138" s="108"/>
      <c r="V138" s="108"/>
      <c r="W138" s="108"/>
      <c r="X138" s="108"/>
      <c r="Y138" s="108">
        <v>5</v>
      </c>
      <c r="Z138" s="108"/>
      <c r="AA138" s="108"/>
      <c r="AB138" s="108"/>
      <c r="AC138" s="109"/>
      <c r="AD138" s="110"/>
      <c r="AE138" s="110"/>
      <c r="AF138" s="110"/>
      <c r="AG138" s="110"/>
      <c r="AH138" s="110"/>
      <c r="AI138" s="110"/>
      <c r="AJ138" s="110"/>
      <c r="AK138" s="110"/>
      <c r="AL138" s="110"/>
      <c r="AM138" s="110"/>
      <c r="AN138" s="110"/>
      <c r="AO138" s="95"/>
      <c r="AP138" s="108"/>
      <c r="AQ138" s="108"/>
      <c r="AR138" s="108"/>
      <c r="AS138" s="96">
        <f t="shared" si="20"/>
        <v>0</v>
      </c>
      <c r="AT138" s="108"/>
      <c r="AU138" s="108"/>
      <c r="AV138" s="108"/>
      <c r="AW138" s="108"/>
      <c r="AX138" s="108">
        <v>5</v>
      </c>
      <c r="AY138" s="108"/>
      <c r="AZ138" s="108"/>
      <c r="BA138" s="108"/>
      <c r="BB138" s="108"/>
      <c r="BC138" s="117"/>
      <c r="BD138" s="73" t="s">
        <v>62</v>
      </c>
      <c r="BE138" s="54"/>
      <c r="BF138" s="223"/>
    </row>
    <row r="139" spans="1:58" ht="47.25" outlineLevel="1">
      <c r="A139" s="271">
        <v>14</v>
      </c>
      <c r="B139" s="214" t="s">
        <v>409</v>
      </c>
      <c r="C139" s="73"/>
      <c r="D139" s="73"/>
      <c r="E139" s="74"/>
      <c r="F139" s="75"/>
      <c r="G139" s="108">
        <v>25</v>
      </c>
      <c r="H139" s="91"/>
      <c r="I139" s="255"/>
      <c r="J139" s="256"/>
      <c r="K139" s="75"/>
      <c r="L139" s="74"/>
      <c r="M139" s="74"/>
      <c r="N139" s="74"/>
      <c r="O139" s="235" t="s">
        <v>483</v>
      </c>
      <c r="P139" s="95"/>
      <c r="Q139" s="108"/>
      <c r="R139" s="108"/>
      <c r="S139" s="108"/>
      <c r="T139" s="96">
        <f t="shared" ref="T139:T202" si="21">SUM(P139:S139)</f>
        <v>0</v>
      </c>
      <c r="U139" s="108"/>
      <c r="V139" s="108"/>
      <c r="W139" s="108"/>
      <c r="X139" s="108"/>
      <c r="Y139" s="108"/>
      <c r="Z139" s="108"/>
      <c r="AA139" s="108"/>
      <c r="AB139" s="108"/>
      <c r="AC139" s="109"/>
      <c r="AD139" s="110"/>
      <c r="AE139" s="110"/>
      <c r="AF139" s="110"/>
      <c r="AG139" s="110"/>
      <c r="AH139" s="110"/>
      <c r="AI139" s="110"/>
      <c r="AJ139" s="110"/>
      <c r="AK139" s="110"/>
      <c r="AL139" s="110"/>
      <c r="AM139" s="110"/>
      <c r="AN139" s="110"/>
      <c r="AO139" s="95"/>
      <c r="AP139" s="108"/>
      <c r="AQ139" s="108"/>
      <c r="AR139" s="108"/>
      <c r="AS139" s="96">
        <f t="shared" ref="AS139:AS202" si="22">SUM(AO139:AR139)</f>
        <v>0</v>
      </c>
      <c r="AT139" s="108"/>
      <c r="AU139" s="108"/>
      <c r="AV139" s="108"/>
      <c r="AW139" s="108"/>
      <c r="AX139" s="108"/>
      <c r="AY139" s="108"/>
      <c r="AZ139" s="108"/>
      <c r="BA139" s="108"/>
      <c r="BB139" s="108"/>
      <c r="BC139" s="117"/>
      <c r="BD139" s="73" t="s">
        <v>62</v>
      </c>
      <c r="BE139" s="54"/>
      <c r="BF139" s="223"/>
    </row>
    <row r="140" spans="1:58" ht="15.75" outlineLevel="1">
      <c r="A140" s="271"/>
      <c r="B140" s="222" t="s">
        <v>410</v>
      </c>
      <c r="C140" s="73"/>
      <c r="D140" s="73"/>
      <c r="E140" s="74"/>
      <c r="F140" s="75"/>
      <c r="G140" s="108"/>
      <c r="H140" s="91"/>
      <c r="I140" s="255"/>
      <c r="J140" s="256"/>
      <c r="K140" s="75"/>
      <c r="L140" s="74"/>
      <c r="M140" s="74"/>
      <c r="N140" s="74"/>
      <c r="O140" s="235" t="s">
        <v>56</v>
      </c>
      <c r="P140" s="95"/>
      <c r="Q140" s="108"/>
      <c r="R140" s="108"/>
      <c r="S140" s="108"/>
      <c r="T140" s="96">
        <f t="shared" si="21"/>
        <v>0</v>
      </c>
      <c r="U140" s="108"/>
      <c r="V140" s="108"/>
      <c r="W140" s="108"/>
      <c r="X140" s="108"/>
      <c r="Y140" s="108">
        <v>12</v>
      </c>
      <c r="Z140" s="108"/>
      <c r="AA140" s="108"/>
      <c r="AB140" s="108"/>
      <c r="AC140" s="109"/>
      <c r="AD140" s="110"/>
      <c r="AE140" s="110"/>
      <c r="AF140" s="110"/>
      <c r="AG140" s="110"/>
      <c r="AH140" s="110"/>
      <c r="AI140" s="110"/>
      <c r="AJ140" s="110"/>
      <c r="AK140" s="110"/>
      <c r="AL140" s="110"/>
      <c r="AM140" s="110"/>
      <c r="AN140" s="110"/>
      <c r="AO140" s="95"/>
      <c r="AP140" s="108"/>
      <c r="AQ140" s="108"/>
      <c r="AR140" s="108"/>
      <c r="AS140" s="96">
        <f t="shared" si="22"/>
        <v>0</v>
      </c>
      <c r="AT140" s="108"/>
      <c r="AU140" s="108"/>
      <c r="AV140" s="108"/>
      <c r="AW140" s="108"/>
      <c r="AX140" s="108">
        <v>12</v>
      </c>
      <c r="AY140" s="108"/>
      <c r="AZ140" s="108"/>
      <c r="BA140" s="108"/>
      <c r="BB140" s="108"/>
      <c r="BC140" s="117"/>
      <c r="BD140" s="73" t="s">
        <v>62</v>
      </c>
      <c r="BE140" s="54"/>
      <c r="BF140" s="223"/>
    </row>
    <row r="141" spans="1:58" ht="47.25" outlineLevel="1">
      <c r="A141" s="271"/>
      <c r="B141" s="222" t="s">
        <v>411</v>
      </c>
      <c r="C141" s="73"/>
      <c r="D141" s="73"/>
      <c r="E141" s="74"/>
      <c r="F141" s="75"/>
      <c r="G141" s="108"/>
      <c r="H141" s="91"/>
      <c r="I141" s="255"/>
      <c r="J141" s="256"/>
      <c r="K141" s="75"/>
      <c r="L141" s="74"/>
      <c r="M141" s="74"/>
      <c r="N141" s="74"/>
      <c r="O141" s="235" t="s">
        <v>56</v>
      </c>
      <c r="P141" s="95"/>
      <c r="Q141" s="108"/>
      <c r="R141" s="108"/>
      <c r="S141" s="108"/>
      <c r="T141" s="96">
        <f t="shared" si="21"/>
        <v>0</v>
      </c>
      <c r="U141" s="108"/>
      <c r="V141" s="108"/>
      <c r="W141" s="108"/>
      <c r="X141" s="108"/>
      <c r="Y141" s="108">
        <v>13</v>
      </c>
      <c r="Z141" s="108"/>
      <c r="AA141" s="108"/>
      <c r="AB141" s="108"/>
      <c r="AC141" s="109"/>
      <c r="AD141" s="110"/>
      <c r="AE141" s="110"/>
      <c r="AF141" s="110"/>
      <c r="AG141" s="110"/>
      <c r="AH141" s="110"/>
      <c r="AI141" s="110"/>
      <c r="AJ141" s="110"/>
      <c r="AK141" s="110"/>
      <c r="AL141" s="110"/>
      <c r="AM141" s="110"/>
      <c r="AN141" s="110"/>
      <c r="AO141" s="95"/>
      <c r="AP141" s="108"/>
      <c r="AQ141" s="108"/>
      <c r="AR141" s="108"/>
      <c r="AS141" s="96">
        <f t="shared" si="22"/>
        <v>0</v>
      </c>
      <c r="AT141" s="108"/>
      <c r="AU141" s="108"/>
      <c r="AV141" s="108"/>
      <c r="AW141" s="108"/>
      <c r="AX141" s="108">
        <v>13</v>
      </c>
      <c r="AY141" s="108"/>
      <c r="AZ141" s="108"/>
      <c r="BA141" s="108"/>
      <c r="BB141" s="108"/>
      <c r="BC141" s="117"/>
      <c r="BD141" s="73" t="s">
        <v>62</v>
      </c>
      <c r="BE141" s="54"/>
      <c r="BF141" s="223"/>
    </row>
    <row r="142" spans="1:58" ht="47.25" outlineLevel="1">
      <c r="A142" s="271">
        <v>15</v>
      </c>
      <c r="B142" s="214" t="s">
        <v>412</v>
      </c>
      <c r="C142" s="73"/>
      <c r="D142" s="73"/>
      <c r="E142" s="74"/>
      <c r="F142" s="75"/>
      <c r="G142" s="108">
        <v>28</v>
      </c>
      <c r="H142" s="91"/>
      <c r="I142" s="255"/>
      <c r="J142" s="256"/>
      <c r="K142" s="75"/>
      <c r="L142" s="74"/>
      <c r="M142" s="74"/>
      <c r="N142" s="74"/>
      <c r="O142" s="235" t="s">
        <v>480</v>
      </c>
      <c r="P142" s="95"/>
      <c r="Q142" s="108"/>
      <c r="R142" s="108"/>
      <c r="S142" s="108"/>
      <c r="T142" s="96">
        <f t="shared" si="21"/>
        <v>0</v>
      </c>
      <c r="U142" s="108"/>
      <c r="V142" s="108"/>
      <c r="W142" s="108"/>
      <c r="X142" s="108"/>
      <c r="Y142" s="108"/>
      <c r="Z142" s="108"/>
      <c r="AA142" s="108"/>
      <c r="AB142" s="108"/>
      <c r="AC142" s="109"/>
      <c r="AD142" s="110"/>
      <c r="AE142" s="110"/>
      <c r="AF142" s="110"/>
      <c r="AG142" s="110"/>
      <c r="AH142" s="110"/>
      <c r="AI142" s="110"/>
      <c r="AJ142" s="110"/>
      <c r="AK142" s="110"/>
      <c r="AL142" s="110"/>
      <c r="AM142" s="110"/>
      <c r="AN142" s="110"/>
      <c r="AO142" s="95"/>
      <c r="AP142" s="108"/>
      <c r="AQ142" s="108"/>
      <c r="AR142" s="108"/>
      <c r="AS142" s="96">
        <f t="shared" si="22"/>
        <v>0</v>
      </c>
      <c r="AT142" s="108"/>
      <c r="AU142" s="108"/>
      <c r="AV142" s="108"/>
      <c r="AW142" s="108"/>
      <c r="AX142" s="108"/>
      <c r="AY142" s="108"/>
      <c r="AZ142" s="108"/>
      <c r="BA142" s="108"/>
      <c r="BB142" s="108"/>
      <c r="BC142" s="117"/>
      <c r="BD142" s="73" t="s">
        <v>62</v>
      </c>
      <c r="BE142" s="54"/>
      <c r="BF142" s="223"/>
    </row>
    <row r="143" spans="1:58" ht="31.5" outlineLevel="1">
      <c r="A143" s="271"/>
      <c r="B143" s="222" t="s">
        <v>413</v>
      </c>
      <c r="C143" s="73"/>
      <c r="D143" s="73"/>
      <c r="E143" s="74"/>
      <c r="F143" s="75"/>
      <c r="G143" s="108"/>
      <c r="H143" s="91"/>
      <c r="I143" s="255"/>
      <c r="J143" s="256"/>
      <c r="K143" s="75"/>
      <c r="L143" s="74"/>
      <c r="M143" s="74"/>
      <c r="N143" s="74"/>
      <c r="O143" s="235" t="s">
        <v>472</v>
      </c>
      <c r="P143" s="95"/>
      <c r="Q143" s="108"/>
      <c r="R143" s="108"/>
      <c r="S143" s="108"/>
      <c r="T143" s="96">
        <f t="shared" si="21"/>
        <v>0</v>
      </c>
      <c r="U143" s="108"/>
      <c r="V143" s="108"/>
      <c r="W143" s="108"/>
      <c r="X143" s="108"/>
      <c r="Y143" s="108"/>
      <c r="Z143" s="108">
        <v>20</v>
      </c>
      <c r="AA143" s="108"/>
      <c r="AB143" s="108"/>
      <c r="AC143" s="109"/>
      <c r="AD143" s="110"/>
      <c r="AE143" s="110"/>
      <c r="AF143" s="110"/>
      <c r="AG143" s="110"/>
      <c r="AH143" s="110"/>
      <c r="AI143" s="110"/>
      <c r="AJ143" s="110"/>
      <c r="AK143" s="110"/>
      <c r="AL143" s="110"/>
      <c r="AM143" s="110"/>
      <c r="AN143" s="110"/>
      <c r="AO143" s="95"/>
      <c r="AP143" s="108"/>
      <c r="AQ143" s="108"/>
      <c r="AR143" s="108"/>
      <c r="AS143" s="96">
        <f t="shared" si="22"/>
        <v>0</v>
      </c>
      <c r="AT143" s="108"/>
      <c r="AU143" s="108"/>
      <c r="AV143" s="108"/>
      <c r="AW143" s="108"/>
      <c r="AX143" s="108"/>
      <c r="AY143" s="108">
        <v>20</v>
      </c>
      <c r="AZ143" s="108"/>
      <c r="BA143" s="108"/>
      <c r="BB143" s="108"/>
      <c r="BC143" s="117"/>
      <c r="BD143" s="73" t="s">
        <v>62</v>
      </c>
      <c r="BE143" s="54"/>
      <c r="BF143" s="223"/>
    </row>
    <row r="144" spans="1:58" ht="31.5" outlineLevel="1">
      <c r="A144" s="271"/>
      <c r="B144" s="222" t="s">
        <v>414</v>
      </c>
      <c r="C144" s="73"/>
      <c r="D144" s="73"/>
      <c r="E144" s="74"/>
      <c r="F144" s="75"/>
      <c r="G144" s="108"/>
      <c r="H144" s="91"/>
      <c r="I144" s="255"/>
      <c r="J144" s="256"/>
      <c r="K144" s="75"/>
      <c r="L144" s="74"/>
      <c r="M144" s="74"/>
      <c r="N144" s="74"/>
      <c r="O144" s="235" t="s">
        <v>472</v>
      </c>
      <c r="P144" s="95"/>
      <c r="Q144" s="108"/>
      <c r="R144" s="108"/>
      <c r="S144" s="108"/>
      <c r="T144" s="96">
        <f t="shared" si="21"/>
        <v>0</v>
      </c>
      <c r="U144" s="108"/>
      <c r="V144" s="108"/>
      <c r="W144" s="108"/>
      <c r="X144" s="108"/>
      <c r="Y144" s="108"/>
      <c r="Z144" s="108">
        <v>8</v>
      </c>
      <c r="AA144" s="108"/>
      <c r="AB144" s="108"/>
      <c r="AC144" s="109"/>
      <c r="AD144" s="110"/>
      <c r="AE144" s="110"/>
      <c r="AF144" s="110"/>
      <c r="AG144" s="110"/>
      <c r="AH144" s="110"/>
      <c r="AI144" s="110"/>
      <c r="AJ144" s="110"/>
      <c r="AK144" s="110"/>
      <c r="AL144" s="110"/>
      <c r="AM144" s="110"/>
      <c r="AN144" s="110"/>
      <c r="AO144" s="95"/>
      <c r="AP144" s="108"/>
      <c r="AQ144" s="108"/>
      <c r="AR144" s="108"/>
      <c r="AS144" s="96">
        <f t="shared" si="22"/>
        <v>0</v>
      </c>
      <c r="AT144" s="108"/>
      <c r="AU144" s="108"/>
      <c r="AV144" s="108"/>
      <c r="AW144" s="108"/>
      <c r="AX144" s="108"/>
      <c r="AY144" s="108">
        <v>8</v>
      </c>
      <c r="AZ144" s="108"/>
      <c r="BA144" s="108"/>
      <c r="BB144" s="108"/>
      <c r="BC144" s="117"/>
      <c r="BD144" s="73" t="s">
        <v>62</v>
      </c>
      <c r="BE144" s="54"/>
      <c r="BF144" s="223"/>
    </row>
    <row r="145" spans="1:58" ht="15.75" outlineLevel="1">
      <c r="A145" s="271">
        <v>16</v>
      </c>
      <c r="B145" s="214" t="s">
        <v>415</v>
      </c>
      <c r="C145" s="73"/>
      <c r="D145" s="73"/>
      <c r="E145" s="74"/>
      <c r="F145" s="75"/>
      <c r="G145" s="108">
        <v>75</v>
      </c>
      <c r="H145" s="91"/>
      <c r="I145" s="255"/>
      <c r="J145" s="256"/>
      <c r="K145" s="75"/>
      <c r="L145" s="74"/>
      <c r="M145" s="74"/>
      <c r="N145" s="74"/>
      <c r="O145" s="235" t="s">
        <v>484</v>
      </c>
      <c r="P145" s="95"/>
      <c r="Q145" s="108"/>
      <c r="R145" s="108"/>
      <c r="S145" s="108"/>
      <c r="T145" s="96">
        <f t="shared" si="21"/>
        <v>0</v>
      </c>
      <c r="U145" s="108"/>
      <c r="V145" s="108"/>
      <c r="W145" s="108"/>
      <c r="X145" s="108"/>
      <c r="Y145" s="108"/>
      <c r="Z145" s="108"/>
      <c r="AA145" s="108"/>
      <c r="AB145" s="108"/>
      <c r="AC145" s="109"/>
      <c r="AD145" s="110"/>
      <c r="AE145" s="110"/>
      <c r="AF145" s="110"/>
      <c r="AG145" s="110"/>
      <c r="AH145" s="110"/>
      <c r="AI145" s="110"/>
      <c r="AJ145" s="110"/>
      <c r="AK145" s="110"/>
      <c r="AL145" s="110"/>
      <c r="AM145" s="110"/>
      <c r="AN145" s="110"/>
      <c r="AO145" s="95"/>
      <c r="AP145" s="108"/>
      <c r="AQ145" s="108"/>
      <c r="AR145" s="108"/>
      <c r="AS145" s="96">
        <f t="shared" si="22"/>
        <v>0</v>
      </c>
      <c r="AT145" s="108"/>
      <c r="AU145" s="108"/>
      <c r="AV145" s="108"/>
      <c r="AW145" s="108"/>
      <c r="AX145" s="108"/>
      <c r="AY145" s="108"/>
      <c r="AZ145" s="108"/>
      <c r="BA145" s="108"/>
      <c r="BB145" s="108"/>
      <c r="BC145" s="117"/>
      <c r="BD145" s="73" t="s">
        <v>62</v>
      </c>
      <c r="BE145" s="54"/>
      <c r="BF145" s="223"/>
    </row>
    <row r="146" spans="1:58" ht="47.25" outlineLevel="1">
      <c r="A146" s="271"/>
      <c r="B146" s="222" t="s">
        <v>416</v>
      </c>
      <c r="C146" s="73"/>
      <c r="D146" s="73"/>
      <c r="E146" s="74"/>
      <c r="F146" s="75"/>
      <c r="G146" s="108"/>
      <c r="H146" s="91"/>
      <c r="I146" s="255"/>
      <c r="J146" s="256"/>
      <c r="K146" s="75"/>
      <c r="L146" s="74"/>
      <c r="M146" s="74"/>
      <c r="N146" s="74"/>
      <c r="O146" s="235" t="s">
        <v>56</v>
      </c>
      <c r="P146" s="95"/>
      <c r="Q146" s="108"/>
      <c r="R146" s="108"/>
      <c r="S146" s="108"/>
      <c r="T146" s="96">
        <f t="shared" si="21"/>
        <v>0</v>
      </c>
      <c r="U146" s="108"/>
      <c r="V146" s="108"/>
      <c r="W146" s="108"/>
      <c r="X146" s="108"/>
      <c r="Y146" s="108">
        <v>75</v>
      </c>
      <c r="Z146" s="108"/>
      <c r="AA146" s="108"/>
      <c r="AB146" s="108"/>
      <c r="AC146" s="109"/>
      <c r="AD146" s="110"/>
      <c r="AE146" s="110"/>
      <c r="AF146" s="110"/>
      <c r="AG146" s="110"/>
      <c r="AH146" s="110"/>
      <c r="AI146" s="110"/>
      <c r="AJ146" s="110"/>
      <c r="AK146" s="110"/>
      <c r="AL146" s="110"/>
      <c r="AM146" s="110"/>
      <c r="AN146" s="110"/>
      <c r="AO146" s="95"/>
      <c r="AP146" s="108"/>
      <c r="AQ146" s="108"/>
      <c r="AR146" s="108"/>
      <c r="AS146" s="96">
        <f t="shared" si="22"/>
        <v>0</v>
      </c>
      <c r="AT146" s="108"/>
      <c r="AU146" s="108"/>
      <c r="AV146" s="108"/>
      <c r="AW146" s="108"/>
      <c r="AX146" s="108">
        <v>75</v>
      </c>
      <c r="AY146" s="108"/>
      <c r="AZ146" s="108"/>
      <c r="BA146" s="108"/>
      <c r="BB146" s="108"/>
      <c r="BC146" s="117"/>
      <c r="BD146" s="73" t="s">
        <v>62</v>
      </c>
      <c r="BE146" s="54"/>
      <c r="BF146" s="223"/>
    </row>
    <row r="147" spans="1:58" ht="63" outlineLevel="1">
      <c r="A147" s="271">
        <v>17</v>
      </c>
      <c r="B147" s="214" t="s">
        <v>417</v>
      </c>
      <c r="C147" s="73"/>
      <c r="D147" s="73"/>
      <c r="E147" s="74"/>
      <c r="F147" s="75"/>
      <c r="G147" s="108">
        <v>32</v>
      </c>
      <c r="H147" s="91"/>
      <c r="I147" s="255"/>
      <c r="J147" s="256"/>
      <c r="K147" s="75"/>
      <c r="L147" s="74"/>
      <c r="M147" s="74"/>
      <c r="N147" s="74"/>
      <c r="O147" s="235" t="s">
        <v>484</v>
      </c>
      <c r="P147" s="95"/>
      <c r="Q147" s="108"/>
      <c r="R147" s="108"/>
      <c r="S147" s="108"/>
      <c r="T147" s="96">
        <f t="shared" si="21"/>
        <v>0</v>
      </c>
      <c r="U147" s="108"/>
      <c r="V147" s="108"/>
      <c r="W147" s="108"/>
      <c r="X147" s="108"/>
      <c r="Y147" s="108"/>
      <c r="Z147" s="108"/>
      <c r="AA147" s="108"/>
      <c r="AB147" s="108"/>
      <c r="AC147" s="109"/>
      <c r="AD147" s="110"/>
      <c r="AE147" s="110"/>
      <c r="AF147" s="110"/>
      <c r="AG147" s="110"/>
      <c r="AH147" s="110"/>
      <c r="AI147" s="110"/>
      <c r="AJ147" s="110"/>
      <c r="AK147" s="110"/>
      <c r="AL147" s="110"/>
      <c r="AM147" s="110"/>
      <c r="AN147" s="110"/>
      <c r="AO147" s="95"/>
      <c r="AP147" s="108"/>
      <c r="AQ147" s="108"/>
      <c r="AR147" s="108"/>
      <c r="AS147" s="96">
        <f t="shared" si="22"/>
        <v>0</v>
      </c>
      <c r="AT147" s="108"/>
      <c r="AU147" s="108"/>
      <c r="AV147" s="108"/>
      <c r="AW147" s="108"/>
      <c r="AX147" s="108"/>
      <c r="AY147" s="108"/>
      <c r="AZ147" s="108"/>
      <c r="BA147" s="108"/>
      <c r="BB147" s="108"/>
      <c r="BC147" s="117"/>
      <c r="BD147" s="73" t="s">
        <v>62</v>
      </c>
      <c r="BE147" s="54"/>
      <c r="BF147" s="223"/>
    </row>
    <row r="148" spans="1:58" ht="47.25" outlineLevel="1">
      <c r="A148" s="271"/>
      <c r="B148" s="222" t="s">
        <v>418</v>
      </c>
      <c r="C148" s="73"/>
      <c r="D148" s="73"/>
      <c r="E148" s="74"/>
      <c r="F148" s="75"/>
      <c r="G148" s="108"/>
      <c r="H148" s="91"/>
      <c r="I148" s="255"/>
      <c r="J148" s="256"/>
      <c r="K148" s="75"/>
      <c r="L148" s="74"/>
      <c r="M148" s="74"/>
      <c r="N148" s="74"/>
      <c r="O148" s="235" t="s">
        <v>57</v>
      </c>
      <c r="P148" s="95"/>
      <c r="Q148" s="108"/>
      <c r="R148" s="108"/>
      <c r="S148" s="108"/>
      <c r="T148" s="96">
        <f t="shared" si="21"/>
        <v>0</v>
      </c>
      <c r="U148" s="108"/>
      <c r="V148" s="108"/>
      <c r="W148" s="108"/>
      <c r="X148" s="108"/>
      <c r="Y148" s="108">
        <v>14</v>
      </c>
      <c r="Z148" s="108"/>
      <c r="AA148" s="108"/>
      <c r="AB148" s="108"/>
      <c r="AC148" s="109"/>
      <c r="AD148" s="110"/>
      <c r="AE148" s="110"/>
      <c r="AF148" s="110"/>
      <c r="AG148" s="110"/>
      <c r="AH148" s="110"/>
      <c r="AI148" s="110"/>
      <c r="AJ148" s="110"/>
      <c r="AK148" s="110"/>
      <c r="AL148" s="110"/>
      <c r="AM148" s="110"/>
      <c r="AN148" s="110"/>
      <c r="AO148" s="95"/>
      <c r="AP148" s="108"/>
      <c r="AQ148" s="108"/>
      <c r="AR148" s="108"/>
      <c r="AS148" s="96">
        <f t="shared" si="22"/>
        <v>0</v>
      </c>
      <c r="AT148" s="108"/>
      <c r="AU148" s="108"/>
      <c r="AV148" s="108"/>
      <c r="AW148" s="108"/>
      <c r="AX148" s="108">
        <v>14</v>
      </c>
      <c r="AY148" s="108"/>
      <c r="AZ148" s="108"/>
      <c r="BA148" s="108"/>
      <c r="BB148" s="108"/>
      <c r="BC148" s="117"/>
      <c r="BD148" s="73" t="s">
        <v>62</v>
      </c>
      <c r="BE148" s="54"/>
      <c r="BF148" s="223"/>
    </row>
    <row r="149" spans="1:58" ht="31.5" outlineLevel="1">
      <c r="A149" s="271"/>
      <c r="B149" s="222" t="s">
        <v>419</v>
      </c>
      <c r="C149" s="73"/>
      <c r="D149" s="73"/>
      <c r="E149" s="74"/>
      <c r="F149" s="75"/>
      <c r="G149" s="108"/>
      <c r="H149" s="91"/>
      <c r="I149" s="255"/>
      <c r="J149" s="256"/>
      <c r="K149" s="75"/>
      <c r="L149" s="74"/>
      <c r="M149" s="74"/>
      <c r="N149" s="74"/>
      <c r="O149" s="235" t="s">
        <v>57</v>
      </c>
      <c r="P149" s="95"/>
      <c r="Q149" s="108"/>
      <c r="R149" s="108"/>
      <c r="S149" s="108"/>
      <c r="T149" s="96">
        <f t="shared" si="21"/>
        <v>0</v>
      </c>
      <c r="U149" s="108"/>
      <c r="V149" s="108"/>
      <c r="W149" s="108"/>
      <c r="X149" s="108"/>
      <c r="Y149" s="108">
        <v>13</v>
      </c>
      <c r="Z149" s="108"/>
      <c r="AA149" s="108"/>
      <c r="AB149" s="108"/>
      <c r="AC149" s="109"/>
      <c r="AD149" s="110"/>
      <c r="AE149" s="110"/>
      <c r="AF149" s="110"/>
      <c r="AG149" s="110"/>
      <c r="AH149" s="110"/>
      <c r="AI149" s="110"/>
      <c r="AJ149" s="110"/>
      <c r="AK149" s="110"/>
      <c r="AL149" s="110"/>
      <c r="AM149" s="110"/>
      <c r="AN149" s="110"/>
      <c r="AO149" s="95"/>
      <c r="AP149" s="108"/>
      <c r="AQ149" s="108"/>
      <c r="AR149" s="108"/>
      <c r="AS149" s="96">
        <f t="shared" si="22"/>
        <v>0</v>
      </c>
      <c r="AT149" s="108"/>
      <c r="AU149" s="108"/>
      <c r="AV149" s="108"/>
      <c r="AW149" s="108"/>
      <c r="AX149" s="108">
        <v>13</v>
      </c>
      <c r="AY149" s="108"/>
      <c r="AZ149" s="108"/>
      <c r="BA149" s="108"/>
      <c r="BB149" s="108"/>
      <c r="BC149" s="117"/>
      <c r="BD149" s="73" t="s">
        <v>62</v>
      </c>
      <c r="BE149" s="54"/>
      <c r="BF149" s="223"/>
    </row>
    <row r="150" spans="1:58" ht="15.75" outlineLevel="1">
      <c r="A150" s="271"/>
      <c r="B150" s="222" t="s">
        <v>420</v>
      </c>
      <c r="C150" s="73"/>
      <c r="D150" s="73"/>
      <c r="E150" s="74"/>
      <c r="F150" s="75"/>
      <c r="G150" s="108"/>
      <c r="H150" s="91"/>
      <c r="I150" s="255"/>
      <c r="J150" s="256"/>
      <c r="K150" s="75"/>
      <c r="L150" s="74"/>
      <c r="M150" s="74"/>
      <c r="N150" s="74"/>
      <c r="O150" s="235" t="s">
        <v>57</v>
      </c>
      <c r="P150" s="95"/>
      <c r="Q150" s="108"/>
      <c r="R150" s="108"/>
      <c r="S150" s="108"/>
      <c r="T150" s="96">
        <f t="shared" si="21"/>
        <v>0</v>
      </c>
      <c r="U150" s="108"/>
      <c r="V150" s="108"/>
      <c r="W150" s="108"/>
      <c r="X150" s="108"/>
      <c r="Y150" s="108">
        <v>5</v>
      </c>
      <c r="Z150" s="108"/>
      <c r="AA150" s="108"/>
      <c r="AB150" s="108"/>
      <c r="AC150" s="109"/>
      <c r="AD150" s="110"/>
      <c r="AE150" s="110"/>
      <c r="AF150" s="110"/>
      <c r="AG150" s="110"/>
      <c r="AH150" s="110"/>
      <c r="AI150" s="110"/>
      <c r="AJ150" s="110"/>
      <c r="AK150" s="110"/>
      <c r="AL150" s="110"/>
      <c r="AM150" s="110"/>
      <c r="AN150" s="110"/>
      <c r="AO150" s="95"/>
      <c r="AP150" s="108"/>
      <c r="AQ150" s="108"/>
      <c r="AR150" s="108"/>
      <c r="AS150" s="96">
        <f t="shared" si="22"/>
        <v>0</v>
      </c>
      <c r="AT150" s="108"/>
      <c r="AU150" s="108"/>
      <c r="AV150" s="108"/>
      <c r="AW150" s="108"/>
      <c r="AX150" s="108">
        <v>5</v>
      </c>
      <c r="AY150" s="108"/>
      <c r="AZ150" s="108"/>
      <c r="BA150" s="108"/>
      <c r="BB150" s="108"/>
      <c r="BC150" s="117"/>
      <c r="BD150" s="73" t="s">
        <v>62</v>
      </c>
      <c r="BE150" s="54"/>
      <c r="BF150" s="223"/>
    </row>
    <row r="151" spans="1:58" ht="63" outlineLevel="1">
      <c r="A151" s="271">
        <v>18</v>
      </c>
      <c r="B151" s="214" t="s">
        <v>421</v>
      </c>
      <c r="C151" s="73"/>
      <c r="D151" s="73"/>
      <c r="E151" s="74"/>
      <c r="F151" s="75"/>
      <c r="G151" s="108">
        <v>26</v>
      </c>
      <c r="H151" s="91"/>
      <c r="I151" s="255"/>
      <c r="J151" s="256"/>
      <c r="K151" s="75"/>
      <c r="L151" s="74"/>
      <c r="M151" s="74"/>
      <c r="N151" s="74"/>
      <c r="O151" s="235" t="s">
        <v>483</v>
      </c>
      <c r="P151" s="95"/>
      <c r="Q151" s="108"/>
      <c r="R151" s="108"/>
      <c r="S151" s="108"/>
      <c r="T151" s="96">
        <f t="shared" si="21"/>
        <v>0</v>
      </c>
      <c r="U151" s="108"/>
      <c r="V151" s="108"/>
      <c r="W151" s="108"/>
      <c r="X151" s="108"/>
      <c r="Y151" s="108"/>
      <c r="Z151" s="108"/>
      <c r="AA151" s="108"/>
      <c r="AB151" s="108"/>
      <c r="AC151" s="109"/>
      <c r="AD151" s="110"/>
      <c r="AE151" s="110"/>
      <c r="AF151" s="110"/>
      <c r="AG151" s="110"/>
      <c r="AH151" s="110"/>
      <c r="AI151" s="110"/>
      <c r="AJ151" s="110"/>
      <c r="AK151" s="110"/>
      <c r="AL151" s="110"/>
      <c r="AM151" s="110"/>
      <c r="AN151" s="110"/>
      <c r="AO151" s="95"/>
      <c r="AP151" s="108"/>
      <c r="AQ151" s="108"/>
      <c r="AR151" s="108"/>
      <c r="AS151" s="96">
        <f t="shared" si="22"/>
        <v>0</v>
      </c>
      <c r="AT151" s="108"/>
      <c r="AU151" s="108"/>
      <c r="AV151" s="108"/>
      <c r="AW151" s="108"/>
      <c r="AX151" s="108"/>
      <c r="AY151" s="108"/>
      <c r="AZ151" s="108"/>
      <c r="BA151" s="108"/>
      <c r="BB151" s="108"/>
      <c r="BC151" s="117"/>
      <c r="BD151" s="73" t="s">
        <v>62</v>
      </c>
      <c r="BE151" s="54"/>
      <c r="BF151" s="223"/>
    </row>
    <row r="152" spans="1:58" ht="31.5" outlineLevel="1">
      <c r="A152" s="271"/>
      <c r="B152" s="222" t="s">
        <v>422</v>
      </c>
      <c r="C152" s="73"/>
      <c r="D152" s="73"/>
      <c r="E152" s="74"/>
      <c r="F152" s="75"/>
      <c r="G152" s="108"/>
      <c r="H152" s="91"/>
      <c r="I152" s="255"/>
      <c r="J152" s="256"/>
      <c r="K152" s="75"/>
      <c r="L152" s="74"/>
      <c r="M152" s="74"/>
      <c r="N152" s="74"/>
      <c r="O152" s="235" t="s">
        <v>56</v>
      </c>
      <c r="P152" s="95"/>
      <c r="Q152" s="108"/>
      <c r="R152" s="108"/>
      <c r="S152" s="108"/>
      <c r="T152" s="96">
        <f t="shared" si="21"/>
        <v>0</v>
      </c>
      <c r="U152" s="108"/>
      <c r="V152" s="108"/>
      <c r="W152" s="108"/>
      <c r="X152" s="108"/>
      <c r="Y152" s="108"/>
      <c r="Z152" s="108">
        <v>20</v>
      </c>
      <c r="AA152" s="108"/>
      <c r="AB152" s="108"/>
      <c r="AC152" s="109"/>
      <c r="AD152" s="110"/>
      <c r="AE152" s="110"/>
      <c r="AF152" s="110"/>
      <c r="AG152" s="110"/>
      <c r="AH152" s="110"/>
      <c r="AI152" s="110"/>
      <c r="AJ152" s="110"/>
      <c r="AK152" s="110"/>
      <c r="AL152" s="110"/>
      <c r="AM152" s="110"/>
      <c r="AN152" s="110"/>
      <c r="AO152" s="95"/>
      <c r="AP152" s="108"/>
      <c r="AQ152" s="108"/>
      <c r="AR152" s="108"/>
      <c r="AS152" s="96">
        <f t="shared" si="22"/>
        <v>0</v>
      </c>
      <c r="AT152" s="108"/>
      <c r="AU152" s="108"/>
      <c r="AV152" s="108"/>
      <c r="AW152" s="108"/>
      <c r="AX152" s="108"/>
      <c r="AY152" s="108">
        <v>20</v>
      </c>
      <c r="AZ152" s="108"/>
      <c r="BA152" s="108"/>
      <c r="BB152" s="108"/>
      <c r="BC152" s="117"/>
      <c r="BD152" s="73" t="s">
        <v>62</v>
      </c>
      <c r="BE152" s="54"/>
      <c r="BF152" s="223"/>
    </row>
    <row r="153" spans="1:58" ht="31.5" outlineLevel="1">
      <c r="A153" s="271"/>
      <c r="B153" s="222" t="s">
        <v>423</v>
      </c>
      <c r="C153" s="73"/>
      <c r="D153" s="73"/>
      <c r="E153" s="74"/>
      <c r="F153" s="75"/>
      <c r="G153" s="108"/>
      <c r="H153" s="91"/>
      <c r="I153" s="255"/>
      <c r="J153" s="256"/>
      <c r="K153" s="75"/>
      <c r="L153" s="74"/>
      <c r="M153" s="74"/>
      <c r="N153" s="74"/>
      <c r="O153" s="235" t="s">
        <v>56</v>
      </c>
      <c r="P153" s="95"/>
      <c r="Q153" s="108"/>
      <c r="R153" s="108"/>
      <c r="S153" s="108"/>
      <c r="T153" s="96">
        <f t="shared" si="21"/>
        <v>0</v>
      </c>
      <c r="U153" s="108"/>
      <c r="V153" s="108"/>
      <c r="W153" s="108"/>
      <c r="X153" s="108"/>
      <c r="Y153" s="108"/>
      <c r="Z153" s="108">
        <v>6</v>
      </c>
      <c r="AA153" s="108"/>
      <c r="AB153" s="108"/>
      <c r="AC153" s="109"/>
      <c r="AD153" s="110"/>
      <c r="AE153" s="110"/>
      <c r="AF153" s="110"/>
      <c r="AG153" s="110"/>
      <c r="AH153" s="110"/>
      <c r="AI153" s="110"/>
      <c r="AJ153" s="110"/>
      <c r="AK153" s="110"/>
      <c r="AL153" s="110"/>
      <c r="AM153" s="110"/>
      <c r="AN153" s="110"/>
      <c r="AO153" s="95"/>
      <c r="AP153" s="108"/>
      <c r="AQ153" s="108"/>
      <c r="AR153" s="108"/>
      <c r="AS153" s="96">
        <f t="shared" si="22"/>
        <v>0</v>
      </c>
      <c r="AT153" s="108"/>
      <c r="AU153" s="108"/>
      <c r="AV153" s="108"/>
      <c r="AW153" s="108"/>
      <c r="AX153" s="108"/>
      <c r="AY153" s="108">
        <v>6</v>
      </c>
      <c r="AZ153" s="108"/>
      <c r="BA153" s="108"/>
      <c r="BB153" s="108"/>
      <c r="BC153" s="117"/>
      <c r="BD153" s="73" t="s">
        <v>62</v>
      </c>
      <c r="BE153" s="54"/>
      <c r="BF153" s="223"/>
    </row>
    <row r="154" spans="1:58" ht="47.25" outlineLevel="1">
      <c r="A154" s="271">
        <v>19</v>
      </c>
      <c r="B154" s="214" t="s">
        <v>424</v>
      </c>
      <c r="C154" s="73"/>
      <c r="D154" s="73"/>
      <c r="E154" s="74"/>
      <c r="F154" s="75"/>
      <c r="G154" s="108">
        <v>35</v>
      </c>
      <c r="H154" s="91"/>
      <c r="I154" s="255"/>
      <c r="J154" s="256"/>
      <c r="K154" s="75"/>
      <c r="L154" s="74"/>
      <c r="M154" s="74"/>
      <c r="N154" s="74"/>
      <c r="O154" s="235" t="s">
        <v>483</v>
      </c>
      <c r="P154" s="95"/>
      <c r="Q154" s="108"/>
      <c r="R154" s="108"/>
      <c r="S154" s="108"/>
      <c r="T154" s="96">
        <f t="shared" si="21"/>
        <v>0</v>
      </c>
      <c r="U154" s="108"/>
      <c r="V154" s="108"/>
      <c r="W154" s="108"/>
      <c r="X154" s="108"/>
      <c r="Y154" s="108"/>
      <c r="Z154" s="108"/>
      <c r="AA154" s="108"/>
      <c r="AB154" s="108"/>
      <c r="AC154" s="109"/>
      <c r="AD154" s="110"/>
      <c r="AE154" s="110"/>
      <c r="AF154" s="110"/>
      <c r="AG154" s="110"/>
      <c r="AH154" s="110"/>
      <c r="AI154" s="110"/>
      <c r="AJ154" s="110"/>
      <c r="AK154" s="110"/>
      <c r="AL154" s="110"/>
      <c r="AM154" s="110"/>
      <c r="AN154" s="110"/>
      <c r="AO154" s="95"/>
      <c r="AP154" s="108"/>
      <c r="AQ154" s="108"/>
      <c r="AR154" s="108"/>
      <c r="AS154" s="96">
        <f t="shared" si="22"/>
        <v>0</v>
      </c>
      <c r="AT154" s="108"/>
      <c r="AU154" s="108"/>
      <c r="AW154" s="108"/>
      <c r="AX154" s="108"/>
      <c r="AY154" s="108"/>
      <c r="AZ154" s="108"/>
      <c r="BA154" s="108"/>
      <c r="BB154" s="108"/>
      <c r="BC154" s="117"/>
      <c r="BD154" s="73" t="s">
        <v>62</v>
      </c>
      <c r="BE154" s="54"/>
      <c r="BF154" s="223"/>
    </row>
    <row r="155" spans="1:58" ht="31.5" outlineLevel="1">
      <c r="A155" s="271"/>
      <c r="B155" s="222" t="s">
        <v>425</v>
      </c>
      <c r="C155" s="73"/>
      <c r="D155" s="73"/>
      <c r="E155" s="74"/>
      <c r="F155" s="75"/>
      <c r="G155" s="108"/>
      <c r="H155" s="91"/>
      <c r="I155" s="255"/>
      <c r="J155" s="256"/>
      <c r="K155" s="75"/>
      <c r="L155" s="74"/>
      <c r="M155" s="74"/>
      <c r="N155" s="74"/>
      <c r="O155" s="235" t="s">
        <v>56</v>
      </c>
      <c r="P155" s="95"/>
      <c r="Q155" s="108"/>
      <c r="R155" s="108"/>
      <c r="S155" s="108"/>
      <c r="T155" s="96">
        <f t="shared" si="21"/>
        <v>0</v>
      </c>
      <c r="U155" s="108"/>
      <c r="V155" s="108"/>
      <c r="W155" s="108"/>
      <c r="X155" s="108"/>
      <c r="Y155" s="108"/>
      <c r="Z155" s="108"/>
      <c r="AA155" s="108">
        <v>35</v>
      </c>
      <c r="AB155" s="108"/>
      <c r="AC155" s="109"/>
      <c r="AD155" s="110"/>
      <c r="AE155" s="110"/>
      <c r="AF155" s="110"/>
      <c r="AG155" s="110"/>
      <c r="AH155" s="110"/>
      <c r="AI155" s="110"/>
      <c r="AJ155" s="110"/>
      <c r="AK155" s="110"/>
      <c r="AL155" s="110"/>
      <c r="AM155" s="110"/>
      <c r="AN155" s="110"/>
      <c r="AO155" s="95"/>
      <c r="AP155" s="108"/>
      <c r="AQ155" s="108"/>
      <c r="AR155" s="108"/>
      <c r="AS155" s="96">
        <f t="shared" si="22"/>
        <v>0</v>
      </c>
      <c r="AT155" s="108"/>
      <c r="AU155" s="108"/>
      <c r="AV155" s="108"/>
      <c r="AW155" s="108"/>
      <c r="AX155" s="108"/>
      <c r="AY155" s="108"/>
      <c r="AZ155" s="108">
        <v>35</v>
      </c>
      <c r="BA155" s="108"/>
      <c r="BB155" s="108"/>
      <c r="BC155" s="117"/>
      <c r="BD155" s="73" t="s">
        <v>62</v>
      </c>
      <c r="BE155" s="54"/>
      <c r="BF155" s="223"/>
    </row>
    <row r="156" spans="1:58" ht="47.25" outlineLevel="1">
      <c r="A156" s="271">
        <v>20</v>
      </c>
      <c r="B156" s="214" t="s">
        <v>426</v>
      </c>
      <c r="C156" s="73"/>
      <c r="D156" s="73"/>
      <c r="E156" s="74"/>
      <c r="F156" s="75"/>
      <c r="G156" s="108">
        <v>50</v>
      </c>
      <c r="H156" s="91"/>
      <c r="I156" s="255"/>
      <c r="J156" s="256"/>
      <c r="K156" s="75"/>
      <c r="L156" s="74"/>
      <c r="M156" s="74"/>
      <c r="N156" s="74"/>
      <c r="O156" s="235" t="s">
        <v>480</v>
      </c>
      <c r="P156" s="95"/>
      <c r="Q156" s="108"/>
      <c r="R156" s="108"/>
      <c r="S156" s="108"/>
      <c r="T156" s="96">
        <f t="shared" si="21"/>
        <v>0</v>
      </c>
      <c r="U156" s="108"/>
      <c r="V156" s="108"/>
      <c r="W156" s="108"/>
      <c r="X156" s="108"/>
      <c r="Y156" s="108"/>
      <c r="Z156" s="108"/>
      <c r="AA156" s="108"/>
      <c r="AB156" s="108"/>
      <c r="AC156" s="109"/>
      <c r="AD156" s="110"/>
      <c r="AE156" s="110"/>
      <c r="AF156" s="110"/>
      <c r="AG156" s="110"/>
      <c r="AH156" s="110"/>
      <c r="AI156" s="110"/>
      <c r="AJ156" s="110"/>
      <c r="AK156" s="110"/>
      <c r="AL156" s="110"/>
      <c r="AM156" s="110"/>
      <c r="AN156" s="110"/>
      <c r="AO156" s="95"/>
      <c r="AP156" s="108"/>
      <c r="AQ156" s="108"/>
      <c r="AR156" s="108"/>
      <c r="AS156" s="96">
        <f t="shared" si="22"/>
        <v>0</v>
      </c>
      <c r="AT156" s="108"/>
      <c r="AU156" s="108"/>
      <c r="AV156" s="108"/>
      <c r="AW156" s="108"/>
      <c r="AX156" s="108"/>
      <c r="AY156" s="108"/>
      <c r="AZ156" s="108"/>
      <c r="BA156" s="108"/>
      <c r="BB156" s="108"/>
      <c r="BC156" s="117"/>
      <c r="BD156" s="73" t="s">
        <v>62</v>
      </c>
      <c r="BE156" s="54"/>
      <c r="BF156" s="223"/>
    </row>
    <row r="157" spans="1:58" ht="47.25" outlineLevel="1">
      <c r="A157" s="271"/>
      <c r="B157" s="222" t="s">
        <v>427</v>
      </c>
      <c r="C157" s="73"/>
      <c r="D157" s="73"/>
      <c r="E157" s="74"/>
      <c r="F157" s="75"/>
      <c r="G157" s="108"/>
      <c r="H157" s="91"/>
      <c r="I157" s="255"/>
      <c r="J157" s="256"/>
      <c r="K157" s="75"/>
      <c r="L157" s="74"/>
      <c r="M157" s="74"/>
      <c r="N157" s="74"/>
      <c r="O157" s="235" t="s">
        <v>56</v>
      </c>
      <c r="P157" s="95"/>
      <c r="Q157" s="108"/>
      <c r="R157" s="108"/>
      <c r="S157" s="108"/>
      <c r="T157" s="96">
        <f t="shared" si="21"/>
        <v>0</v>
      </c>
      <c r="U157" s="108"/>
      <c r="V157" s="108"/>
      <c r="W157" s="108"/>
      <c r="X157" s="108"/>
      <c r="Y157" s="108"/>
      <c r="Z157" s="108">
        <v>50</v>
      </c>
      <c r="AA157" s="108"/>
      <c r="AB157" s="108"/>
      <c r="AC157" s="109"/>
      <c r="AD157" s="110"/>
      <c r="AE157" s="110"/>
      <c r="AF157" s="110"/>
      <c r="AG157" s="110"/>
      <c r="AH157" s="110"/>
      <c r="AI157" s="110"/>
      <c r="AJ157" s="110"/>
      <c r="AK157" s="110"/>
      <c r="AL157" s="110"/>
      <c r="AM157" s="110"/>
      <c r="AN157" s="110"/>
      <c r="AO157" s="95"/>
      <c r="AP157" s="108"/>
      <c r="AQ157" s="108"/>
      <c r="AR157" s="108"/>
      <c r="AS157" s="96">
        <f t="shared" si="22"/>
        <v>0</v>
      </c>
      <c r="AT157" s="108"/>
      <c r="AU157" s="108"/>
      <c r="AV157" s="108"/>
      <c r="AW157" s="108"/>
      <c r="AX157" s="108"/>
      <c r="AY157" s="108">
        <v>50</v>
      </c>
      <c r="AZ157" s="108"/>
      <c r="BA157" s="108"/>
      <c r="BB157" s="108"/>
      <c r="BC157" s="117"/>
      <c r="BD157" s="73" t="s">
        <v>62</v>
      </c>
      <c r="BE157" s="54"/>
      <c r="BF157" s="223"/>
    </row>
    <row r="158" spans="1:58" ht="63" outlineLevel="1">
      <c r="A158" s="271">
        <v>21</v>
      </c>
      <c r="B158" s="214" t="s">
        <v>428</v>
      </c>
      <c r="C158" s="73"/>
      <c r="D158" s="73"/>
      <c r="E158" s="74"/>
      <c r="F158" s="75"/>
      <c r="G158" s="108">
        <v>27</v>
      </c>
      <c r="H158" s="91"/>
      <c r="I158" s="255"/>
      <c r="J158" s="256"/>
      <c r="K158" s="75"/>
      <c r="L158" s="74"/>
      <c r="M158" s="74"/>
      <c r="N158" s="74"/>
      <c r="O158" s="235" t="s">
        <v>480</v>
      </c>
      <c r="P158" s="95"/>
      <c r="Q158" s="108"/>
      <c r="R158" s="108"/>
      <c r="S158" s="108"/>
      <c r="T158" s="96">
        <f t="shared" si="21"/>
        <v>0</v>
      </c>
      <c r="U158" s="108"/>
      <c r="V158" s="108"/>
      <c r="W158" s="108"/>
      <c r="X158" s="108"/>
      <c r="Y158" s="108"/>
      <c r="Z158" s="108"/>
      <c r="AA158" s="108"/>
      <c r="AB158" s="108"/>
      <c r="AC158" s="109"/>
      <c r="AD158" s="110"/>
      <c r="AE158" s="110"/>
      <c r="AF158" s="110"/>
      <c r="AG158" s="110"/>
      <c r="AH158" s="110"/>
      <c r="AI158" s="110"/>
      <c r="AJ158" s="110"/>
      <c r="AK158" s="110"/>
      <c r="AL158" s="110"/>
      <c r="AM158" s="110"/>
      <c r="AN158" s="110"/>
      <c r="AO158" s="95"/>
      <c r="AP158" s="108"/>
      <c r="AQ158" s="108"/>
      <c r="AR158" s="108"/>
      <c r="AS158" s="96">
        <f t="shared" si="22"/>
        <v>0</v>
      </c>
      <c r="AT158" s="108"/>
      <c r="AU158" s="108"/>
      <c r="AV158" s="108"/>
      <c r="AW158" s="108"/>
      <c r="AX158" s="108"/>
      <c r="AY158" s="108"/>
      <c r="AZ158" s="108"/>
      <c r="BA158" s="108"/>
      <c r="BB158" s="108"/>
      <c r="BC158" s="117"/>
      <c r="BD158" s="73" t="s">
        <v>62</v>
      </c>
      <c r="BE158" s="54"/>
      <c r="BF158" s="223"/>
    </row>
    <row r="159" spans="1:58" ht="63" outlineLevel="1">
      <c r="A159" s="271"/>
      <c r="B159" s="222" t="s">
        <v>429</v>
      </c>
      <c r="C159" s="73"/>
      <c r="D159" s="73"/>
      <c r="E159" s="74"/>
      <c r="F159" s="75"/>
      <c r="G159" s="108"/>
      <c r="H159" s="91"/>
      <c r="I159" s="255"/>
      <c r="J159" s="256"/>
      <c r="K159" s="75"/>
      <c r="L159" s="74"/>
      <c r="M159" s="74"/>
      <c r="N159" s="74"/>
      <c r="O159" s="235" t="s">
        <v>57</v>
      </c>
      <c r="P159" s="95"/>
      <c r="Q159" s="108"/>
      <c r="R159" s="108"/>
      <c r="S159" s="108"/>
      <c r="T159" s="96">
        <f t="shared" si="21"/>
        <v>0</v>
      </c>
      <c r="U159" s="108"/>
      <c r="V159" s="108"/>
      <c r="W159" s="108"/>
      <c r="X159" s="108"/>
      <c r="Y159" s="108"/>
      <c r="Z159" s="108"/>
      <c r="AA159" s="108">
        <v>16</v>
      </c>
      <c r="AB159" s="108"/>
      <c r="AC159" s="109"/>
      <c r="AD159" s="110"/>
      <c r="AE159" s="110"/>
      <c r="AF159" s="110"/>
      <c r="AG159" s="110"/>
      <c r="AH159" s="110"/>
      <c r="AI159" s="110"/>
      <c r="AJ159" s="110"/>
      <c r="AK159" s="110"/>
      <c r="AL159" s="110"/>
      <c r="AM159" s="110"/>
      <c r="AN159" s="110"/>
      <c r="AO159" s="95"/>
      <c r="AP159" s="108"/>
      <c r="AQ159" s="108"/>
      <c r="AR159" s="108"/>
      <c r="AS159" s="96">
        <f t="shared" si="22"/>
        <v>0</v>
      </c>
      <c r="AT159" s="108"/>
      <c r="AU159" s="108"/>
      <c r="AV159" s="108"/>
      <c r="AW159" s="108"/>
      <c r="AX159" s="108"/>
      <c r="AY159" s="108"/>
      <c r="AZ159" s="108">
        <v>16</v>
      </c>
      <c r="BA159" s="108"/>
      <c r="BB159" s="108"/>
      <c r="BC159" s="117"/>
      <c r="BD159" s="73" t="s">
        <v>62</v>
      </c>
      <c r="BE159" s="54"/>
      <c r="BF159" s="223"/>
    </row>
    <row r="160" spans="1:58" ht="15.75" outlineLevel="1">
      <c r="A160" s="271"/>
      <c r="B160" s="222" t="s">
        <v>430</v>
      </c>
      <c r="C160" s="73"/>
      <c r="D160" s="73"/>
      <c r="E160" s="74"/>
      <c r="F160" s="75"/>
      <c r="G160" s="108"/>
      <c r="H160" s="91"/>
      <c r="I160" s="255"/>
      <c r="J160" s="256"/>
      <c r="K160" s="75"/>
      <c r="L160" s="74"/>
      <c r="M160" s="74"/>
      <c r="N160" s="74"/>
      <c r="O160" s="235" t="s">
        <v>57</v>
      </c>
      <c r="P160" s="95"/>
      <c r="Q160" s="108"/>
      <c r="R160" s="108"/>
      <c r="S160" s="108"/>
      <c r="T160" s="96">
        <f t="shared" si="21"/>
        <v>0</v>
      </c>
      <c r="U160" s="108"/>
      <c r="V160" s="108"/>
      <c r="W160" s="108"/>
      <c r="X160" s="108"/>
      <c r="Y160" s="108"/>
      <c r="Z160" s="108"/>
      <c r="AA160" s="108">
        <v>6</v>
      </c>
      <c r="AB160" s="108"/>
      <c r="AC160" s="109"/>
      <c r="AD160" s="110"/>
      <c r="AE160" s="110"/>
      <c r="AF160" s="110"/>
      <c r="AG160" s="110"/>
      <c r="AH160" s="110"/>
      <c r="AI160" s="110"/>
      <c r="AJ160" s="110"/>
      <c r="AK160" s="110"/>
      <c r="AL160" s="110"/>
      <c r="AM160" s="110"/>
      <c r="AN160" s="110"/>
      <c r="AO160" s="95"/>
      <c r="AP160" s="108"/>
      <c r="AQ160" s="108"/>
      <c r="AR160" s="108"/>
      <c r="AS160" s="96">
        <f t="shared" si="22"/>
        <v>0</v>
      </c>
      <c r="AT160" s="108"/>
      <c r="AU160" s="108"/>
      <c r="AV160" s="108"/>
      <c r="AW160" s="108"/>
      <c r="AX160" s="108"/>
      <c r="AY160" s="108"/>
      <c r="AZ160" s="108">
        <v>6</v>
      </c>
      <c r="BA160" s="108"/>
      <c r="BB160" s="108"/>
      <c r="BC160" s="117"/>
      <c r="BD160" s="73" t="s">
        <v>62</v>
      </c>
      <c r="BE160" s="54"/>
      <c r="BF160" s="223"/>
    </row>
    <row r="161" spans="1:58" ht="31.5" outlineLevel="1">
      <c r="A161" s="271"/>
      <c r="B161" s="222" t="s">
        <v>431</v>
      </c>
      <c r="C161" s="73"/>
      <c r="D161" s="73"/>
      <c r="E161" s="74"/>
      <c r="F161" s="75"/>
      <c r="G161" s="108"/>
      <c r="H161" s="91"/>
      <c r="I161" s="255"/>
      <c r="J161" s="256"/>
      <c r="K161" s="75"/>
      <c r="L161" s="74"/>
      <c r="M161" s="74"/>
      <c r="N161" s="74"/>
      <c r="O161" s="235" t="s">
        <v>57</v>
      </c>
      <c r="P161" s="95"/>
      <c r="Q161" s="108"/>
      <c r="R161" s="108"/>
      <c r="S161" s="108"/>
      <c r="T161" s="96">
        <f t="shared" si="21"/>
        <v>0</v>
      </c>
      <c r="U161" s="108"/>
      <c r="V161" s="108"/>
      <c r="W161" s="108"/>
      <c r="X161" s="108"/>
      <c r="Y161" s="108"/>
      <c r="Z161" s="108"/>
      <c r="AA161" s="108">
        <v>5</v>
      </c>
      <c r="AB161" s="108"/>
      <c r="AC161" s="109"/>
      <c r="AD161" s="110"/>
      <c r="AE161" s="110"/>
      <c r="AF161" s="110"/>
      <c r="AG161" s="110"/>
      <c r="AH161" s="110"/>
      <c r="AI161" s="110"/>
      <c r="AJ161" s="110"/>
      <c r="AK161" s="110"/>
      <c r="AL161" s="110"/>
      <c r="AM161" s="110"/>
      <c r="AN161" s="110"/>
      <c r="AO161" s="95"/>
      <c r="AP161" s="108"/>
      <c r="AQ161" s="108"/>
      <c r="AR161" s="108"/>
      <c r="AS161" s="96">
        <f t="shared" si="22"/>
        <v>0</v>
      </c>
      <c r="AT161" s="108"/>
      <c r="AU161" s="108"/>
      <c r="AV161" s="108"/>
      <c r="AW161" s="108"/>
      <c r="AX161" s="108"/>
      <c r="AY161" s="108"/>
      <c r="AZ161" s="108">
        <v>5</v>
      </c>
      <c r="BA161" s="108"/>
      <c r="BB161" s="108"/>
      <c r="BC161" s="117"/>
      <c r="BD161" s="73" t="s">
        <v>62</v>
      </c>
      <c r="BE161" s="54"/>
      <c r="BF161" s="223"/>
    </row>
    <row r="162" spans="1:58" ht="31.5" outlineLevel="1">
      <c r="A162" s="271">
        <v>22</v>
      </c>
      <c r="B162" s="214" t="s">
        <v>432</v>
      </c>
      <c r="C162" s="73"/>
      <c r="D162" s="73"/>
      <c r="E162" s="74"/>
      <c r="F162" s="75"/>
      <c r="G162" s="108">
        <v>30</v>
      </c>
      <c r="H162" s="91"/>
      <c r="I162" s="255"/>
      <c r="J162" s="256"/>
      <c r="K162" s="75"/>
      <c r="L162" s="74"/>
      <c r="M162" s="74"/>
      <c r="N162" s="74"/>
      <c r="O162" s="235" t="s">
        <v>483</v>
      </c>
      <c r="P162" s="95"/>
      <c r="Q162" s="108"/>
      <c r="R162" s="108"/>
      <c r="S162" s="108"/>
      <c r="T162" s="96">
        <f t="shared" si="21"/>
        <v>0</v>
      </c>
      <c r="U162" s="108"/>
      <c r="V162" s="108"/>
      <c r="W162" s="108"/>
      <c r="X162" s="108"/>
      <c r="Y162" s="108"/>
      <c r="Z162" s="108"/>
      <c r="AA162" s="108"/>
      <c r="AB162" s="108"/>
      <c r="AC162" s="109"/>
      <c r="AD162" s="110"/>
      <c r="AE162" s="110"/>
      <c r="AF162" s="110"/>
      <c r="AG162" s="110"/>
      <c r="AH162" s="110"/>
      <c r="AI162" s="110"/>
      <c r="AJ162" s="110"/>
      <c r="AK162" s="110"/>
      <c r="AL162" s="110"/>
      <c r="AM162" s="110"/>
      <c r="AN162" s="110"/>
      <c r="AO162" s="95"/>
      <c r="AP162" s="108"/>
      <c r="AQ162" s="108"/>
      <c r="AR162" s="108"/>
      <c r="AS162" s="96">
        <f t="shared" si="22"/>
        <v>0</v>
      </c>
      <c r="AT162" s="108"/>
      <c r="AU162" s="108"/>
      <c r="AV162" s="108"/>
      <c r="AW162" s="108"/>
      <c r="AX162" s="108"/>
      <c r="AY162" s="108"/>
      <c r="AZ162" s="108"/>
      <c r="BA162" s="108"/>
      <c r="BB162" s="108"/>
      <c r="BC162" s="117"/>
      <c r="BD162" s="73" t="s">
        <v>62</v>
      </c>
      <c r="BE162" s="54"/>
      <c r="BF162" s="223"/>
    </row>
    <row r="163" spans="1:58" ht="31.5" outlineLevel="1">
      <c r="A163" s="271"/>
      <c r="B163" s="222" t="s">
        <v>433</v>
      </c>
      <c r="C163" s="73"/>
      <c r="D163" s="73"/>
      <c r="E163" s="74"/>
      <c r="F163" s="75"/>
      <c r="G163" s="108"/>
      <c r="H163" s="91"/>
      <c r="I163" s="255"/>
      <c r="J163" s="256"/>
      <c r="K163" s="75"/>
      <c r="L163" s="74"/>
      <c r="M163" s="74"/>
      <c r="N163" s="74"/>
      <c r="O163" s="235" t="s">
        <v>56</v>
      </c>
      <c r="P163" s="95"/>
      <c r="Q163" s="108"/>
      <c r="R163" s="108"/>
      <c r="S163" s="108"/>
      <c r="T163" s="96">
        <f t="shared" si="21"/>
        <v>0</v>
      </c>
      <c r="U163" s="108"/>
      <c r="V163" s="108"/>
      <c r="W163" s="108"/>
      <c r="X163" s="108"/>
      <c r="Y163" s="108"/>
      <c r="Z163" s="108"/>
      <c r="AA163" s="108">
        <v>30</v>
      </c>
      <c r="AB163" s="108"/>
      <c r="AC163" s="109"/>
      <c r="AD163" s="110"/>
      <c r="AE163" s="110"/>
      <c r="AF163" s="110"/>
      <c r="AG163" s="110"/>
      <c r="AH163" s="110"/>
      <c r="AI163" s="110"/>
      <c r="AJ163" s="110"/>
      <c r="AK163" s="110"/>
      <c r="AL163" s="110"/>
      <c r="AM163" s="110"/>
      <c r="AN163" s="110"/>
      <c r="AO163" s="95"/>
      <c r="AP163" s="108"/>
      <c r="AQ163" s="108"/>
      <c r="AR163" s="108"/>
      <c r="AS163" s="96">
        <f t="shared" si="22"/>
        <v>0</v>
      </c>
      <c r="AT163" s="108"/>
      <c r="AU163" s="108"/>
      <c r="AV163" s="108"/>
      <c r="AW163" s="108"/>
      <c r="AX163" s="108"/>
      <c r="AY163" s="108"/>
      <c r="AZ163" s="108">
        <v>30</v>
      </c>
      <c r="BA163" s="108"/>
      <c r="BB163" s="108"/>
      <c r="BC163" s="117"/>
      <c r="BD163" s="73" t="s">
        <v>62</v>
      </c>
      <c r="BE163" s="54"/>
      <c r="BF163" s="223"/>
    </row>
    <row r="164" spans="1:58" ht="63" outlineLevel="1">
      <c r="A164" s="271">
        <v>23</v>
      </c>
      <c r="B164" s="214" t="s">
        <v>434</v>
      </c>
      <c r="C164" s="73"/>
      <c r="D164" s="73"/>
      <c r="E164" s="74"/>
      <c r="F164" s="75"/>
      <c r="G164" s="108">
        <v>26</v>
      </c>
      <c r="H164" s="91"/>
      <c r="I164" s="255"/>
      <c r="J164" s="256"/>
      <c r="K164" s="75"/>
      <c r="L164" s="74"/>
      <c r="M164" s="74"/>
      <c r="N164" s="74"/>
      <c r="O164" s="235" t="s">
        <v>57</v>
      </c>
      <c r="P164" s="95"/>
      <c r="Q164" s="108"/>
      <c r="R164" s="108"/>
      <c r="S164" s="108"/>
      <c r="T164" s="96">
        <f t="shared" si="21"/>
        <v>0</v>
      </c>
      <c r="U164" s="108"/>
      <c r="V164" s="108"/>
      <c r="W164" s="108"/>
      <c r="X164" s="108"/>
      <c r="Y164" s="108"/>
      <c r="Z164" s="108"/>
      <c r="AA164" s="108"/>
      <c r="AB164" s="108"/>
      <c r="AC164" s="109"/>
      <c r="AD164" s="110"/>
      <c r="AE164" s="110"/>
      <c r="AF164" s="110"/>
      <c r="AG164" s="110"/>
      <c r="AH164" s="110"/>
      <c r="AI164" s="110"/>
      <c r="AJ164" s="110"/>
      <c r="AK164" s="110"/>
      <c r="AL164" s="110"/>
      <c r="AM164" s="110"/>
      <c r="AN164" s="110"/>
      <c r="AO164" s="95"/>
      <c r="AP164" s="108"/>
      <c r="AQ164" s="108"/>
      <c r="AR164" s="108"/>
      <c r="AS164" s="96">
        <f t="shared" si="22"/>
        <v>0</v>
      </c>
      <c r="AT164" s="108"/>
      <c r="AU164" s="108"/>
      <c r="AW164" s="108"/>
      <c r="AX164" s="108"/>
      <c r="AY164" s="108"/>
      <c r="AZ164" s="108"/>
      <c r="BA164" s="108"/>
      <c r="BB164" s="108"/>
      <c r="BC164" s="117"/>
      <c r="BD164" s="73" t="s">
        <v>62</v>
      </c>
      <c r="BE164" s="54"/>
      <c r="BF164" s="223"/>
    </row>
    <row r="165" spans="1:58" ht="31.5" outlineLevel="1">
      <c r="A165" s="271"/>
      <c r="B165" s="222" t="s">
        <v>435</v>
      </c>
      <c r="C165" s="73"/>
      <c r="D165" s="73"/>
      <c r="E165" s="74"/>
      <c r="F165" s="75"/>
      <c r="G165" s="108"/>
      <c r="H165" s="91"/>
      <c r="I165" s="255"/>
      <c r="J165" s="256"/>
      <c r="K165" s="75"/>
      <c r="L165" s="74"/>
      <c r="M165" s="74"/>
      <c r="N165" s="74"/>
      <c r="O165" s="235" t="s">
        <v>57</v>
      </c>
      <c r="P165" s="95"/>
      <c r="Q165" s="108"/>
      <c r="R165" s="108"/>
      <c r="S165" s="108"/>
      <c r="T165" s="96">
        <f t="shared" si="21"/>
        <v>0</v>
      </c>
      <c r="U165" s="108"/>
      <c r="V165" s="108"/>
      <c r="W165" s="108"/>
      <c r="X165" s="108"/>
      <c r="Y165" s="108"/>
      <c r="Z165" s="108"/>
      <c r="AA165" s="108">
        <v>10</v>
      </c>
      <c r="AB165" s="108"/>
      <c r="AC165" s="109"/>
      <c r="AD165" s="110"/>
      <c r="AE165" s="110"/>
      <c r="AF165" s="110"/>
      <c r="AG165" s="110"/>
      <c r="AH165" s="110"/>
      <c r="AI165" s="110"/>
      <c r="AJ165" s="110"/>
      <c r="AK165" s="110"/>
      <c r="AL165" s="110"/>
      <c r="AM165" s="110"/>
      <c r="AN165" s="110"/>
      <c r="AO165" s="95"/>
      <c r="AP165" s="108"/>
      <c r="AQ165" s="108"/>
      <c r="AR165" s="108"/>
      <c r="AS165" s="96">
        <f t="shared" si="22"/>
        <v>0</v>
      </c>
      <c r="AT165" s="108"/>
      <c r="AU165" s="108"/>
      <c r="AV165" s="108"/>
      <c r="AW165" s="108"/>
      <c r="AX165" s="108"/>
      <c r="AY165" s="108"/>
      <c r="AZ165" s="108">
        <v>10</v>
      </c>
      <c r="BA165" s="108"/>
      <c r="BB165" s="108"/>
      <c r="BC165" s="117"/>
      <c r="BD165" s="73" t="s">
        <v>62</v>
      </c>
      <c r="BE165" s="54"/>
      <c r="BF165" s="223"/>
    </row>
    <row r="166" spans="1:58" ht="31.5" outlineLevel="1">
      <c r="A166" s="271"/>
      <c r="B166" s="222" t="s">
        <v>436</v>
      </c>
      <c r="C166" s="73"/>
      <c r="D166" s="73"/>
      <c r="E166" s="74"/>
      <c r="F166" s="75"/>
      <c r="G166" s="108"/>
      <c r="H166" s="91"/>
      <c r="I166" s="255"/>
      <c r="J166" s="256"/>
      <c r="K166" s="75"/>
      <c r="L166" s="74"/>
      <c r="M166" s="74"/>
      <c r="N166" s="74"/>
      <c r="O166" s="235" t="s">
        <v>57</v>
      </c>
      <c r="P166" s="95"/>
      <c r="Q166" s="108"/>
      <c r="R166" s="108"/>
      <c r="S166" s="108"/>
      <c r="T166" s="96">
        <f t="shared" si="21"/>
        <v>0</v>
      </c>
      <c r="U166" s="108"/>
      <c r="V166" s="108"/>
      <c r="W166" s="108"/>
      <c r="X166" s="108"/>
      <c r="Y166" s="108"/>
      <c r="Z166" s="108"/>
      <c r="AA166" s="108">
        <v>16</v>
      </c>
      <c r="AB166" s="108"/>
      <c r="AC166" s="109"/>
      <c r="AD166" s="110"/>
      <c r="AE166" s="110"/>
      <c r="AF166" s="110"/>
      <c r="AG166" s="110"/>
      <c r="AH166" s="110"/>
      <c r="AI166" s="110"/>
      <c r="AJ166" s="110"/>
      <c r="AK166" s="110"/>
      <c r="AL166" s="110"/>
      <c r="AM166" s="110"/>
      <c r="AN166" s="110"/>
      <c r="AO166" s="95"/>
      <c r="AP166" s="108"/>
      <c r="AQ166" s="108"/>
      <c r="AR166" s="108"/>
      <c r="AS166" s="96">
        <f t="shared" si="22"/>
        <v>0</v>
      </c>
      <c r="AT166" s="108"/>
      <c r="AU166" s="108"/>
      <c r="AV166" s="108"/>
      <c r="AW166" s="108"/>
      <c r="AX166" s="108"/>
      <c r="AY166" s="108"/>
      <c r="AZ166" s="108">
        <v>16</v>
      </c>
      <c r="BA166" s="108"/>
      <c r="BB166" s="108"/>
      <c r="BC166" s="117"/>
      <c r="BD166" s="73" t="s">
        <v>62</v>
      </c>
      <c r="BE166" s="54"/>
      <c r="BF166" s="223"/>
    </row>
    <row r="167" spans="1:58" ht="47.25" outlineLevel="1">
      <c r="A167" s="271">
        <v>24</v>
      </c>
      <c r="B167" s="214" t="s">
        <v>437</v>
      </c>
      <c r="C167" s="73"/>
      <c r="D167" s="73"/>
      <c r="E167" s="74"/>
      <c r="F167" s="75"/>
      <c r="G167" s="108">
        <v>50</v>
      </c>
      <c r="H167" s="91"/>
      <c r="I167" s="255"/>
      <c r="J167" s="256"/>
      <c r="K167" s="75"/>
      <c r="L167" s="74"/>
      <c r="M167" s="74"/>
      <c r="N167" s="74"/>
      <c r="O167" s="235" t="s">
        <v>483</v>
      </c>
      <c r="P167" s="95"/>
      <c r="Q167" s="108"/>
      <c r="R167" s="108"/>
      <c r="S167" s="108"/>
      <c r="T167" s="96">
        <f t="shared" si="21"/>
        <v>0</v>
      </c>
      <c r="U167" s="108"/>
      <c r="V167" s="108"/>
      <c r="W167" s="108"/>
      <c r="X167" s="108"/>
      <c r="Y167" s="108"/>
      <c r="Z167" s="108"/>
      <c r="AA167" s="108"/>
      <c r="AB167" s="108"/>
      <c r="AC167" s="109"/>
      <c r="AD167" s="110"/>
      <c r="AE167" s="110"/>
      <c r="AF167" s="110"/>
      <c r="AG167" s="110"/>
      <c r="AH167" s="110"/>
      <c r="AI167" s="110"/>
      <c r="AJ167" s="110"/>
      <c r="AK167" s="110"/>
      <c r="AL167" s="110"/>
      <c r="AM167" s="110"/>
      <c r="AN167" s="110"/>
      <c r="AO167" s="95"/>
      <c r="AP167" s="108"/>
      <c r="AQ167" s="108"/>
      <c r="AR167" s="108"/>
      <c r="AS167" s="96">
        <f t="shared" si="22"/>
        <v>0</v>
      </c>
      <c r="AT167" s="108"/>
      <c r="AU167" s="108"/>
      <c r="AV167" s="108"/>
      <c r="AW167" s="108"/>
      <c r="AX167" s="108"/>
      <c r="AY167" s="108"/>
      <c r="AZ167" s="108"/>
      <c r="BA167" s="108"/>
      <c r="BB167" s="108"/>
      <c r="BC167" s="117"/>
      <c r="BD167" s="73" t="s">
        <v>62</v>
      </c>
      <c r="BE167" s="54"/>
      <c r="BF167" s="223"/>
    </row>
    <row r="168" spans="1:58" ht="47.25" outlineLevel="1">
      <c r="A168" s="271"/>
      <c r="B168" s="222" t="s">
        <v>438</v>
      </c>
      <c r="C168" s="73"/>
      <c r="D168" s="73"/>
      <c r="E168" s="74"/>
      <c r="F168" s="75"/>
      <c r="G168" s="108"/>
      <c r="H168" s="91"/>
      <c r="I168" s="255"/>
      <c r="J168" s="256"/>
      <c r="K168" s="75"/>
      <c r="L168" s="74"/>
      <c r="M168" s="74"/>
      <c r="N168" s="74"/>
      <c r="O168" s="235" t="s">
        <v>56</v>
      </c>
      <c r="P168" s="95"/>
      <c r="Q168" s="108"/>
      <c r="R168" s="108"/>
      <c r="S168" s="108"/>
      <c r="T168" s="96">
        <f t="shared" si="21"/>
        <v>0</v>
      </c>
      <c r="U168" s="108"/>
      <c r="V168" s="108"/>
      <c r="W168" s="108"/>
      <c r="X168" s="108"/>
      <c r="Y168" s="108"/>
      <c r="Z168" s="108"/>
      <c r="AA168" s="108"/>
      <c r="AB168" s="108">
        <v>50</v>
      </c>
      <c r="AC168" s="109"/>
      <c r="AD168" s="110"/>
      <c r="AE168" s="110"/>
      <c r="AF168" s="110"/>
      <c r="AG168" s="110"/>
      <c r="AH168" s="110"/>
      <c r="AI168" s="110"/>
      <c r="AJ168" s="110"/>
      <c r="AK168" s="110"/>
      <c r="AL168" s="110"/>
      <c r="AM168" s="110"/>
      <c r="AN168" s="110"/>
      <c r="AO168" s="95"/>
      <c r="AP168" s="108"/>
      <c r="AQ168" s="108"/>
      <c r="AR168" s="108"/>
      <c r="AS168" s="96">
        <f t="shared" si="22"/>
        <v>0</v>
      </c>
      <c r="AT168" s="108"/>
      <c r="AU168" s="108"/>
      <c r="AV168" s="108"/>
      <c r="AW168" s="108"/>
      <c r="AX168" s="108"/>
      <c r="AY168" s="108"/>
      <c r="AZ168" s="108"/>
      <c r="BA168" s="108">
        <v>50</v>
      </c>
      <c r="BB168" s="108"/>
      <c r="BC168" s="117"/>
      <c r="BD168" s="73" t="s">
        <v>62</v>
      </c>
      <c r="BE168" s="54"/>
      <c r="BF168" s="223"/>
    </row>
    <row r="169" spans="1:58" ht="47.25" outlineLevel="1">
      <c r="A169" s="271">
        <v>25</v>
      </c>
      <c r="B169" s="214" t="s">
        <v>439</v>
      </c>
      <c r="C169" s="73"/>
      <c r="D169" s="73"/>
      <c r="E169" s="74"/>
      <c r="F169" s="75"/>
      <c r="G169" s="108">
        <v>26</v>
      </c>
      <c r="H169" s="91"/>
      <c r="I169" s="255"/>
      <c r="J169" s="256"/>
      <c r="K169" s="75"/>
      <c r="L169" s="74"/>
      <c r="M169" s="74"/>
      <c r="N169" s="74"/>
      <c r="O169" s="235" t="s">
        <v>483</v>
      </c>
      <c r="P169" s="95"/>
      <c r="Q169" s="108"/>
      <c r="R169" s="108"/>
      <c r="S169" s="108"/>
      <c r="T169" s="96">
        <f t="shared" si="21"/>
        <v>0</v>
      </c>
      <c r="U169" s="108"/>
      <c r="V169" s="108"/>
      <c r="W169" s="108"/>
      <c r="X169" s="108"/>
      <c r="Y169" s="108"/>
      <c r="Z169" s="108"/>
      <c r="AA169" s="108"/>
      <c r="AB169" s="108"/>
      <c r="AC169" s="109"/>
      <c r="AD169" s="110"/>
      <c r="AE169" s="110"/>
      <c r="AF169" s="110"/>
      <c r="AG169" s="110"/>
      <c r="AH169" s="110"/>
      <c r="AI169" s="110"/>
      <c r="AJ169" s="110"/>
      <c r="AK169" s="110"/>
      <c r="AL169" s="110"/>
      <c r="AM169" s="110"/>
      <c r="AN169" s="110"/>
      <c r="AO169" s="95"/>
      <c r="AP169" s="108"/>
      <c r="AQ169" s="108"/>
      <c r="AR169" s="108"/>
      <c r="AS169" s="96">
        <f t="shared" si="22"/>
        <v>0</v>
      </c>
      <c r="AT169" s="108"/>
      <c r="AU169" s="108"/>
      <c r="AV169" s="108"/>
      <c r="AW169" s="108"/>
      <c r="AX169" s="108"/>
      <c r="AY169" s="108"/>
      <c r="AZ169" s="108"/>
      <c r="BA169" s="108"/>
      <c r="BB169" s="108"/>
      <c r="BC169" s="117"/>
      <c r="BD169" s="73" t="s">
        <v>62</v>
      </c>
      <c r="BE169" s="54"/>
      <c r="BF169" s="223"/>
    </row>
    <row r="170" spans="1:58" ht="31.5" outlineLevel="1">
      <c r="A170" s="271"/>
      <c r="B170" s="222" t="s">
        <v>440</v>
      </c>
      <c r="C170" s="73"/>
      <c r="D170" s="73"/>
      <c r="E170" s="74"/>
      <c r="F170" s="75"/>
      <c r="G170" s="108"/>
      <c r="H170" s="91"/>
      <c r="I170" s="255"/>
      <c r="J170" s="256"/>
      <c r="K170" s="75"/>
      <c r="L170" s="74"/>
      <c r="M170" s="74"/>
      <c r="N170" s="74"/>
      <c r="O170" s="235" t="s">
        <v>56</v>
      </c>
      <c r="P170" s="95"/>
      <c r="Q170" s="108"/>
      <c r="R170" s="108"/>
      <c r="S170" s="108"/>
      <c r="T170" s="96">
        <f t="shared" si="21"/>
        <v>0</v>
      </c>
      <c r="U170" s="108"/>
      <c r="V170" s="108"/>
      <c r="W170" s="108"/>
      <c r="X170" s="108"/>
      <c r="Y170" s="108"/>
      <c r="Z170" s="108"/>
      <c r="AA170" s="108"/>
      <c r="AB170" s="108">
        <v>20</v>
      </c>
      <c r="AC170" s="109"/>
      <c r="AD170" s="110"/>
      <c r="AE170" s="110"/>
      <c r="AF170" s="110"/>
      <c r="AG170" s="110"/>
      <c r="AH170" s="110"/>
      <c r="AI170" s="110"/>
      <c r="AJ170" s="110"/>
      <c r="AK170" s="110"/>
      <c r="AL170" s="110"/>
      <c r="AM170" s="110"/>
      <c r="AN170" s="110"/>
      <c r="AO170" s="95"/>
      <c r="AP170" s="108"/>
      <c r="AQ170" s="108"/>
      <c r="AR170" s="108"/>
      <c r="AS170" s="96">
        <f t="shared" si="22"/>
        <v>0</v>
      </c>
      <c r="AT170" s="108"/>
      <c r="AU170" s="108"/>
      <c r="AV170" s="108"/>
      <c r="AW170" s="108"/>
      <c r="AX170" s="108"/>
      <c r="AY170" s="108"/>
      <c r="AZ170" s="108"/>
      <c r="BA170" s="108">
        <v>20</v>
      </c>
      <c r="BB170" s="108"/>
      <c r="BC170" s="117"/>
      <c r="BD170" s="73" t="s">
        <v>62</v>
      </c>
      <c r="BE170" s="54"/>
      <c r="BF170" s="223"/>
    </row>
    <row r="171" spans="1:58" ht="15.75" outlineLevel="1">
      <c r="A171" s="271"/>
      <c r="B171" s="222" t="s">
        <v>441</v>
      </c>
      <c r="C171" s="73"/>
      <c r="D171" s="73"/>
      <c r="E171" s="74"/>
      <c r="F171" s="75"/>
      <c r="G171" s="108"/>
      <c r="H171" s="91"/>
      <c r="I171" s="255"/>
      <c r="J171" s="256"/>
      <c r="K171" s="75"/>
      <c r="L171" s="74"/>
      <c r="M171" s="74"/>
      <c r="N171" s="74"/>
      <c r="O171" s="235" t="s">
        <v>57</v>
      </c>
      <c r="P171" s="95"/>
      <c r="Q171" s="108"/>
      <c r="R171" s="108"/>
      <c r="S171" s="108"/>
      <c r="T171" s="96">
        <f t="shared" si="21"/>
        <v>0</v>
      </c>
      <c r="U171" s="108"/>
      <c r="V171" s="108"/>
      <c r="W171" s="108"/>
      <c r="X171" s="108"/>
      <c r="Y171" s="108"/>
      <c r="Z171" s="108"/>
      <c r="AA171" s="108"/>
      <c r="AB171" s="108">
        <v>6</v>
      </c>
      <c r="AC171" s="109"/>
      <c r="AD171" s="110"/>
      <c r="AE171" s="110"/>
      <c r="AF171" s="110"/>
      <c r="AG171" s="110"/>
      <c r="AH171" s="110"/>
      <c r="AI171" s="110"/>
      <c r="AJ171" s="110"/>
      <c r="AK171" s="110"/>
      <c r="AL171" s="110"/>
      <c r="AM171" s="110"/>
      <c r="AN171" s="110"/>
      <c r="AO171" s="95"/>
      <c r="AP171" s="108"/>
      <c r="AQ171" s="108"/>
      <c r="AR171" s="108"/>
      <c r="AS171" s="96">
        <f t="shared" si="22"/>
        <v>0</v>
      </c>
      <c r="AT171" s="108"/>
      <c r="AU171" s="108"/>
      <c r="AV171" s="108"/>
      <c r="AW171" s="108"/>
      <c r="AX171" s="108"/>
      <c r="AY171" s="108"/>
      <c r="AZ171" s="108"/>
      <c r="BA171" s="108">
        <v>6</v>
      </c>
      <c r="BB171" s="108"/>
      <c r="BC171" s="117"/>
      <c r="BD171" s="73" t="s">
        <v>62</v>
      </c>
      <c r="BE171" s="54"/>
      <c r="BF171" s="223"/>
    </row>
    <row r="172" spans="1:58" ht="47.25" outlineLevel="1">
      <c r="A172" s="271">
        <v>26</v>
      </c>
      <c r="B172" s="214" t="s">
        <v>442</v>
      </c>
      <c r="C172" s="73"/>
      <c r="D172" s="73"/>
      <c r="E172" s="74"/>
      <c r="F172" s="75"/>
      <c r="G172" s="108">
        <v>25</v>
      </c>
      <c r="H172" s="91"/>
      <c r="I172" s="255"/>
      <c r="J172" s="256"/>
      <c r="K172" s="75"/>
      <c r="L172" s="74"/>
      <c r="M172" s="74"/>
      <c r="N172" s="74"/>
      <c r="O172" s="235" t="s">
        <v>483</v>
      </c>
      <c r="P172" s="95"/>
      <c r="Q172" s="108"/>
      <c r="R172" s="108"/>
      <c r="S172" s="108"/>
      <c r="T172" s="96">
        <f t="shared" si="21"/>
        <v>0</v>
      </c>
      <c r="U172" s="108"/>
      <c r="V172" s="108"/>
      <c r="W172" s="108"/>
      <c r="X172" s="108"/>
      <c r="Y172" s="108"/>
      <c r="Z172" s="108"/>
      <c r="AA172" s="108"/>
      <c r="AB172" s="108"/>
      <c r="AC172" s="109"/>
      <c r="AD172" s="110"/>
      <c r="AE172" s="110"/>
      <c r="AF172" s="110"/>
      <c r="AG172" s="110"/>
      <c r="AH172" s="110"/>
      <c r="AI172" s="110"/>
      <c r="AJ172" s="110"/>
      <c r="AK172" s="110"/>
      <c r="AL172" s="110"/>
      <c r="AM172" s="110"/>
      <c r="AN172" s="110"/>
      <c r="AO172" s="95"/>
      <c r="AP172" s="108"/>
      <c r="AQ172" s="108"/>
      <c r="AR172" s="108"/>
      <c r="AS172" s="96">
        <f t="shared" si="22"/>
        <v>0</v>
      </c>
      <c r="AT172" s="108"/>
      <c r="AU172" s="108"/>
      <c r="AV172" s="108"/>
      <c r="AW172" s="108"/>
      <c r="AX172" s="108"/>
      <c r="AY172" s="108"/>
      <c r="AZ172" s="108"/>
      <c r="BA172" s="108"/>
      <c r="BB172" s="108"/>
      <c r="BC172" s="117"/>
      <c r="BD172" s="73" t="s">
        <v>62</v>
      </c>
      <c r="BE172" s="54"/>
      <c r="BF172" s="223"/>
    </row>
    <row r="173" spans="1:58" ht="31.5" outlineLevel="1">
      <c r="A173" s="271"/>
      <c r="B173" s="222" t="s">
        <v>443</v>
      </c>
      <c r="C173" s="73"/>
      <c r="D173" s="73"/>
      <c r="E173" s="74"/>
      <c r="F173" s="75"/>
      <c r="G173" s="108"/>
      <c r="H173" s="91"/>
      <c r="I173" s="255"/>
      <c r="J173" s="256"/>
      <c r="K173" s="75"/>
      <c r="L173" s="74"/>
      <c r="M173" s="74"/>
      <c r="N173" s="74"/>
      <c r="O173" s="235" t="s">
        <v>56</v>
      </c>
      <c r="P173" s="95"/>
      <c r="Q173" s="108"/>
      <c r="R173" s="108"/>
      <c r="S173" s="108"/>
      <c r="T173" s="96">
        <f t="shared" si="21"/>
        <v>0</v>
      </c>
      <c r="U173" s="108"/>
      <c r="V173" s="108"/>
      <c r="W173" s="108"/>
      <c r="X173" s="108"/>
      <c r="Y173" s="108"/>
      <c r="Z173" s="108"/>
      <c r="AA173" s="108"/>
      <c r="AB173" s="108">
        <v>25</v>
      </c>
      <c r="AC173" s="109"/>
      <c r="AD173" s="110"/>
      <c r="AE173" s="110"/>
      <c r="AF173" s="110"/>
      <c r="AG173" s="110"/>
      <c r="AH173" s="110"/>
      <c r="AI173" s="110"/>
      <c r="AJ173" s="110"/>
      <c r="AK173" s="110"/>
      <c r="AL173" s="110"/>
      <c r="AM173" s="110"/>
      <c r="AN173" s="110"/>
      <c r="AO173" s="95"/>
      <c r="AP173" s="108"/>
      <c r="AQ173" s="108"/>
      <c r="AR173" s="108"/>
      <c r="AS173" s="96">
        <f t="shared" si="22"/>
        <v>0</v>
      </c>
      <c r="AT173" s="108"/>
      <c r="AU173" s="108"/>
      <c r="AV173" s="108"/>
      <c r="AW173" s="108"/>
      <c r="AX173" s="108"/>
      <c r="AY173" s="108"/>
      <c r="AZ173" s="108"/>
      <c r="BA173" s="108">
        <v>25</v>
      </c>
      <c r="BB173" s="108"/>
      <c r="BC173" s="117"/>
      <c r="BD173" s="73" t="s">
        <v>62</v>
      </c>
      <c r="BE173" s="54"/>
      <c r="BF173" s="223"/>
    </row>
    <row r="174" spans="1:58" ht="47.25" outlineLevel="1">
      <c r="A174" s="271">
        <v>27</v>
      </c>
      <c r="B174" s="214" t="s">
        <v>444</v>
      </c>
      <c r="C174" s="73"/>
      <c r="D174" s="73"/>
      <c r="E174" s="74"/>
      <c r="F174" s="75"/>
      <c r="G174" s="108">
        <v>26</v>
      </c>
      <c r="H174" s="91"/>
      <c r="I174" s="255"/>
      <c r="J174" s="256"/>
      <c r="K174" s="75"/>
      <c r="L174" s="74"/>
      <c r="M174" s="74"/>
      <c r="N174" s="74"/>
      <c r="O174" s="235" t="s">
        <v>483</v>
      </c>
      <c r="P174" s="95"/>
      <c r="Q174" s="108"/>
      <c r="R174" s="108"/>
      <c r="S174" s="108"/>
      <c r="T174" s="96">
        <f t="shared" si="21"/>
        <v>0</v>
      </c>
      <c r="U174" s="108"/>
      <c r="V174" s="108"/>
      <c r="W174" s="108"/>
      <c r="X174" s="108"/>
      <c r="Y174" s="108"/>
      <c r="Z174" s="108"/>
      <c r="AA174" s="108"/>
      <c r="AB174" s="108"/>
      <c r="AC174" s="109"/>
      <c r="AD174" s="110"/>
      <c r="AE174" s="110"/>
      <c r="AF174" s="110"/>
      <c r="AG174" s="110"/>
      <c r="AH174" s="110"/>
      <c r="AI174" s="110"/>
      <c r="AJ174" s="110"/>
      <c r="AK174" s="110"/>
      <c r="AL174" s="110"/>
      <c r="AM174" s="110"/>
      <c r="AN174" s="110"/>
      <c r="AO174" s="95"/>
      <c r="AP174" s="108"/>
      <c r="AQ174" s="108"/>
      <c r="AR174" s="108"/>
      <c r="AS174" s="96">
        <f t="shared" si="22"/>
        <v>0</v>
      </c>
      <c r="AT174" s="108"/>
      <c r="AU174" s="108"/>
      <c r="AV174" s="108"/>
      <c r="AW174" s="108"/>
      <c r="AX174" s="108"/>
      <c r="AY174" s="108"/>
      <c r="AZ174" s="108"/>
      <c r="BA174" s="108"/>
      <c r="BB174" s="108"/>
      <c r="BC174" s="117"/>
      <c r="BD174" s="73" t="s">
        <v>62</v>
      </c>
      <c r="BE174" s="54"/>
      <c r="BF174" s="223"/>
    </row>
    <row r="175" spans="1:58" ht="15.75" outlineLevel="1">
      <c r="A175" s="271"/>
      <c r="B175" s="222" t="s">
        <v>445</v>
      </c>
      <c r="C175" s="73"/>
      <c r="D175" s="73"/>
      <c r="E175" s="74"/>
      <c r="F175" s="75"/>
      <c r="G175" s="108"/>
      <c r="H175" s="91"/>
      <c r="I175" s="255"/>
      <c r="J175" s="256"/>
      <c r="K175" s="75"/>
      <c r="L175" s="74"/>
      <c r="M175" s="74"/>
      <c r="N175" s="74"/>
      <c r="O175" s="235" t="s">
        <v>56</v>
      </c>
      <c r="P175" s="95"/>
      <c r="Q175" s="108"/>
      <c r="R175" s="108"/>
      <c r="S175" s="108"/>
      <c r="T175" s="96">
        <f t="shared" si="21"/>
        <v>0</v>
      </c>
      <c r="U175" s="108"/>
      <c r="V175" s="108"/>
      <c r="W175" s="108"/>
      <c r="X175" s="108"/>
      <c r="Y175" s="108"/>
      <c r="Z175" s="108"/>
      <c r="AA175" s="108"/>
      <c r="AB175" s="108">
        <v>6</v>
      </c>
      <c r="AC175" s="109"/>
      <c r="AD175" s="110"/>
      <c r="AE175" s="110"/>
      <c r="AF175" s="110"/>
      <c r="AG175" s="110"/>
      <c r="AH175" s="110"/>
      <c r="AI175" s="110"/>
      <c r="AJ175" s="110"/>
      <c r="AK175" s="110"/>
      <c r="AL175" s="110"/>
      <c r="AM175" s="110"/>
      <c r="AN175" s="110"/>
      <c r="AO175" s="95"/>
      <c r="AP175" s="108"/>
      <c r="AQ175" s="108"/>
      <c r="AR175" s="108"/>
      <c r="AS175" s="96">
        <f t="shared" si="22"/>
        <v>0</v>
      </c>
      <c r="AT175" s="108"/>
      <c r="AU175" s="108"/>
      <c r="AV175" s="108"/>
      <c r="AW175" s="108"/>
      <c r="AX175" s="108"/>
      <c r="AY175" s="108"/>
      <c r="AZ175" s="108"/>
      <c r="BA175" s="108">
        <v>6</v>
      </c>
      <c r="BB175" s="108"/>
      <c r="BC175" s="117"/>
      <c r="BD175" s="73" t="s">
        <v>62</v>
      </c>
      <c r="BE175" s="54"/>
      <c r="BF175" s="223"/>
    </row>
    <row r="176" spans="1:58" ht="31.5" outlineLevel="1">
      <c r="A176" s="271"/>
      <c r="B176" s="222" t="s">
        <v>446</v>
      </c>
      <c r="C176" s="73"/>
      <c r="D176" s="73"/>
      <c r="E176" s="74"/>
      <c r="F176" s="75"/>
      <c r="G176" s="108"/>
      <c r="H176" s="91"/>
      <c r="I176" s="255"/>
      <c r="J176" s="256"/>
      <c r="K176" s="75"/>
      <c r="L176" s="74"/>
      <c r="M176" s="74"/>
      <c r="N176" s="74"/>
      <c r="O176" s="235" t="s">
        <v>56</v>
      </c>
      <c r="P176" s="95"/>
      <c r="Q176" s="108"/>
      <c r="R176" s="108"/>
      <c r="S176" s="108"/>
      <c r="T176" s="96">
        <f t="shared" si="21"/>
        <v>0</v>
      </c>
      <c r="U176" s="108"/>
      <c r="V176" s="108"/>
      <c r="W176" s="108"/>
      <c r="X176" s="108"/>
      <c r="Y176" s="108"/>
      <c r="Z176" s="108"/>
      <c r="AA176" s="108"/>
      <c r="AB176" s="108">
        <v>20</v>
      </c>
      <c r="AC176" s="109"/>
      <c r="AD176" s="110"/>
      <c r="AE176" s="110"/>
      <c r="AF176" s="110"/>
      <c r="AG176" s="110"/>
      <c r="AH176" s="110"/>
      <c r="AI176" s="110"/>
      <c r="AJ176" s="110"/>
      <c r="AK176" s="110"/>
      <c r="AL176" s="110"/>
      <c r="AM176" s="110"/>
      <c r="AN176" s="110"/>
      <c r="AO176" s="95"/>
      <c r="AP176" s="108"/>
      <c r="AQ176" s="108"/>
      <c r="AR176" s="108"/>
      <c r="AS176" s="96">
        <f t="shared" si="22"/>
        <v>0</v>
      </c>
      <c r="AT176" s="108"/>
      <c r="AU176" s="108"/>
      <c r="AV176" s="108"/>
      <c r="AW176" s="108"/>
      <c r="AX176" s="108"/>
      <c r="AY176" s="108"/>
      <c r="AZ176" s="108"/>
      <c r="BA176" s="108">
        <v>20</v>
      </c>
      <c r="BB176" s="108"/>
      <c r="BC176" s="117"/>
      <c r="BD176" s="73" t="s">
        <v>62</v>
      </c>
      <c r="BE176" s="54"/>
      <c r="BF176" s="223"/>
    </row>
    <row r="177" spans="1:58" ht="31.5" outlineLevel="1">
      <c r="A177" s="271">
        <v>28</v>
      </c>
      <c r="B177" s="214" t="s">
        <v>447</v>
      </c>
      <c r="C177" s="73"/>
      <c r="D177" s="73"/>
      <c r="E177" s="74"/>
      <c r="F177" s="75"/>
      <c r="G177" s="108">
        <v>31.67</v>
      </c>
      <c r="H177" s="91"/>
      <c r="I177" s="255"/>
      <c r="J177" s="256"/>
      <c r="K177" s="75"/>
      <c r="L177" s="74"/>
      <c r="M177" s="74"/>
      <c r="N177" s="74"/>
      <c r="O177" s="235" t="s">
        <v>485</v>
      </c>
      <c r="P177" s="95"/>
      <c r="Q177" s="108"/>
      <c r="R177" s="108"/>
      <c r="S177" s="108"/>
      <c r="T177" s="96">
        <f t="shared" si="21"/>
        <v>0</v>
      </c>
      <c r="U177" s="108"/>
      <c r="V177" s="108"/>
      <c r="W177" s="108"/>
      <c r="X177" s="108"/>
      <c r="Y177" s="108"/>
      <c r="Z177" s="108"/>
      <c r="AA177" s="108"/>
      <c r="AB177" s="108"/>
      <c r="AC177" s="109"/>
      <c r="AD177" s="110"/>
      <c r="AE177" s="110"/>
      <c r="AF177" s="110"/>
      <c r="AG177" s="110"/>
      <c r="AH177" s="110"/>
      <c r="AI177" s="110"/>
      <c r="AJ177" s="110"/>
      <c r="AK177" s="110"/>
      <c r="AL177" s="110"/>
      <c r="AM177" s="110"/>
      <c r="AN177" s="110"/>
      <c r="AO177" s="95"/>
      <c r="AP177" s="108"/>
      <c r="AQ177" s="108"/>
      <c r="AR177" s="108"/>
      <c r="AS177" s="96">
        <f t="shared" si="22"/>
        <v>0</v>
      </c>
      <c r="AT177" s="108"/>
      <c r="AU177" s="108"/>
      <c r="AV177" s="108"/>
      <c r="AW177" s="108"/>
      <c r="AX177" s="108"/>
      <c r="AY177" s="108"/>
      <c r="AZ177" s="108"/>
      <c r="BA177" s="108"/>
      <c r="BB177" s="108"/>
      <c r="BC177" s="117"/>
      <c r="BD177" s="73" t="s">
        <v>62</v>
      </c>
      <c r="BE177" s="54"/>
      <c r="BF177" s="223"/>
    </row>
    <row r="178" spans="1:58" ht="47.25" outlineLevel="1">
      <c r="A178" s="271"/>
      <c r="B178" s="222" t="s">
        <v>448</v>
      </c>
      <c r="C178" s="73"/>
      <c r="D178" s="73"/>
      <c r="E178" s="74"/>
      <c r="F178" s="75"/>
      <c r="G178" s="108"/>
      <c r="H178" s="91"/>
      <c r="I178" s="255"/>
      <c r="J178" s="256"/>
      <c r="K178" s="75"/>
      <c r="L178" s="74"/>
      <c r="M178" s="74"/>
      <c r="N178" s="74"/>
      <c r="O178" s="235" t="s">
        <v>54</v>
      </c>
      <c r="P178" s="95"/>
      <c r="Q178" s="108"/>
      <c r="R178" s="108"/>
      <c r="S178" s="108"/>
      <c r="T178" s="96">
        <f t="shared" si="21"/>
        <v>0</v>
      </c>
      <c r="U178" s="108"/>
      <c r="V178" s="108"/>
      <c r="W178" s="108"/>
      <c r="X178" s="108"/>
      <c r="Y178" s="108"/>
      <c r="Z178" s="108"/>
      <c r="AA178" s="108">
        <v>15.67</v>
      </c>
      <c r="AB178" s="108"/>
      <c r="AC178" s="109"/>
      <c r="AD178" s="110"/>
      <c r="AE178" s="110"/>
      <c r="AF178" s="110"/>
      <c r="AG178" s="110"/>
      <c r="AH178" s="110"/>
      <c r="AI178" s="110"/>
      <c r="AJ178" s="110"/>
      <c r="AK178" s="110"/>
      <c r="AL178" s="110"/>
      <c r="AM178" s="110"/>
      <c r="AN178" s="110"/>
      <c r="AO178" s="95"/>
      <c r="AP178" s="108"/>
      <c r="AQ178" s="108"/>
      <c r="AR178" s="108"/>
      <c r="AS178" s="96">
        <f t="shared" si="22"/>
        <v>0</v>
      </c>
      <c r="AT178" s="108"/>
      <c r="AU178" s="108"/>
      <c r="AV178" s="108"/>
      <c r="AW178" s="108"/>
      <c r="AX178" s="108"/>
      <c r="AY178" s="108"/>
      <c r="AZ178" s="108">
        <v>15.67</v>
      </c>
      <c r="BA178" s="108"/>
      <c r="BB178" s="108"/>
      <c r="BC178" s="117"/>
      <c r="BD178" s="73" t="s">
        <v>62</v>
      </c>
      <c r="BE178" s="54"/>
      <c r="BF178" s="223"/>
    </row>
    <row r="179" spans="1:58" ht="15.75" outlineLevel="1">
      <c r="A179" s="271"/>
      <c r="B179" s="222" t="s">
        <v>449</v>
      </c>
      <c r="C179" s="73"/>
      <c r="D179" s="73"/>
      <c r="E179" s="74"/>
      <c r="F179" s="75"/>
      <c r="G179" s="108"/>
      <c r="H179" s="91"/>
      <c r="I179" s="255"/>
      <c r="J179" s="256"/>
      <c r="K179" s="75"/>
      <c r="L179" s="74"/>
      <c r="M179" s="74"/>
      <c r="N179" s="74"/>
      <c r="O179" s="235" t="s">
        <v>54</v>
      </c>
      <c r="P179" s="95"/>
      <c r="Q179" s="108"/>
      <c r="R179" s="108"/>
      <c r="S179" s="108"/>
      <c r="T179" s="96">
        <f t="shared" si="21"/>
        <v>0</v>
      </c>
      <c r="U179" s="108"/>
      <c r="V179" s="108"/>
      <c r="W179" s="108"/>
      <c r="X179" s="108"/>
      <c r="Y179" s="108">
        <v>14</v>
      </c>
      <c r="Z179" s="108"/>
      <c r="AA179" s="108"/>
      <c r="AB179" s="108"/>
      <c r="AC179" s="109"/>
      <c r="AD179" s="110"/>
      <c r="AE179" s="110"/>
      <c r="AF179" s="110"/>
      <c r="AG179" s="110"/>
      <c r="AH179" s="110"/>
      <c r="AI179" s="110"/>
      <c r="AJ179" s="110"/>
      <c r="AK179" s="110"/>
      <c r="AL179" s="110"/>
      <c r="AM179" s="110"/>
      <c r="AN179" s="110"/>
      <c r="AO179" s="95"/>
      <c r="AP179" s="108"/>
      <c r="AQ179" s="108"/>
      <c r="AR179" s="108"/>
      <c r="AS179" s="96">
        <f t="shared" si="22"/>
        <v>0</v>
      </c>
      <c r="AT179" s="108"/>
      <c r="AU179" s="108"/>
      <c r="AV179" s="108"/>
      <c r="AW179" s="108"/>
      <c r="AX179" s="108">
        <v>14</v>
      </c>
      <c r="AY179" s="108"/>
      <c r="AZ179" s="108"/>
      <c r="BA179" s="108"/>
      <c r="BB179" s="108"/>
      <c r="BC179" s="117"/>
      <c r="BD179" s="73" t="s">
        <v>62</v>
      </c>
      <c r="BE179" s="54"/>
      <c r="BF179" s="223"/>
    </row>
    <row r="180" spans="1:58" ht="31.5" outlineLevel="1">
      <c r="A180" s="271"/>
      <c r="B180" s="222" t="s">
        <v>450</v>
      </c>
      <c r="C180" s="73"/>
      <c r="D180" s="73"/>
      <c r="E180" s="74"/>
      <c r="F180" s="75"/>
      <c r="G180" s="108"/>
      <c r="H180" s="91"/>
      <c r="I180" s="255"/>
      <c r="J180" s="256"/>
      <c r="K180" s="75"/>
      <c r="L180" s="74"/>
      <c r="M180" s="74"/>
      <c r="N180" s="74"/>
      <c r="O180" s="235" t="s">
        <v>54</v>
      </c>
      <c r="P180" s="95"/>
      <c r="Q180" s="108"/>
      <c r="R180" s="108"/>
      <c r="S180" s="108"/>
      <c r="T180" s="96">
        <f t="shared" si="21"/>
        <v>0</v>
      </c>
      <c r="U180" s="108"/>
      <c r="V180" s="108"/>
      <c r="W180" s="108"/>
      <c r="X180" s="108">
        <v>2</v>
      </c>
      <c r="Y180" s="108"/>
      <c r="Z180" s="108"/>
      <c r="AA180" s="108"/>
      <c r="AB180" s="108"/>
      <c r="AC180" s="109"/>
      <c r="AD180" s="110"/>
      <c r="AE180" s="110"/>
      <c r="AF180" s="110"/>
      <c r="AG180" s="110"/>
      <c r="AH180" s="110"/>
      <c r="AI180" s="110"/>
      <c r="AJ180" s="110"/>
      <c r="AK180" s="110"/>
      <c r="AL180" s="110"/>
      <c r="AM180" s="110"/>
      <c r="AN180" s="110"/>
      <c r="AO180" s="95"/>
      <c r="AP180" s="108"/>
      <c r="AQ180" s="108"/>
      <c r="AR180" s="108"/>
      <c r="AS180" s="96">
        <f t="shared" si="22"/>
        <v>0</v>
      </c>
      <c r="AT180" s="108"/>
      <c r="AU180" s="108"/>
      <c r="AV180" s="108"/>
      <c r="AW180" s="108">
        <v>2</v>
      </c>
      <c r="AX180" s="108"/>
      <c r="AY180" s="108"/>
      <c r="AZ180" s="108"/>
      <c r="BA180" s="108"/>
      <c r="BB180" s="108"/>
      <c r="BC180" s="117"/>
      <c r="BD180" s="73" t="s">
        <v>62</v>
      </c>
      <c r="BE180" s="54"/>
      <c r="BF180" s="223"/>
    </row>
    <row r="181" spans="1:58" ht="47.25" outlineLevel="1">
      <c r="A181" s="271">
        <v>29</v>
      </c>
      <c r="B181" s="214" t="s">
        <v>451</v>
      </c>
      <c r="C181" s="73"/>
      <c r="D181" s="73"/>
      <c r="E181" s="74"/>
      <c r="F181" s="75"/>
      <c r="G181" s="108">
        <v>34.950000000000003</v>
      </c>
      <c r="H181" s="91"/>
      <c r="I181" s="255"/>
      <c r="J181" s="256"/>
      <c r="K181" s="75"/>
      <c r="L181" s="74"/>
      <c r="M181" s="74"/>
      <c r="N181" s="74"/>
      <c r="O181" s="235" t="s">
        <v>485</v>
      </c>
      <c r="P181" s="95"/>
      <c r="Q181" s="108"/>
      <c r="R181" s="108"/>
      <c r="S181" s="108"/>
      <c r="T181" s="96">
        <f t="shared" si="21"/>
        <v>0</v>
      </c>
      <c r="U181" s="108"/>
      <c r="V181" s="108"/>
      <c r="W181" s="108"/>
      <c r="X181" s="108"/>
      <c r="Y181" s="108"/>
      <c r="Z181" s="108"/>
      <c r="AA181" s="108"/>
      <c r="AB181" s="108"/>
      <c r="AC181" s="109"/>
      <c r="AD181" s="110"/>
      <c r="AE181" s="110"/>
      <c r="AF181" s="110"/>
      <c r="AG181" s="110"/>
      <c r="AH181" s="110"/>
      <c r="AI181" s="110"/>
      <c r="AJ181" s="110"/>
      <c r="AK181" s="110"/>
      <c r="AL181" s="110"/>
      <c r="AM181" s="110"/>
      <c r="AN181" s="110"/>
      <c r="AO181" s="95"/>
      <c r="AP181" s="108"/>
      <c r="AQ181" s="108"/>
      <c r="AR181" s="108"/>
      <c r="AS181" s="96">
        <f t="shared" si="22"/>
        <v>0</v>
      </c>
      <c r="AT181" s="108"/>
      <c r="AU181" s="108"/>
      <c r="AV181" s="108"/>
      <c r="AW181" s="108"/>
      <c r="AX181" s="108"/>
      <c r="AY181" s="108"/>
      <c r="AZ181" s="108"/>
      <c r="BA181" s="108"/>
      <c r="BB181" s="108"/>
      <c r="BC181" s="117"/>
      <c r="BD181" s="73" t="s">
        <v>62</v>
      </c>
      <c r="BE181" s="54"/>
      <c r="BF181" s="223"/>
    </row>
    <row r="182" spans="1:58" ht="31.5" outlineLevel="1">
      <c r="A182" s="271"/>
      <c r="B182" s="222" t="s">
        <v>452</v>
      </c>
      <c r="C182" s="73"/>
      <c r="D182" s="73"/>
      <c r="E182" s="74"/>
      <c r="F182" s="75"/>
      <c r="G182" s="108"/>
      <c r="H182" s="91"/>
      <c r="I182" s="255"/>
      <c r="J182" s="256"/>
      <c r="K182" s="75"/>
      <c r="L182" s="74"/>
      <c r="M182" s="74"/>
      <c r="N182" s="74"/>
      <c r="O182" s="235" t="s">
        <v>56</v>
      </c>
      <c r="P182" s="95"/>
      <c r="Q182" s="108"/>
      <c r="R182" s="108"/>
      <c r="S182" s="108"/>
      <c r="T182" s="96">
        <f t="shared" si="21"/>
        <v>0</v>
      </c>
      <c r="U182" s="108"/>
      <c r="V182" s="108"/>
      <c r="W182" s="108"/>
      <c r="X182" s="108"/>
      <c r="Y182" s="108"/>
      <c r="Z182" s="108">
        <v>30</v>
      </c>
      <c r="AA182" s="108"/>
      <c r="AB182" s="108"/>
      <c r="AC182" s="109"/>
      <c r="AD182" s="110"/>
      <c r="AE182" s="110"/>
      <c r="AF182" s="110"/>
      <c r="AG182" s="110"/>
      <c r="AH182" s="110"/>
      <c r="AI182" s="110"/>
      <c r="AJ182" s="110"/>
      <c r="AK182" s="110"/>
      <c r="AL182" s="110"/>
      <c r="AM182" s="110"/>
      <c r="AN182" s="110"/>
      <c r="AO182" s="95"/>
      <c r="AP182" s="108"/>
      <c r="AQ182" s="108"/>
      <c r="AR182" s="108"/>
      <c r="AS182" s="96">
        <f t="shared" si="22"/>
        <v>0</v>
      </c>
      <c r="AT182" s="108"/>
      <c r="AU182" s="108"/>
      <c r="AV182" s="108"/>
      <c r="AW182" s="108"/>
      <c r="AX182" s="108"/>
      <c r="AY182" s="108">
        <v>30</v>
      </c>
      <c r="AZ182" s="108"/>
      <c r="BA182" s="108"/>
      <c r="BB182" s="108"/>
      <c r="BC182" s="117"/>
      <c r="BD182" s="73" t="s">
        <v>62</v>
      </c>
      <c r="BE182" s="54"/>
      <c r="BF182" s="223"/>
    </row>
    <row r="183" spans="1:58" ht="63" outlineLevel="1">
      <c r="A183" s="271"/>
      <c r="B183" s="222" t="s">
        <v>453</v>
      </c>
      <c r="C183" s="73"/>
      <c r="D183" s="73"/>
      <c r="E183" s="74"/>
      <c r="F183" s="75"/>
      <c r="G183" s="108"/>
      <c r="H183" s="91"/>
      <c r="I183" s="255"/>
      <c r="J183" s="256"/>
      <c r="K183" s="75"/>
      <c r="L183" s="74"/>
      <c r="M183" s="74"/>
      <c r="N183" s="74"/>
      <c r="O183" s="235" t="s">
        <v>54</v>
      </c>
      <c r="P183" s="95"/>
      <c r="Q183" s="108"/>
      <c r="R183" s="108"/>
      <c r="S183" s="108"/>
      <c r="T183" s="96">
        <f t="shared" si="21"/>
        <v>0</v>
      </c>
      <c r="U183" s="108"/>
      <c r="V183" s="108"/>
      <c r="W183" s="108"/>
      <c r="X183" s="108"/>
      <c r="Y183" s="108"/>
      <c r="Z183" s="108">
        <v>1.2</v>
      </c>
      <c r="AA183" s="108"/>
      <c r="AB183" s="108"/>
      <c r="AC183" s="109"/>
      <c r="AD183" s="110"/>
      <c r="AE183" s="110"/>
      <c r="AF183" s="110"/>
      <c r="AG183" s="110"/>
      <c r="AH183" s="110"/>
      <c r="AI183" s="110"/>
      <c r="AJ183" s="110"/>
      <c r="AK183" s="110"/>
      <c r="AL183" s="110"/>
      <c r="AM183" s="110"/>
      <c r="AN183" s="110"/>
      <c r="AO183" s="95"/>
      <c r="AP183" s="108"/>
      <c r="AQ183" s="108"/>
      <c r="AR183" s="108"/>
      <c r="AS183" s="96">
        <f t="shared" si="22"/>
        <v>0</v>
      </c>
      <c r="AT183" s="108"/>
      <c r="AU183" s="108"/>
      <c r="AV183" s="108"/>
      <c r="AW183" s="108"/>
      <c r="AX183" s="108"/>
      <c r="AY183" s="108">
        <v>1.2</v>
      </c>
      <c r="AZ183" s="108"/>
      <c r="BA183" s="108"/>
      <c r="BB183" s="108"/>
      <c r="BC183" s="117"/>
      <c r="BD183" s="73" t="s">
        <v>62</v>
      </c>
      <c r="BE183" s="54"/>
      <c r="BF183" s="223"/>
    </row>
    <row r="184" spans="1:58" ht="15.75" outlineLevel="1">
      <c r="A184" s="271"/>
      <c r="B184" s="222" t="s">
        <v>454</v>
      </c>
      <c r="C184" s="73"/>
      <c r="D184" s="73"/>
      <c r="E184" s="74"/>
      <c r="F184" s="75"/>
      <c r="G184" s="108"/>
      <c r="H184" s="91"/>
      <c r="I184" s="255"/>
      <c r="J184" s="256"/>
      <c r="K184" s="75"/>
      <c r="L184" s="74"/>
      <c r="M184" s="74"/>
      <c r="N184" s="74"/>
      <c r="O184" s="235" t="s">
        <v>54</v>
      </c>
      <c r="P184" s="95"/>
      <c r="Q184" s="108"/>
      <c r="R184" s="108"/>
      <c r="S184" s="108"/>
      <c r="T184" s="96">
        <f t="shared" si="21"/>
        <v>0</v>
      </c>
      <c r="U184" s="108"/>
      <c r="V184" s="108"/>
      <c r="W184" s="108"/>
      <c r="X184" s="108"/>
      <c r="Y184" s="108">
        <v>2.75</v>
      </c>
      <c r="Z184" s="108"/>
      <c r="AA184" s="108"/>
      <c r="AB184" s="108"/>
      <c r="AC184" s="109"/>
      <c r="AD184" s="110"/>
      <c r="AE184" s="110"/>
      <c r="AF184" s="110"/>
      <c r="AG184" s="110"/>
      <c r="AH184" s="110"/>
      <c r="AI184" s="110"/>
      <c r="AJ184" s="110"/>
      <c r="AK184" s="110"/>
      <c r="AL184" s="110"/>
      <c r="AM184" s="110"/>
      <c r="AN184" s="110"/>
      <c r="AO184" s="95"/>
      <c r="AP184" s="108"/>
      <c r="AQ184" s="108"/>
      <c r="AR184" s="108"/>
      <c r="AS184" s="96">
        <f t="shared" si="22"/>
        <v>0</v>
      </c>
      <c r="AT184" s="108"/>
      <c r="AU184" s="108"/>
      <c r="AV184" s="108"/>
      <c r="AW184" s="108"/>
      <c r="AX184" s="108">
        <v>2.75</v>
      </c>
      <c r="AY184" s="108"/>
      <c r="AZ184" s="108"/>
      <c r="BA184" s="108"/>
      <c r="BB184" s="108"/>
      <c r="BC184" s="117"/>
      <c r="BD184" s="73" t="s">
        <v>62</v>
      </c>
      <c r="BE184" s="54"/>
      <c r="BF184" s="223"/>
    </row>
    <row r="185" spans="1:58" ht="15.75" outlineLevel="1">
      <c r="A185" s="271"/>
      <c r="B185" s="222" t="s">
        <v>455</v>
      </c>
      <c r="C185" s="73"/>
      <c r="D185" s="73"/>
      <c r="E185" s="74"/>
      <c r="F185" s="75"/>
      <c r="G185" s="108"/>
      <c r="H185" s="91"/>
      <c r="I185" s="255"/>
      <c r="J185" s="256"/>
      <c r="K185" s="75"/>
      <c r="L185" s="74"/>
      <c r="M185" s="74"/>
      <c r="N185" s="74"/>
      <c r="O185" s="235" t="s">
        <v>54</v>
      </c>
      <c r="P185" s="95"/>
      <c r="Q185" s="108"/>
      <c r="R185" s="108"/>
      <c r="S185" s="108"/>
      <c r="T185" s="96">
        <f t="shared" si="21"/>
        <v>0</v>
      </c>
      <c r="U185" s="108"/>
      <c r="V185" s="108"/>
      <c r="W185" s="108"/>
      <c r="X185" s="108"/>
      <c r="Y185" s="108">
        <v>1</v>
      </c>
      <c r="Z185" s="108"/>
      <c r="AA185" s="108"/>
      <c r="AB185" s="108"/>
      <c r="AC185" s="109"/>
      <c r="AD185" s="110"/>
      <c r="AE185" s="110"/>
      <c r="AF185" s="110"/>
      <c r="AG185" s="110"/>
      <c r="AH185" s="110"/>
      <c r="AI185" s="110"/>
      <c r="AJ185" s="110"/>
      <c r="AK185" s="110"/>
      <c r="AL185" s="110"/>
      <c r="AM185" s="110"/>
      <c r="AN185" s="110"/>
      <c r="AO185" s="95"/>
      <c r="AP185" s="108"/>
      <c r="AQ185" s="108"/>
      <c r="AR185" s="108"/>
      <c r="AS185" s="96">
        <f t="shared" si="22"/>
        <v>0</v>
      </c>
      <c r="AT185" s="108"/>
      <c r="AU185" s="108"/>
      <c r="AV185" s="108"/>
      <c r="AW185" s="108"/>
      <c r="AX185" s="108">
        <v>1</v>
      </c>
      <c r="AY185" s="108"/>
      <c r="AZ185" s="108"/>
      <c r="BA185" s="108"/>
      <c r="BB185" s="108"/>
      <c r="BC185" s="117"/>
      <c r="BD185" s="73" t="s">
        <v>62</v>
      </c>
      <c r="BE185" s="54"/>
      <c r="BF185" s="223"/>
    </row>
    <row r="186" spans="1:58" ht="31.5" outlineLevel="1">
      <c r="A186" s="271">
        <v>30</v>
      </c>
      <c r="B186" s="214" t="s">
        <v>456</v>
      </c>
      <c r="C186" s="73"/>
      <c r="D186" s="73"/>
      <c r="E186" s="74"/>
      <c r="F186" s="75"/>
      <c r="G186" s="108">
        <v>40</v>
      </c>
      <c r="H186" s="91"/>
      <c r="I186" s="255"/>
      <c r="J186" s="256"/>
      <c r="K186" s="75"/>
      <c r="L186" s="74"/>
      <c r="M186" s="74"/>
      <c r="N186" s="74"/>
      <c r="O186" s="235" t="s">
        <v>485</v>
      </c>
      <c r="P186" s="95"/>
      <c r="Q186" s="108"/>
      <c r="R186" s="108"/>
      <c r="S186" s="108"/>
      <c r="T186" s="96">
        <f t="shared" si="21"/>
        <v>0</v>
      </c>
      <c r="U186" s="108"/>
      <c r="V186" s="108"/>
      <c r="W186" s="108"/>
      <c r="X186" s="108"/>
      <c r="Y186" s="108"/>
      <c r="Z186" s="108"/>
      <c r="AA186" s="108"/>
      <c r="AB186" s="108"/>
      <c r="AC186" s="109"/>
      <c r="AD186" s="110"/>
      <c r="AE186" s="110"/>
      <c r="AF186" s="110"/>
      <c r="AG186" s="110"/>
      <c r="AH186" s="110"/>
      <c r="AI186" s="110"/>
      <c r="AJ186" s="110"/>
      <c r="AK186" s="110"/>
      <c r="AL186" s="110"/>
      <c r="AM186" s="110"/>
      <c r="AN186" s="110"/>
      <c r="AO186" s="95"/>
      <c r="AP186" s="108"/>
      <c r="AQ186" s="108"/>
      <c r="AR186" s="108"/>
      <c r="AS186" s="96">
        <f t="shared" si="22"/>
        <v>0</v>
      </c>
      <c r="AT186" s="108"/>
      <c r="AU186" s="108"/>
      <c r="AV186" s="108"/>
      <c r="AW186" s="108"/>
      <c r="AX186" s="108"/>
      <c r="AY186" s="108"/>
      <c r="AZ186" s="108"/>
      <c r="BA186" s="108"/>
      <c r="BB186" s="108"/>
      <c r="BC186" s="117"/>
      <c r="BD186" s="73" t="s">
        <v>62</v>
      </c>
      <c r="BE186" s="54"/>
      <c r="BF186" s="223"/>
    </row>
    <row r="187" spans="1:58" ht="31.5" outlineLevel="1">
      <c r="A187" s="271"/>
      <c r="B187" s="222" t="s">
        <v>457</v>
      </c>
      <c r="C187" s="73"/>
      <c r="D187" s="73"/>
      <c r="E187" s="74"/>
      <c r="F187" s="75"/>
      <c r="G187" s="108"/>
      <c r="H187" s="91"/>
      <c r="I187" s="255"/>
      <c r="J187" s="256"/>
      <c r="K187" s="75"/>
      <c r="L187" s="74"/>
      <c r="M187" s="74"/>
      <c r="N187" s="74"/>
      <c r="O187" s="235" t="s">
        <v>56</v>
      </c>
      <c r="P187" s="95"/>
      <c r="Q187" s="108"/>
      <c r="R187" s="108"/>
      <c r="S187" s="108"/>
      <c r="T187" s="96">
        <f t="shared" si="21"/>
        <v>0</v>
      </c>
      <c r="U187" s="108"/>
      <c r="V187" s="108"/>
      <c r="W187" s="108"/>
      <c r="X187" s="108"/>
      <c r="Y187" s="108"/>
      <c r="Z187" s="108">
        <v>40</v>
      </c>
      <c r="AA187" s="108"/>
      <c r="AB187" s="108"/>
      <c r="AC187" s="109"/>
      <c r="AD187" s="110"/>
      <c r="AE187" s="110"/>
      <c r="AF187" s="110"/>
      <c r="AG187" s="110"/>
      <c r="AH187" s="110"/>
      <c r="AI187" s="110"/>
      <c r="AJ187" s="110"/>
      <c r="AK187" s="110"/>
      <c r="AL187" s="110"/>
      <c r="AM187" s="110"/>
      <c r="AN187" s="110"/>
      <c r="AO187" s="95"/>
      <c r="AP187" s="108"/>
      <c r="AQ187" s="108"/>
      <c r="AR187" s="108"/>
      <c r="AS187" s="96">
        <f t="shared" si="22"/>
        <v>0</v>
      </c>
      <c r="AT187" s="108"/>
      <c r="AU187" s="108"/>
      <c r="AV187" s="108"/>
      <c r="AW187" s="108"/>
      <c r="AX187" s="108"/>
      <c r="AY187" s="108">
        <v>40</v>
      </c>
      <c r="AZ187" s="108"/>
      <c r="BA187" s="108"/>
      <c r="BB187" s="108"/>
      <c r="BC187" s="117"/>
      <c r="BD187" s="73" t="s">
        <v>62</v>
      </c>
      <c r="BE187" s="54"/>
      <c r="BF187" s="223"/>
    </row>
    <row r="188" spans="1:58" ht="15.75" outlineLevel="1">
      <c r="A188" s="271">
        <v>31</v>
      </c>
      <c r="B188" s="214" t="s">
        <v>325</v>
      </c>
      <c r="C188" s="73"/>
      <c r="D188" s="73"/>
      <c r="E188" s="74"/>
      <c r="F188" s="75"/>
      <c r="G188" s="108"/>
      <c r="H188" s="91"/>
      <c r="I188" s="255"/>
      <c r="J188" s="256"/>
      <c r="K188" s="75"/>
      <c r="L188" s="74"/>
      <c r="M188" s="74"/>
      <c r="N188" s="74"/>
      <c r="O188" s="235"/>
      <c r="P188" s="95"/>
      <c r="Q188" s="108"/>
      <c r="R188" s="108"/>
      <c r="S188" s="108"/>
      <c r="T188" s="96">
        <f t="shared" si="21"/>
        <v>0</v>
      </c>
      <c r="U188" s="108"/>
      <c r="V188" s="108"/>
      <c r="W188" s="108"/>
      <c r="X188" s="108"/>
      <c r="Y188" s="108"/>
      <c r="Z188" s="108"/>
      <c r="AA188" s="108"/>
      <c r="AB188" s="108"/>
      <c r="AC188" s="109"/>
      <c r="AD188" s="110"/>
      <c r="AE188" s="110"/>
      <c r="AF188" s="110"/>
      <c r="AG188" s="110"/>
      <c r="AH188" s="110"/>
      <c r="AI188" s="110"/>
      <c r="AJ188" s="110"/>
      <c r="AK188" s="110"/>
      <c r="AL188" s="110"/>
      <c r="AM188" s="110"/>
      <c r="AN188" s="110"/>
      <c r="AO188" s="95"/>
      <c r="AP188" s="108"/>
      <c r="AQ188" s="108"/>
      <c r="AR188" s="108"/>
      <c r="AS188" s="96">
        <f t="shared" si="22"/>
        <v>0</v>
      </c>
      <c r="AT188" s="108"/>
      <c r="AU188" s="108"/>
      <c r="AV188" s="108"/>
      <c r="AW188" s="108"/>
      <c r="AX188" s="108"/>
      <c r="AY188" s="108"/>
      <c r="AZ188" s="108"/>
      <c r="BA188" s="108"/>
      <c r="BB188" s="108"/>
      <c r="BC188" s="117"/>
      <c r="BD188" s="73"/>
      <c r="BE188" s="54"/>
      <c r="BF188" s="223"/>
    </row>
    <row r="189" spans="1:58" ht="15.75" outlineLevel="1">
      <c r="A189" s="271"/>
      <c r="B189" s="222" t="s">
        <v>325</v>
      </c>
      <c r="C189" s="73"/>
      <c r="D189" s="73"/>
      <c r="E189" s="74"/>
      <c r="F189" s="75"/>
      <c r="G189" s="108">
        <f>AV189</f>
        <v>18.683457499999999</v>
      </c>
      <c r="H189" s="91"/>
      <c r="I189" s="255"/>
      <c r="J189" s="256"/>
      <c r="K189" s="75"/>
      <c r="L189" s="74"/>
      <c r="M189" s="74"/>
      <c r="N189" s="74"/>
      <c r="O189" s="235"/>
      <c r="P189" s="95"/>
      <c r="Q189" s="108"/>
      <c r="R189" s="108"/>
      <c r="S189" s="108"/>
      <c r="T189" s="96">
        <f t="shared" si="21"/>
        <v>0</v>
      </c>
      <c r="U189" s="108"/>
      <c r="V189" s="108"/>
      <c r="W189" s="108"/>
      <c r="X189" s="108"/>
      <c r="Y189" s="108"/>
      <c r="Z189" s="108"/>
      <c r="AA189" s="108"/>
      <c r="AB189" s="108"/>
      <c r="AC189" s="109"/>
      <c r="AD189" s="110"/>
      <c r="AE189" s="110"/>
      <c r="AF189" s="110"/>
      <c r="AG189" s="110"/>
      <c r="AH189" s="110"/>
      <c r="AI189" s="110"/>
      <c r="AJ189" s="110"/>
      <c r="AK189" s="110"/>
      <c r="AL189" s="110"/>
      <c r="AM189" s="110"/>
      <c r="AN189" s="110"/>
      <c r="AO189" s="95"/>
      <c r="AP189" s="108"/>
      <c r="AQ189" s="108"/>
      <c r="AR189" s="108"/>
      <c r="AS189" s="96">
        <f t="shared" si="22"/>
        <v>0</v>
      </c>
      <c r="AT189" s="108"/>
      <c r="AU189" s="108"/>
      <c r="AV189" s="108">
        <v>18.683457499999999</v>
      </c>
      <c r="AW189" s="108"/>
      <c r="AX189" s="108"/>
      <c r="AY189" s="108"/>
      <c r="AZ189" s="108"/>
      <c r="BA189" s="108"/>
      <c r="BB189" s="108"/>
      <c r="BC189" s="117"/>
      <c r="BD189" s="73"/>
      <c r="BE189" s="54"/>
      <c r="BF189" s="223"/>
    </row>
    <row r="190" spans="1:58" ht="31.5" outlineLevel="1">
      <c r="A190" s="271">
        <v>32</v>
      </c>
      <c r="B190" s="214" t="s">
        <v>324</v>
      </c>
      <c r="C190" s="73"/>
      <c r="D190" s="73"/>
      <c r="E190" s="74"/>
      <c r="F190" s="75"/>
      <c r="G190" s="108">
        <f>AV190</f>
        <v>42.481999999999999</v>
      </c>
      <c r="H190" s="91"/>
      <c r="I190" s="255"/>
      <c r="J190" s="256"/>
      <c r="K190" s="75"/>
      <c r="L190" s="74"/>
      <c r="M190" s="74"/>
      <c r="N190" s="74"/>
      <c r="O190" s="235" t="s">
        <v>56</v>
      </c>
      <c r="P190" s="95"/>
      <c r="Q190" s="108"/>
      <c r="R190" s="108"/>
      <c r="S190" s="108"/>
      <c r="T190" s="96">
        <f t="shared" si="21"/>
        <v>0</v>
      </c>
      <c r="U190" s="108"/>
      <c r="V190" s="108"/>
      <c r="W190" s="108"/>
      <c r="X190" s="108"/>
      <c r="Y190" s="108"/>
      <c r="Z190" s="108"/>
      <c r="AA190" s="108"/>
      <c r="AB190" s="108"/>
      <c r="AC190" s="109"/>
      <c r="AD190" s="110"/>
      <c r="AE190" s="110"/>
      <c r="AF190" s="110"/>
      <c r="AG190" s="110"/>
      <c r="AH190" s="110"/>
      <c r="AI190" s="110"/>
      <c r="AJ190" s="110"/>
      <c r="AK190" s="110"/>
      <c r="AL190" s="110"/>
      <c r="AM190" s="110"/>
      <c r="AN190" s="110"/>
      <c r="AO190" s="95"/>
      <c r="AP190" s="108"/>
      <c r="AQ190" s="108"/>
      <c r="AR190" s="108"/>
      <c r="AS190" s="96">
        <f t="shared" si="22"/>
        <v>0</v>
      </c>
      <c r="AT190" s="108"/>
      <c r="AU190" s="108"/>
      <c r="AV190" s="108">
        <v>42.481999999999999</v>
      </c>
      <c r="AW190" s="108"/>
      <c r="AX190" s="108"/>
      <c r="AY190" s="108"/>
      <c r="AZ190" s="108"/>
      <c r="BA190" s="108"/>
      <c r="BB190" s="108"/>
      <c r="BC190" s="117" t="s">
        <v>470</v>
      </c>
      <c r="BD190" s="73"/>
      <c r="BE190" s="54"/>
      <c r="BF190" s="223"/>
    </row>
    <row r="191" spans="1:58" ht="15.75" outlineLevel="1">
      <c r="A191" s="271"/>
      <c r="B191" s="222" t="s">
        <v>324</v>
      </c>
      <c r="C191" s="73"/>
      <c r="D191" s="73"/>
      <c r="E191" s="74"/>
      <c r="F191" s="75"/>
      <c r="G191" s="108"/>
      <c r="H191" s="91"/>
      <c r="I191" s="255"/>
      <c r="J191" s="256"/>
      <c r="K191" s="75"/>
      <c r="L191" s="74"/>
      <c r="M191" s="74"/>
      <c r="N191" s="74"/>
      <c r="O191" s="90"/>
      <c r="P191" s="95"/>
      <c r="Q191" s="108"/>
      <c r="R191" s="108"/>
      <c r="S191" s="108"/>
      <c r="T191" s="96">
        <f t="shared" si="21"/>
        <v>0</v>
      </c>
      <c r="U191" s="108"/>
      <c r="V191" s="108"/>
      <c r="W191" s="108"/>
      <c r="X191" s="108"/>
      <c r="Y191" s="108"/>
      <c r="Z191" s="108"/>
      <c r="AA191" s="108"/>
      <c r="AB191" s="108"/>
      <c r="AC191" s="109"/>
      <c r="AD191" s="110"/>
      <c r="AE191" s="110"/>
      <c r="AF191" s="110"/>
      <c r="AG191" s="110"/>
      <c r="AH191" s="110"/>
      <c r="AI191" s="110"/>
      <c r="AJ191" s="110"/>
      <c r="AK191" s="110"/>
      <c r="AL191" s="110"/>
      <c r="AM191" s="110"/>
      <c r="AN191" s="110"/>
      <c r="AO191" s="95"/>
      <c r="AP191" s="108"/>
      <c r="AQ191" s="108"/>
      <c r="AR191" s="108"/>
      <c r="AS191" s="96">
        <f t="shared" si="22"/>
        <v>0</v>
      </c>
      <c r="AT191" s="108"/>
      <c r="AU191" s="108"/>
      <c r="AV191" s="108"/>
      <c r="AW191" s="108"/>
      <c r="AX191" s="108"/>
      <c r="AY191" s="108"/>
      <c r="AZ191" s="108"/>
      <c r="BA191" s="108"/>
      <c r="BB191" s="108"/>
      <c r="BC191" s="117"/>
      <c r="BD191" s="73"/>
      <c r="BE191" s="54"/>
      <c r="BF191" s="223"/>
    </row>
    <row r="192" spans="1:58" ht="15.75">
      <c r="A192" s="89"/>
      <c r="B192" s="251"/>
      <c r="C192" s="73"/>
      <c r="D192" s="73"/>
      <c r="E192" s="74"/>
      <c r="F192" s="75"/>
      <c r="G192" s="91"/>
      <c r="H192" s="91"/>
      <c r="I192" s="225"/>
      <c r="J192" s="226"/>
      <c r="K192" s="231"/>
      <c r="L192" s="237"/>
      <c r="M192" s="237"/>
      <c r="N192" s="237"/>
      <c r="O192" s="278"/>
      <c r="P192" s="95"/>
      <c r="Q192" s="108"/>
      <c r="R192" s="108"/>
      <c r="S192" s="108"/>
      <c r="T192" s="96">
        <f t="shared" si="21"/>
        <v>0</v>
      </c>
      <c r="U192" s="243"/>
      <c r="V192" s="243"/>
      <c r="W192" s="243"/>
      <c r="X192" s="243"/>
      <c r="Y192" s="243"/>
      <c r="Z192" s="243"/>
      <c r="AA192" s="243"/>
      <c r="AB192" s="243"/>
      <c r="AC192" s="109"/>
      <c r="AD192" s="110"/>
      <c r="AE192" s="110"/>
      <c r="AF192" s="110"/>
      <c r="AG192" s="245"/>
      <c r="AH192" s="245"/>
      <c r="AI192" s="245"/>
      <c r="AJ192" s="245"/>
      <c r="AK192" s="245"/>
      <c r="AL192" s="245"/>
      <c r="AM192" s="245"/>
      <c r="AN192" s="245"/>
      <c r="AO192" s="95"/>
      <c r="AP192" s="108"/>
      <c r="AQ192" s="108"/>
      <c r="AR192" s="108"/>
      <c r="AS192" s="96">
        <f t="shared" si="22"/>
        <v>0</v>
      </c>
      <c r="AT192" s="108"/>
      <c r="AU192" s="108"/>
      <c r="AV192" s="108"/>
      <c r="AW192" s="108"/>
      <c r="AX192" s="108"/>
      <c r="AY192" s="108"/>
      <c r="AZ192" s="108"/>
      <c r="BA192" s="108"/>
      <c r="BB192" s="108"/>
      <c r="BC192" s="117"/>
      <c r="BD192" s="73"/>
      <c r="BE192" s="223"/>
    </row>
    <row r="193" spans="1:57" ht="15.75">
      <c r="A193" s="89"/>
      <c r="B193" s="72" t="s">
        <v>142</v>
      </c>
      <c r="C193" s="73"/>
      <c r="D193" s="73"/>
      <c r="E193" s="74"/>
      <c r="F193" s="75"/>
      <c r="G193" s="91"/>
      <c r="H193" s="91"/>
      <c r="I193" s="225"/>
      <c r="J193" s="226"/>
      <c r="K193" s="231"/>
      <c r="L193" s="237"/>
      <c r="M193" s="237"/>
      <c r="N193" s="237"/>
      <c r="O193" s="278"/>
      <c r="P193" s="95"/>
      <c r="Q193" s="108"/>
      <c r="R193" s="108"/>
      <c r="S193" s="108"/>
      <c r="T193" s="96">
        <f t="shared" si="21"/>
        <v>0</v>
      </c>
      <c r="U193" s="243"/>
      <c r="V193" s="243"/>
      <c r="W193" s="243"/>
      <c r="X193" s="243"/>
      <c r="Y193" s="243"/>
      <c r="Z193" s="243"/>
      <c r="AA193" s="243"/>
      <c r="AB193" s="243"/>
      <c r="AC193" s="109"/>
      <c r="AD193" s="110"/>
      <c r="AE193" s="110"/>
      <c r="AF193" s="110"/>
      <c r="AG193" s="245"/>
      <c r="AH193" s="245"/>
      <c r="AI193" s="245"/>
      <c r="AJ193" s="245"/>
      <c r="AK193" s="245"/>
      <c r="AL193" s="245"/>
      <c r="AM193" s="245"/>
      <c r="AN193" s="245"/>
      <c r="AO193" s="95"/>
      <c r="AP193" s="108"/>
      <c r="AQ193" s="108"/>
      <c r="AR193" s="108"/>
      <c r="AS193" s="96">
        <f t="shared" si="22"/>
        <v>0</v>
      </c>
      <c r="AT193" s="108"/>
      <c r="AU193" s="108"/>
      <c r="AV193" s="108"/>
      <c r="AW193" s="108"/>
      <c r="AX193" s="108"/>
      <c r="AY193" s="108"/>
      <c r="AZ193" s="108"/>
      <c r="BA193" s="108"/>
      <c r="BB193" s="108"/>
      <c r="BC193" s="117"/>
      <c r="BD193" s="73"/>
      <c r="BE193" s="223"/>
    </row>
    <row r="194" spans="1:57" ht="30" outlineLevel="2">
      <c r="A194" s="33">
        <v>1</v>
      </c>
      <c r="B194" s="205" t="s">
        <v>157</v>
      </c>
      <c r="C194" s="85" t="s">
        <v>79</v>
      </c>
      <c r="D194" s="33" t="s">
        <v>86</v>
      </c>
      <c r="E194" s="86"/>
      <c r="F194" s="87"/>
      <c r="G194" s="206"/>
      <c r="H194" s="206"/>
      <c r="I194" s="225"/>
      <c r="J194" s="226"/>
      <c r="K194" s="227"/>
      <c r="L194" s="228"/>
      <c r="M194" s="228"/>
      <c r="N194" s="238">
        <v>43585</v>
      </c>
      <c r="O194" s="226"/>
      <c r="P194" s="97"/>
      <c r="Q194" s="207">
        <v>3.3293999999999997E-2</v>
      </c>
      <c r="R194" s="208"/>
      <c r="S194" s="208"/>
      <c r="T194" s="96">
        <f t="shared" si="21"/>
        <v>3.3293999999999997E-2</v>
      </c>
      <c r="U194" s="240"/>
      <c r="V194" s="240"/>
      <c r="W194" s="240"/>
      <c r="X194" s="240"/>
      <c r="Y194" s="240"/>
      <c r="Z194" s="240"/>
      <c r="AA194" s="240"/>
      <c r="AB194" s="240"/>
      <c r="AC194" s="104"/>
      <c r="AD194" s="105">
        <v>1</v>
      </c>
      <c r="AE194" s="105"/>
      <c r="AF194" s="105"/>
      <c r="AG194" s="244"/>
      <c r="AH194" s="244"/>
      <c r="AI194" s="244"/>
      <c r="AJ194" s="244"/>
      <c r="AK194" s="244"/>
      <c r="AL194" s="244"/>
      <c r="AM194" s="244"/>
      <c r="AN194" s="244"/>
      <c r="AO194" s="97"/>
      <c r="AP194" s="97">
        <v>3.3293999999999997E-2</v>
      </c>
      <c r="AQ194" s="97"/>
      <c r="AR194" s="97"/>
      <c r="AS194" s="96">
        <f t="shared" si="22"/>
        <v>3.3293999999999997E-2</v>
      </c>
      <c r="AT194" s="97"/>
      <c r="AU194" s="97"/>
      <c r="AV194" s="97"/>
      <c r="AW194" s="97"/>
      <c r="AX194" s="97"/>
      <c r="AY194" s="97"/>
      <c r="AZ194" s="97"/>
      <c r="BA194" s="97"/>
      <c r="BB194" s="97"/>
      <c r="BC194" s="118"/>
      <c r="BD194" s="121"/>
      <c r="BE194" s="223"/>
    </row>
    <row r="195" spans="1:57" ht="30" outlineLevel="2">
      <c r="A195" s="33">
        <v>2</v>
      </c>
      <c r="B195" s="205" t="s">
        <v>158</v>
      </c>
      <c r="C195" s="85" t="s">
        <v>79</v>
      </c>
      <c r="D195" s="33" t="s">
        <v>86</v>
      </c>
      <c r="E195" s="86"/>
      <c r="F195" s="87"/>
      <c r="G195" s="206"/>
      <c r="H195" s="206"/>
      <c r="I195" s="225"/>
      <c r="J195" s="226"/>
      <c r="K195" s="227"/>
      <c r="L195" s="228"/>
      <c r="M195" s="228"/>
      <c r="N195" s="238">
        <v>43586</v>
      </c>
      <c r="O195" s="226"/>
      <c r="P195" s="97"/>
      <c r="Q195" s="207">
        <v>3.4646000000000003E-2</v>
      </c>
      <c r="R195" s="208"/>
      <c r="S195" s="208"/>
      <c r="T195" s="96">
        <f t="shared" si="21"/>
        <v>3.4646000000000003E-2</v>
      </c>
      <c r="U195" s="240"/>
      <c r="V195" s="240"/>
      <c r="W195" s="240"/>
      <c r="X195" s="240"/>
      <c r="Y195" s="240"/>
      <c r="Z195" s="240"/>
      <c r="AA195" s="240"/>
      <c r="AB195" s="240"/>
      <c r="AC195" s="104"/>
      <c r="AD195" s="105">
        <v>1</v>
      </c>
      <c r="AE195" s="105"/>
      <c r="AF195" s="105"/>
      <c r="AG195" s="244"/>
      <c r="AH195" s="244"/>
      <c r="AI195" s="244"/>
      <c r="AJ195" s="244"/>
      <c r="AK195" s="244"/>
      <c r="AL195" s="244"/>
      <c r="AM195" s="244"/>
      <c r="AN195" s="244"/>
      <c r="AO195" s="97"/>
      <c r="AP195" s="97">
        <v>3.4646000000000003E-2</v>
      </c>
      <c r="AQ195" s="97"/>
      <c r="AR195" s="97"/>
      <c r="AS195" s="96">
        <f t="shared" si="22"/>
        <v>3.4646000000000003E-2</v>
      </c>
      <c r="AT195" s="97"/>
      <c r="AU195" s="97"/>
      <c r="AV195" s="97"/>
      <c r="AW195" s="97"/>
      <c r="AX195" s="97"/>
      <c r="AY195" s="97"/>
      <c r="AZ195" s="97"/>
      <c r="BA195" s="97"/>
      <c r="BB195" s="97"/>
      <c r="BC195" s="118"/>
      <c r="BD195" s="121"/>
      <c r="BE195" s="223"/>
    </row>
    <row r="196" spans="1:57" ht="15.75" outlineLevel="2">
      <c r="A196" s="33">
        <v>3</v>
      </c>
      <c r="B196" s="205" t="s">
        <v>159</v>
      </c>
      <c r="C196" s="85" t="s">
        <v>79</v>
      </c>
      <c r="D196" s="33" t="s">
        <v>86</v>
      </c>
      <c r="E196" s="86"/>
      <c r="F196" s="87"/>
      <c r="G196" s="206"/>
      <c r="H196" s="206"/>
      <c r="I196" s="225"/>
      <c r="J196" s="226"/>
      <c r="K196" s="227"/>
      <c r="L196" s="228"/>
      <c r="M196" s="228"/>
      <c r="N196" s="238">
        <v>43587</v>
      </c>
      <c r="O196" s="226"/>
      <c r="P196" s="97"/>
      <c r="Q196" s="207">
        <v>7.9152319999999995E-3</v>
      </c>
      <c r="R196" s="208"/>
      <c r="S196" s="208"/>
      <c r="T196" s="96">
        <f t="shared" si="21"/>
        <v>7.9152319999999995E-3</v>
      </c>
      <c r="U196" s="240"/>
      <c r="V196" s="240"/>
      <c r="W196" s="240"/>
      <c r="X196" s="240"/>
      <c r="Y196" s="240"/>
      <c r="Z196" s="240"/>
      <c r="AA196" s="240"/>
      <c r="AB196" s="240"/>
      <c r="AC196" s="104"/>
      <c r="AD196" s="105">
        <v>1</v>
      </c>
      <c r="AE196" s="105"/>
      <c r="AF196" s="105"/>
      <c r="AG196" s="244"/>
      <c r="AH196" s="244"/>
      <c r="AI196" s="244"/>
      <c r="AJ196" s="244"/>
      <c r="AK196" s="244"/>
      <c r="AL196" s="244"/>
      <c r="AM196" s="244"/>
      <c r="AN196" s="244"/>
      <c r="AO196" s="97"/>
      <c r="AP196" s="97">
        <v>7.9152319999999995E-3</v>
      </c>
      <c r="AQ196" s="97"/>
      <c r="AR196" s="97"/>
      <c r="AS196" s="96">
        <f t="shared" si="22"/>
        <v>7.9152319999999995E-3</v>
      </c>
      <c r="AT196" s="97"/>
      <c r="AU196" s="97"/>
      <c r="AV196" s="97"/>
      <c r="AW196" s="97"/>
      <c r="AX196" s="97"/>
      <c r="AY196" s="97"/>
      <c r="AZ196" s="97"/>
      <c r="BA196" s="97"/>
      <c r="BB196" s="97"/>
      <c r="BC196" s="118"/>
      <c r="BD196" s="121"/>
      <c r="BE196" s="223"/>
    </row>
    <row r="197" spans="1:57" ht="30" outlineLevel="2">
      <c r="A197" s="33">
        <v>4</v>
      </c>
      <c r="B197" s="205" t="s">
        <v>160</v>
      </c>
      <c r="C197" s="85" t="s">
        <v>79</v>
      </c>
      <c r="D197" s="33" t="s">
        <v>86</v>
      </c>
      <c r="E197" s="86"/>
      <c r="F197" s="87"/>
      <c r="G197" s="206"/>
      <c r="H197" s="206"/>
      <c r="I197" s="225"/>
      <c r="J197" s="226"/>
      <c r="K197" s="227"/>
      <c r="L197" s="228"/>
      <c r="M197" s="228"/>
      <c r="N197" s="238">
        <v>43588</v>
      </c>
      <c r="O197" s="226"/>
      <c r="P197" s="97"/>
      <c r="Q197" s="207">
        <v>2.8266900000000001E-2</v>
      </c>
      <c r="R197" s="208"/>
      <c r="S197" s="208"/>
      <c r="T197" s="96">
        <f t="shared" si="21"/>
        <v>2.8266900000000001E-2</v>
      </c>
      <c r="U197" s="240"/>
      <c r="V197" s="240"/>
      <c r="W197" s="240"/>
      <c r="X197" s="240"/>
      <c r="Y197" s="240"/>
      <c r="Z197" s="240"/>
      <c r="AA197" s="240"/>
      <c r="AB197" s="240"/>
      <c r="AC197" s="104"/>
      <c r="AD197" s="105">
        <v>1</v>
      </c>
      <c r="AE197" s="105"/>
      <c r="AF197" s="105"/>
      <c r="AG197" s="244"/>
      <c r="AH197" s="244"/>
      <c r="AI197" s="244"/>
      <c r="AJ197" s="244"/>
      <c r="AK197" s="244"/>
      <c r="AL197" s="244"/>
      <c r="AM197" s="244"/>
      <c r="AN197" s="244"/>
      <c r="AO197" s="97"/>
      <c r="AP197" s="97">
        <v>2.8266900000000001E-2</v>
      </c>
      <c r="AQ197" s="97"/>
      <c r="AR197" s="97"/>
      <c r="AS197" s="96">
        <f t="shared" si="22"/>
        <v>2.8266900000000001E-2</v>
      </c>
      <c r="AT197" s="97"/>
      <c r="AU197" s="97"/>
      <c r="AV197" s="97"/>
      <c r="AW197" s="97"/>
      <c r="AX197" s="97"/>
      <c r="AY197" s="97"/>
      <c r="AZ197" s="97"/>
      <c r="BA197" s="97"/>
      <c r="BB197" s="97"/>
      <c r="BC197" s="118"/>
      <c r="BD197" s="121"/>
      <c r="BE197" s="223"/>
    </row>
    <row r="198" spans="1:57" ht="30" outlineLevel="2">
      <c r="A198" s="33">
        <v>5</v>
      </c>
      <c r="B198" s="205" t="s">
        <v>161</v>
      </c>
      <c r="C198" s="85" t="s">
        <v>79</v>
      </c>
      <c r="D198" s="33" t="s">
        <v>86</v>
      </c>
      <c r="E198" s="86"/>
      <c r="F198" s="87"/>
      <c r="G198" s="206"/>
      <c r="H198" s="206"/>
      <c r="I198" s="225"/>
      <c r="J198" s="226"/>
      <c r="K198" s="227"/>
      <c r="L198" s="228"/>
      <c r="M198" s="228"/>
      <c r="N198" s="238">
        <v>43589</v>
      </c>
      <c r="O198" s="226"/>
      <c r="P198" s="97"/>
      <c r="Q198" s="207">
        <v>1.116E-2</v>
      </c>
      <c r="R198" s="208"/>
      <c r="S198" s="208"/>
      <c r="T198" s="96">
        <f t="shared" si="21"/>
        <v>1.116E-2</v>
      </c>
      <c r="U198" s="240"/>
      <c r="V198" s="240"/>
      <c r="W198" s="240"/>
      <c r="X198" s="240"/>
      <c r="Y198" s="240"/>
      <c r="Z198" s="240"/>
      <c r="AA198" s="240"/>
      <c r="AB198" s="240"/>
      <c r="AC198" s="104"/>
      <c r="AD198" s="105">
        <v>1</v>
      </c>
      <c r="AE198" s="105"/>
      <c r="AF198" s="105"/>
      <c r="AG198" s="244"/>
      <c r="AH198" s="244"/>
      <c r="AI198" s="244"/>
      <c r="AJ198" s="244"/>
      <c r="AK198" s="244"/>
      <c r="AL198" s="244"/>
      <c r="AM198" s="244"/>
      <c r="AN198" s="244"/>
      <c r="AO198" s="97"/>
      <c r="AP198" s="97">
        <v>1.116E-2</v>
      </c>
      <c r="AQ198" s="97"/>
      <c r="AR198" s="97"/>
      <c r="AS198" s="96">
        <f t="shared" si="22"/>
        <v>1.116E-2</v>
      </c>
      <c r="AT198" s="97"/>
      <c r="AU198" s="97"/>
      <c r="AV198" s="97"/>
      <c r="AW198" s="97"/>
      <c r="AX198" s="97"/>
      <c r="AY198" s="97"/>
      <c r="AZ198" s="97"/>
      <c r="BA198" s="97"/>
      <c r="BB198" s="97"/>
      <c r="BC198" s="118"/>
      <c r="BD198" s="121"/>
      <c r="BE198" s="223"/>
    </row>
    <row r="199" spans="1:57" ht="15.75" outlineLevel="2">
      <c r="A199" s="33">
        <v>6</v>
      </c>
      <c r="B199" s="205" t="s">
        <v>162</v>
      </c>
      <c r="C199" s="85" t="s">
        <v>79</v>
      </c>
      <c r="D199" s="33" t="s">
        <v>86</v>
      </c>
      <c r="E199" s="86"/>
      <c r="F199" s="87"/>
      <c r="G199" s="206"/>
      <c r="H199" s="206"/>
      <c r="I199" s="225"/>
      <c r="J199" s="226"/>
      <c r="K199" s="227"/>
      <c r="L199" s="228"/>
      <c r="M199" s="228"/>
      <c r="N199" s="238">
        <v>43590</v>
      </c>
      <c r="O199" s="226"/>
      <c r="P199" s="97"/>
      <c r="Q199" s="207">
        <v>3.7587000000000002E-2</v>
      </c>
      <c r="R199" s="208"/>
      <c r="S199" s="208"/>
      <c r="T199" s="96">
        <f t="shared" si="21"/>
        <v>3.7587000000000002E-2</v>
      </c>
      <c r="U199" s="240"/>
      <c r="V199" s="240"/>
      <c r="W199" s="240"/>
      <c r="X199" s="240"/>
      <c r="Y199" s="240"/>
      <c r="Z199" s="240"/>
      <c r="AA199" s="240"/>
      <c r="AB199" s="240"/>
      <c r="AC199" s="104"/>
      <c r="AD199" s="105">
        <v>1</v>
      </c>
      <c r="AE199" s="105"/>
      <c r="AF199" s="105"/>
      <c r="AG199" s="244"/>
      <c r="AH199" s="244"/>
      <c r="AI199" s="244"/>
      <c r="AJ199" s="244"/>
      <c r="AK199" s="244"/>
      <c r="AL199" s="244"/>
      <c r="AM199" s="244"/>
      <c r="AN199" s="244"/>
      <c r="AO199" s="97"/>
      <c r="AP199" s="97">
        <v>3.7587000000000002E-2</v>
      </c>
      <c r="AQ199" s="97"/>
      <c r="AR199" s="97"/>
      <c r="AS199" s="96">
        <f t="shared" si="22"/>
        <v>3.7587000000000002E-2</v>
      </c>
      <c r="AT199" s="97"/>
      <c r="AU199" s="97"/>
      <c r="AV199" s="97"/>
      <c r="AW199" s="97"/>
      <c r="AX199" s="97"/>
      <c r="AY199" s="97"/>
      <c r="AZ199" s="97"/>
      <c r="BA199" s="97"/>
      <c r="BB199" s="97"/>
      <c r="BC199" s="118"/>
      <c r="BD199" s="121"/>
      <c r="BE199" s="223"/>
    </row>
    <row r="200" spans="1:57" ht="30" outlineLevel="2">
      <c r="A200" s="33">
        <v>7</v>
      </c>
      <c r="B200" s="205" t="s">
        <v>163</v>
      </c>
      <c r="C200" s="85" t="s">
        <v>79</v>
      </c>
      <c r="D200" s="33" t="s">
        <v>86</v>
      </c>
      <c r="E200" s="86"/>
      <c r="F200" s="87"/>
      <c r="G200" s="206"/>
      <c r="H200" s="206"/>
      <c r="I200" s="225"/>
      <c r="J200" s="226"/>
      <c r="K200" s="227"/>
      <c r="L200" s="228"/>
      <c r="M200" s="228"/>
      <c r="N200" s="238">
        <v>43591</v>
      </c>
      <c r="O200" s="226"/>
      <c r="P200" s="97"/>
      <c r="Q200" s="209">
        <v>1.99E-3</v>
      </c>
      <c r="R200" s="208"/>
      <c r="S200" s="208"/>
      <c r="T200" s="96">
        <f t="shared" si="21"/>
        <v>1.99E-3</v>
      </c>
      <c r="U200" s="240"/>
      <c r="V200" s="240"/>
      <c r="W200" s="240"/>
      <c r="X200" s="240"/>
      <c r="Y200" s="240"/>
      <c r="Z200" s="240"/>
      <c r="AA200" s="240"/>
      <c r="AB200" s="240"/>
      <c r="AC200" s="104"/>
      <c r="AD200" s="105">
        <v>1</v>
      </c>
      <c r="AE200" s="105"/>
      <c r="AF200" s="105"/>
      <c r="AG200" s="244"/>
      <c r="AH200" s="244"/>
      <c r="AI200" s="244"/>
      <c r="AJ200" s="244"/>
      <c r="AK200" s="244"/>
      <c r="AL200" s="244"/>
      <c r="AM200" s="244"/>
      <c r="AN200" s="244"/>
      <c r="AO200" s="97"/>
      <c r="AP200" s="97">
        <v>1.99E-3</v>
      </c>
      <c r="AQ200" s="97"/>
      <c r="AR200" s="97"/>
      <c r="AS200" s="96">
        <f t="shared" si="22"/>
        <v>1.99E-3</v>
      </c>
      <c r="AT200" s="97"/>
      <c r="AU200" s="97"/>
      <c r="AV200" s="97"/>
      <c r="AW200" s="97"/>
      <c r="AX200" s="97"/>
      <c r="AY200" s="97"/>
      <c r="AZ200" s="97"/>
      <c r="BA200" s="97"/>
      <c r="BB200" s="97"/>
      <c r="BC200" s="118"/>
      <c r="BD200" s="121"/>
      <c r="BE200" s="223"/>
    </row>
    <row r="201" spans="1:57" ht="30" outlineLevel="2">
      <c r="A201" s="33">
        <v>8</v>
      </c>
      <c r="B201" s="205" t="s">
        <v>164</v>
      </c>
      <c r="C201" s="85" t="s">
        <v>79</v>
      </c>
      <c r="D201" s="33" t="s">
        <v>86</v>
      </c>
      <c r="E201" s="86"/>
      <c r="F201" s="87"/>
      <c r="G201" s="206"/>
      <c r="H201" s="206"/>
      <c r="I201" s="225"/>
      <c r="J201" s="226"/>
      <c r="K201" s="227"/>
      <c r="L201" s="228"/>
      <c r="M201" s="228"/>
      <c r="N201" s="238">
        <v>43592</v>
      </c>
      <c r="O201" s="226"/>
      <c r="P201" s="97"/>
      <c r="Q201" s="210">
        <v>7.7949900000000001E-4</v>
      </c>
      <c r="R201" s="208"/>
      <c r="S201" s="208"/>
      <c r="T201" s="96">
        <f t="shared" si="21"/>
        <v>7.7949900000000001E-4</v>
      </c>
      <c r="U201" s="240"/>
      <c r="V201" s="240"/>
      <c r="W201" s="240"/>
      <c r="X201" s="240"/>
      <c r="Y201" s="240"/>
      <c r="Z201" s="240"/>
      <c r="AA201" s="240"/>
      <c r="AB201" s="240"/>
      <c r="AC201" s="104"/>
      <c r="AD201" s="105">
        <v>1</v>
      </c>
      <c r="AE201" s="105"/>
      <c r="AF201" s="105"/>
      <c r="AG201" s="244"/>
      <c r="AH201" s="244"/>
      <c r="AI201" s="244"/>
      <c r="AJ201" s="244"/>
      <c r="AK201" s="244"/>
      <c r="AL201" s="244"/>
      <c r="AM201" s="244"/>
      <c r="AN201" s="244"/>
      <c r="AO201" s="97"/>
      <c r="AP201" s="97">
        <v>7.7949900000000001E-4</v>
      </c>
      <c r="AQ201" s="97"/>
      <c r="AR201" s="97"/>
      <c r="AS201" s="96">
        <f t="shared" si="22"/>
        <v>7.7949900000000001E-4</v>
      </c>
      <c r="AT201" s="97"/>
      <c r="AU201" s="97"/>
      <c r="AV201" s="97"/>
      <c r="AW201" s="97"/>
      <c r="AX201" s="97"/>
      <c r="AY201" s="97"/>
      <c r="AZ201" s="97"/>
      <c r="BA201" s="97"/>
      <c r="BB201" s="97"/>
      <c r="BC201" s="118"/>
      <c r="BD201" s="121"/>
      <c r="BE201" s="223"/>
    </row>
    <row r="202" spans="1:57" ht="15.75" outlineLevel="2">
      <c r="A202" s="33">
        <v>9</v>
      </c>
      <c r="B202" s="205" t="s">
        <v>165</v>
      </c>
      <c r="C202" s="85" t="s">
        <v>79</v>
      </c>
      <c r="D202" s="33" t="s">
        <v>86</v>
      </c>
      <c r="E202" s="86"/>
      <c r="F202" s="87"/>
      <c r="G202" s="206"/>
      <c r="H202" s="206"/>
      <c r="I202" s="225"/>
      <c r="J202" s="226"/>
      <c r="K202" s="227"/>
      <c r="L202" s="228"/>
      <c r="M202" s="228"/>
      <c r="N202" s="238">
        <v>43593</v>
      </c>
      <c r="O202" s="226"/>
      <c r="P202" s="97"/>
      <c r="Q202" s="210">
        <v>1.9555198999999999E-2</v>
      </c>
      <c r="R202" s="208"/>
      <c r="S202" s="208"/>
      <c r="T202" s="96">
        <f t="shared" si="21"/>
        <v>1.9555198999999999E-2</v>
      </c>
      <c r="U202" s="240"/>
      <c r="V202" s="240"/>
      <c r="W202" s="240"/>
      <c r="X202" s="240"/>
      <c r="Y202" s="240"/>
      <c r="Z202" s="240"/>
      <c r="AA202" s="240"/>
      <c r="AB202" s="240"/>
      <c r="AC202" s="104"/>
      <c r="AD202" s="105">
        <v>1</v>
      </c>
      <c r="AE202" s="105"/>
      <c r="AF202" s="105"/>
      <c r="AG202" s="244"/>
      <c r="AH202" s="244"/>
      <c r="AI202" s="244"/>
      <c r="AJ202" s="244"/>
      <c r="AK202" s="244"/>
      <c r="AL202" s="244"/>
      <c r="AM202" s="244"/>
      <c r="AN202" s="244"/>
      <c r="AO202" s="97"/>
      <c r="AP202" s="97">
        <v>1.9555198999999999E-2</v>
      </c>
      <c r="AQ202" s="97"/>
      <c r="AR202" s="97"/>
      <c r="AS202" s="96">
        <f t="shared" si="22"/>
        <v>1.9555198999999999E-2</v>
      </c>
      <c r="AT202" s="97"/>
      <c r="AU202" s="97"/>
      <c r="AV202" s="97"/>
      <c r="AW202" s="97"/>
      <c r="AX202" s="97"/>
      <c r="AY202" s="97"/>
      <c r="AZ202" s="97"/>
      <c r="BA202" s="97"/>
      <c r="BB202" s="97"/>
      <c r="BC202" s="118"/>
      <c r="BD202" s="121"/>
      <c r="BE202" s="223"/>
    </row>
    <row r="203" spans="1:57" ht="15.75" outlineLevel="2">
      <c r="A203" s="33">
        <v>10</v>
      </c>
      <c r="B203" s="205" t="s">
        <v>166</v>
      </c>
      <c r="C203" s="85" t="s">
        <v>79</v>
      </c>
      <c r="D203" s="33" t="s">
        <v>86</v>
      </c>
      <c r="E203" s="86"/>
      <c r="F203" s="87"/>
      <c r="G203" s="206"/>
      <c r="H203" s="206"/>
      <c r="I203" s="225"/>
      <c r="J203" s="226"/>
      <c r="K203" s="227"/>
      <c r="L203" s="228"/>
      <c r="M203" s="228"/>
      <c r="N203" s="238">
        <v>43594</v>
      </c>
      <c r="O203" s="226"/>
      <c r="P203" s="97"/>
      <c r="Q203" s="210">
        <v>1.5989999999999999E-3</v>
      </c>
      <c r="R203" s="208"/>
      <c r="S203" s="208"/>
      <c r="T203" s="96">
        <f t="shared" ref="T203:T266" si="23">SUM(P203:S203)</f>
        <v>1.5989999999999999E-3</v>
      </c>
      <c r="U203" s="240"/>
      <c r="V203" s="240"/>
      <c r="W203" s="240"/>
      <c r="X203" s="240"/>
      <c r="Y203" s="240"/>
      <c r="Z203" s="240"/>
      <c r="AA203" s="240"/>
      <c r="AB203" s="240"/>
      <c r="AC203" s="104"/>
      <c r="AD203" s="105">
        <v>1</v>
      </c>
      <c r="AE203" s="105"/>
      <c r="AF203" s="105"/>
      <c r="AG203" s="244"/>
      <c r="AH203" s="244"/>
      <c r="AI203" s="244"/>
      <c r="AJ203" s="244"/>
      <c r="AK203" s="244"/>
      <c r="AL203" s="244"/>
      <c r="AM203" s="244"/>
      <c r="AN203" s="244"/>
      <c r="AO203" s="97"/>
      <c r="AP203" s="97">
        <v>1.5989999999999999E-3</v>
      </c>
      <c r="AQ203" s="97"/>
      <c r="AR203" s="97"/>
      <c r="AS203" s="96">
        <f t="shared" ref="AS203:AS266" si="24">SUM(AO203:AR203)</f>
        <v>1.5989999999999999E-3</v>
      </c>
      <c r="AT203" s="97"/>
      <c r="AU203" s="97"/>
      <c r="AV203" s="97"/>
      <c r="AW203" s="97"/>
      <c r="AX203" s="97"/>
      <c r="AY203" s="97"/>
      <c r="AZ203" s="97"/>
      <c r="BA203" s="97"/>
      <c r="BB203" s="97"/>
      <c r="BC203" s="118"/>
      <c r="BD203" s="121"/>
      <c r="BE203" s="223"/>
    </row>
    <row r="204" spans="1:57" ht="15.75" outlineLevel="2">
      <c r="A204" s="33">
        <v>11</v>
      </c>
      <c r="B204" s="205" t="s">
        <v>167</v>
      </c>
      <c r="C204" s="85" t="s">
        <v>79</v>
      </c>
      <c r="D204" s="33" t="s">
        <v>86</v>
      </c>
      <c r="E204" s="86"/>
      <c r="F204" s="87"/>
      <c r="G204" s="206"/>
      <c r="H204" s="206"/>
      <c r="I204" s="225"/>
      <c r="J204" s="226"/>
      <c r="K204" s="227"/>
      <c r="L204" s="228"/>
      <c r="M204" s="228"/>
      <c r="N204" s="238">
        <v>43595</v>
      </c>
      <c r="O204" s="226"/>
      <c r="P204" s="97"/>
      <c r="Q204" s="210">
        <v>1.13575E-2</v>
      </c>
      <c r="R204" s="208"/>
      <c r="S204" s="208"/>
      <c r="T204" s="96">
        <f t="shared" si="23"/>
        <v>1.13575E-2</v>
      </c>
      <c r="U204" s="240"/>
      <c r="V204" s="240"/>
      <c r="W204" s="240"/>
      <c r="X204" s="240"/>
      <c r="Y204" s="240"/>
      <c r="Z204" s="240"/>
      <c r="AA204" s="240"/>
      <c r="AB204" s="240"/>
      <c r="AC204" s="104"/>
      <c r="AD204" s="105">
        <v>1</v>
      </c>
      <c r="AE204" s="105"/>
      <c r="AF204" s="105"/>
      <c r="AG204" s="244"/>
      <c r="AH204" s="244"/>
      <c r="AI204" s="244"/>
      <c r="AJ204" s="244"/>
      <c r="AK204" s="244"/>
      <c r="AL204" s="244"/>
      <c r="AM204" s="244"/>
      <c r="AN204" s="244"/>
      <c r="AO204" s="97"/>
      <c r="AP204" s="97">
        <v>1.13575E-2</v>
      </c>
      <c r="AQ204" s="97"/>
      <c r="AR204" s="97"/>
      <c r="AS204" s="96">
        <f t="shared" si="24"/>
        <v>1.13575E-2</v>
      </c>
      <c r="AT204" s="97"/>
      <c r="AU204" s="97"/>
      <c r="AV204" s="97"/>
      <c r="AW204" s="97"/>
      <c r="AX204" s="97"/>
      <c r="AY204" s="97"/>
      <c r="AZ204" s="97"/>
      <c r="BA204" s="97"/>
      <c r="BB204" s="97"/>
      <c r="BC204" s="118"/>
      <c r="BD204" s="121"/>
      <c r="BE204" s="223"/>
    </row>
    <row r="205" spans="1:57" ht="30" outlineLevel="2">
      <c r="A205" s="33">
        <v>12</v>
      </c>
      <c r="B205" s="205" t="s">
        <v>168</v>
      </c>
      <c r="C205" s="85" t="s">
        <v>79</v>
      </c>
      <c r="D205" s="33" t="s">
        <v>86</v>
      </c>
      <c r="E205" s="86"/>
      <c r="F205" s="87"/>
      <c r="G205" s="206"/>
      <c r="H205" s="206"/>
      <c r="I205" s="225"/>
      <c r="J205" s="226"/>
      <c r="K205" s="227"/>
      <c r="L205" s="228"/>
      <c r="M205" s="228"/>
      <c r="N205" s="238">
        <v>43596</v>
      </c>
      <c r="O205" s="226"/>
      <c r="P205" s="97"/>
      <c r="Q205" s="210">
        <v>4.2198000000000001E-3</v>
      </c>
      <c r="R205" s="208"/>
      <c r="S205" s="208"/>
      <c r="T205" s="96">
        <f t="shared" si="23"/>
        <v>4.2198000000000001E-3</v>
      </c>
      <c r="U205" s="240"/>
      <c r="V205" s="240"/>
      <c r="W205" s="240"/>
      <c r="X205" s="240"/>
      <c r="Y205" s="240"/>
      <c r="Z205" s="240"/>
      <c r="AA205" s="240"/>
      <c r="AB205" s="240"/>
      <c r="AC205" s="104"/>
      <c r="AD205" s="105">
        <v>1</v>
      </c>
      <c r="AE205" s="105"/>
      <c r="AF205" s="105"/>
      <c r="AG205" s="244"/>
      <c r="AH205" s="244"/>
      <c r="AI205" s="244"/>
      <c r="AJ205" s="244"/>
      <c r="AK205" s="244"/>
      <c r="AL205" s="244"/>
      <c r="AM205" s="244"/>
      <c r="AN205" s="244"/>
      <c r="AO205" s="97"/>
      <c r="AP205" s="97">
        <v>4.2198000000000001E-3</v>
      </c>
      <c r="AQ205" s="97"/>
      <c r="AR205" s="97"/>
      <c r="AS205" s="96">
        <f t="shared" si="24"/>
        <v>4.2198000000000001E-3</v>
      </c>
      <c r="AT205" s="97"/>
      <c r="AU205" s="97"/>
      <c r="AV205" s="97"/>
      <c r="AW205" s="97"/>
      <c r="AX205" s="97"/>
      <c r="AY205" s="97"/>
      <c r="AZ205" s="97"/>
      <c r="BA205" s="97"/>
      <c r="BB205" s="97"/>
      <c r="BC205" s="118"/>
      <c r="BD205" s="121"/>
      <c r="BE205" s="223"/>
    </row>
    <row r="206" spans="1:57" ht="15.75" outlineLevel="2">
      <c r="A206" s="33">
        <v>13</v>
      </c>
      <c r="B206" s="205" t="s">
        <v>169</v>
      </c>
      <c r="C206" s="85" t="s">
        <v>79</v>
      </c>
      <c r="D206" s="33" t="s">
        <v>86</v>
      </c>
      <c r="E206" s="86"/>
      <c r="F206" s="87"/>
      <c r="G206" s="206"/>
      <c r="H206" s="206"/>
      <c r="I206" s="225"/>
      <c r="J206" s="226"/>
      <c r="K206" s="227"/>
      <c r="L206" s="228"/>
      <c r="M206" s="228"/>
      <c r="N206" s="238">
        <v>43597</v>
      </c>
      <c r="O206" s="226"/>
      <c r="P206" s="97"/>
      <c r="Q206" s="210">
        <v>2.9608920000000001E-3</v>
      </c>
      <c r="R206" s="208"/>
      <c r="S206" s="208"/>
      <c r="T206" s="96">
        <f t="shared" si="23"/>
        <v>2.9608920000000001E-3</v>
      </c>
      <c r="U206" s="240"/>
      <c r="V206" s="240"/>
      <c r="W206" s="240"/>
      <c r="X206" s="240"/>
      <c r="Y206" s="240"/>
      <c r="Z206" s="240"/>
      <c r="AA206" s="240"/>
      <c r="AB206" s="240"/>
      <c r="AC206" s="104"/>
      <c r="AD206" s="105">
        <v>1</v>
      </c>
      <c r="AE206" s="105"/>
      <c r="AF206" s="105"/>
      <c r="AG206" s="244"/>
      <c r="AH206" s="244"/>
      <c r="AI206" s="244"/>
      <c r="AJ206" s="244"/>
      <c r="AK206" s="244"/>
      <c r="AL206" s="244"/>
      <c r="AM206" s="244"/>
      <c r="AN206" s="244"/>
      <c r="AO206" s="97"/>
      <c r="AP206" s="97">
        <v>2.9608920000000001E-3</v>
      </c>
      <c r="AQ206" s="97"/>
      <c r="AR206" s="97"/>
      <c r="AS206" s="96">
        <f t="shared" si="24"/>
        <v>2.9608920000000001E-3</v>
      </c>
      <c r="AT206" s="97"/>
      <c r="AU206" s="97"/>
      <c r="AV206" s="97"/>
      <c r="AW206" s="97"/>
      <c r="AX206" s="97"/>
      <c r="AY206" s="97"/>
      <c r="AZ206" s="97"/>
      <c r="BA206" s="97"/>
      <c r="BB206" s="97"/>
      <c r="BC206" s="118"/>
      <c r="BD206" s="121"/>
      <c r="BE206" s="223"/>
    </row>
    <row r="207" spans="1:57" ht="15.75" outlineLevel="2">
      <c r="A207" s="33">
        <v>14</v>
      </c>
      <c r="B207" s="205" t="s">
        <v>170</v>
      </c>
      <c r="C207" s="85" t="s">
        <v>79</v>
      </c>
      <c r="D207" s="33" t="s">
        <v>86</v>
      </c>
      <c r="E207" s="86"/>
      <c r="F207" s="87"/>
      <c r="G207" s="206"/>
      <c r="H207" s="206"/>
      <c r="I207" s="225"/>
      <c r="J207" s="226"/>
      <c r="K207" s="227"/>
      <c r="L207" s="228"/>
      <c r="M207" s="228"/>
      <c r="N207" s="238">
        <v>43598</v>
      </c>
      <c r="O207" s="226"/>
      <c r="P207" s="97"/>
      <c r="Q207" s="210">
        <v>4.7299600000000001E-3</v>
      </c>
      <c r="R207" s="208"/>
      <c r="S207" s="208"/>
      <c r="T207" s="96">
        <f t="shared" si="23"/>
        <v>4.7299600000000001E-3</v>
      </c>
      <c r="U207" s="240"/>
      <c r="V207" s="240"/>
      <c r="W207" s="240"/>
      <c r="X207" s="240"/>
      <c r="Y207" s="240"/>
      <c r="Z207" s="240"/>
      <c r="AA207" s="240"/>
      <c r="AB207" s="240"/>
      <c r="AC207" s="104"/>
      <c r="AD207" s="105">
        <v>1</v>
      </c>
      <c r="AE207" s="105"/>
      <c r="AF207" s="105"/>
      <c r="AG207" s="244"/>
      <c r="AH207" s="244"/>
      <c r="AI207" s="244"/>
      <c r="AJ207" s="244"/>
      <c r="AK207" s="244"/>
      <c r="AL207" s="244"/>
      <c r="AM207" s="244"/>
      <c r="AN207" s="244"/>
      <c r="AO207" s="97"/>
      <c r="AP207" s="97">
        <v>4.7299600000000001E-3</v>
      </c>
      <c r="AQ207" s="97"/>
      <c r="AR207" s="97"/>
      <c r="AS207" s="96">
        <f t="shared" si="24"/>
        <v>4.7299600000000001E-3</v>
      </c>
      <c r="AT207" s="97"/>
      <c r="AU207" s="97"/>
      <c r="AV207" s="97"/>
      <c r="AW207" s="97"/>
      <c r="AX207" s="97"/>
      <c r="AY207" s="97"/>
      <c r="AZ207" s="97"/>
      <c r="BA207" s="97"/>
      <c r="BB207" s="97"/>
      <c r="BC207" s="118"/>
      <c r="BD207" s="121"/>
      <c r="BE207" s="223"/>
    </row>
    <row r="208" spans="1:57" ht="30" outlineLevel="2">
      <c r="A208" s="33">
        <v>15</v>
      </c>
      <c r="B208" s="205" t="s">
        <v>171</v>
      </c>
      <c r="C208" s="85" t="s">
        <v>79</v>
      </c>
      <c r="D208" s="33" t="s">
        <v>86</v>
      </c>
      <c r="E208" s="86"/>
      <c r="F208" s="87"/>
      <c r="G208" s="206"/>
      <c r="H208" s="206"/>
      <c r="I208" s="225"/>
      <c r="J208" s="226"/>
      <c r="K208" s="227"/>
      <c r="L208" s="228"/>
      <c r="M208" s="228"/>
      <c r="N208" s="238">
        <v>43599</v>
      </c>
      <c r="O208" s="226"/>
      <c r="P208" s="97"/>
      <c r="Q208" s="210">
        <v>3.5159990000000001E-3</v>
      </c>
      <c r="R208" s="208"/>
      <c r="S208" s="208"/>
      <c r="T208" s="96">
        <f t="shared" si="23"/>
        <v>3.5159990000000001E-3</v>
      </c>
      <c r="U208" s="240"/>
      <c r="V208" s="240"/>
      <c r="W208" s="240"/>
      <c r="X208" s="240"/>
      <c r="Y208" s="240"/>
      <c r="Z208" s="240"/>
      <c r="AA208" s="240"/>
      <c r="AB208" s="240"/>
      <c r="AC208" s="104"/>
      <c r="AD208" s="105">
        <v>1</v>
      </c>
      <c r="AE208" s="105"/>
      <c r="AF208" s="105"/>
      <c r="AG208" s="244"/>
      <c r="AH208" s="244"/>
      <c r="AI208" s="244"/>
      <c r="AJ208" s="244"/>
      <c r="AK208" s="244"/>
      <c r="AL208" s="244"/>
      <c r="AM208" s="244"/>
      <c r="AN208" s="244"/>
      <c r="AO208" s="97"/>
      <c r="AP208" s="97">
        <v>3.5159990000000001E-3</v>
      </c>
      <c r="AQ208" s="97"/>
      <c r="AR208" s="97"/>
      <c r="AS208" s="96">
        <f t="shared" si="24"/>
        <v>3.5159990000000001E-3</v>
      </c>
      <c r="AT208" s="97"/>
      <c r="AU208" s="97"/>
      <c r="AV208" s="97"/>
      <c r="AW208" s="97"/>
      <c r="AX208" s="97"/>
      <c r="AY208" s="97"/>
      <c r="AZ208" s="97"/>
      <c r="BA208" s="97"/>
      <c r="BB208" s="97"/>
      <c r="BC208" s="118"/>
      <c r="BD208" s="121"/>
      <c r="BE208" s="223"/>
    </row>
    <row r="209" spans="1:57" ht="15.75" outlineLevel="2">
      <c r="A209" s="33">
        <v>16</v>
      </c>
      <c r="B209" s="205" t="s">
        <v>172</v>
      </c>
      <c r="C209" s="85" t="s">
        <v>79</v>
      </c>
      <c r="D209" s="33" t="s">
        <v>86</v>
      </c>
      <c r="E209" s="86"/>
      <c r="F209" s="87"/>
      <c r="G209" s="206"/>
      <c r="H209" s="206"/>
      <c r="I209" s="225"/>
      <c r="J209" s="226"/>
      <c r="K209" s="227"/>
      <c r="L209" s="228"/>
      <c r="M209" s="228"/>
      <c r="N209" s="238">
        <v>43600</v>
      </c>
      <c r="O209" s="226"/>
      <c r="P209" s="97"/>
      <c r="Q209" s="210">
        <v>5.7773056000000003E-2</v>
      </c>
      <c r="R209" s="208"/>
      <c r="S209" s="208"/>
      <c r="T209" s="96">
        <f t="shared" si="23"/>
        <v>5.7773056000000003E-2</v>
      </c>
      <c r="U209" s="240"/>
      <c r="V209" s="240"/>
      <c r="W209" s="240"/>
      <c r="X209" s="240"/>
      <c r="Y209" s="240"/>
      <c r="Z209" s="240"/>
      <c r="AA209" s="240"/>
      <c r="AB209" s="240"/>
      <c r="AC209" s="104"/>
      <c r="AD209" s="105">
        <v>1</v>
      </c>
      <c r="AE209" s="105"/>
      <c r="AF209" s="105"/>
      <c r="AG209" s="244"/>
      <c r="AH209" s="244"/>
      <c r="AI209" s="244"/>
      <c r="AJ209" s="244"/>
      <c r="AK209" s="244"/>
      <c r="AL209" s="244"/>
      <c r="AM209" s="244"/>
      <c r="AN209" s="244"/>
      <c r="AO209" s="97"/>
      <c r="AP209" s="97">
        <v>5.7773056000000003E-2</v>
      </c>
      <c r="AQ209" s="97"/>
      <c r="AR209" s="97"/>
      <c r="AS209" s="96">
        <f t="shared" si="24"/>
        <v>5.7773056000000003E-2</v>
      </c>
      <c r="AT209" s="97"/>
      <c r="AU209" s="97"/>
      <c r="AV209" s="97"/>
      <c r="AW209" s="97"/>
      <c r="AX209" s="97"/>
      <c r="AY209" s="97"/>
      <c r="AZ209" s="97"/>
      <c r="BA209" s="97"/>
      <c r="BB209" s="97"/>
      <c r="BC209" s="118"/>
      <c r="BD209" s="121"/>
      <c r="BE209" s="223"/>
    </row>
    <row r="210" spans="1:57" ht="30" outlineLevel="2">
      <c r="A210" s="33">
        <v>17</v>
      </c>
      <c r="B210" s="205" t="s">
        <v>173</v>
      </c>
      <c r="C210" s="85" t="s">
        <v>79</v>
      </c>
      <c r="D210" s="33" t="s">
        <v>86</v>
      </c>
      <c r="E210" s="86"/>
      <c r="F210" s="87"/>
      <c r="G210" s="206"/>
      <c r="H210" s="206"/>
      <c r="I210" s="225"/>
      <c r="J210" s="226"/>
      <c r="K210" s="227"/>
      <c r="L210" s="228"/>
      <c r="M210" s="228"/>
      <c r="N210" s="238">
        <v>43601</v>
      </c>
      <c r="O210" s="226"/>
      <c r="P210" s="97"/>
      <c r="Q210" s="210">
        <v>2.2199900000000002E-2</v>
      </c>
      <c r="R210" s="208"/>
      <c r="S210" s="208"/>
      <c r="T210" s="96">
        <f t="shared" si="23"/>
        <v>2.2199900000000002E-2</v>
      </c>
      <c r="U210" s="240"/>
      <c r="V210" s="240"/>
      <c r="W210" s="240"/>
      <c r="X210" s="240"/>
      <c r="Y210" s="240"/>
      <c r="Z210" s="240"/>
      <c r="AA210" s="240"/>
      <c r="AB210" s="240"/>
      <c r="AC210" s="104"/>
      <c r="AD210" s="105">
        <v>1</v>
      </c>
      <c r="AE210" s="105"/>
      <c r="AF210" s="105"/>
      <c r="AG210" s="244"/>
      <c r="AH210" s="244"/>
      <c r="AI210" s="244"/>
      <c r="AJ210" s="244"/>
      <c r="AK210" s="244"/>
      <c r="AL210" s="244"/>
      <c r="AM210" s="244"/>
      <c r="AN210" s="244"/>
      <c r="AO210" s="97"/>
      <c r="AP210" s="97">
        <v>2.2199900000000002E-2</v>
      </c>
      <c r="AQ210" s="97"/>
      <c r="AR210" s="97"/>
      <c r="AS210" s="96">
        <f t="shared" si="24"/>
        <v>2.2199900000000002E-2</v>
      </c>
      <c r="AT210" s="97"/>
      <c r="AU210" s="97"/>
      <c r="AV210" s="97"/>
      <c r="AW210" s="97"/>
      <c r="AX210" s="97"/>
      <c r="AY210" s="97"/>
      <c r="AZ210" s="97"/>
      <c r="BA210" s="97"/>
      <c r="BB210" s="97"/>
      <c r="BC210" s="118"/>
      <c r="BD210" s="121"/>
      <c r="BE210" s="223"/>
    </row>
    <row r="211" spans="1:57" ht="30" outlineLevel="2">
      <c r="A211" s="33">
        <v>18</v>
      </c>
      <c r="B211" s="205" t="s">
        <v>174</v>
      </c>
      <c r="C211" s="85" t="s">
        <v>79</v>
      </c>
      <c r="D211" s="33" t="s">
        <v>86</v>
      </c>
      <c r="E211" s="86"/>
      <c r="F211" s="87"/>
      <c r="G211" s="206"/>
      <c r="H211" s="206"/>
      <c r="I211" s="225"/>
      <c r="J211" s="226"/>
      <c r="K211" s="227"/>
      <c r="L211" s="228"/>
      <c r="M211" s="228"/>
      <c r="N211" s="238">
        <v>43602</v>
      </c>
      <c r="O211" s="226"/>
      <c r="P211" s="97"/>
      <c r="Q211" s="210">
        <v>4.7955999999999997E-3</v>
      </c>
      <c r="R211" s="208"/>
      <c r="S211" s="208"/>
      <c r="T211" s="96">
        <f t="shared" si="23"/>
        <v>4.7955999999999997E-3</v>
      </c>
      <c r="U211" s="240"/>
      <c r="V211" s="240"/>
      <c r="W211" s="240"/>
      <c r="X211" s="240"/>
      <c r="Y211" s="240"/>
      <c r="Z211" s="240"/>
      <c r="AA211" s="240"/>
      <c r="AB211" s="240"/>
      <c r="AC211" s="104"/>
      <c r="AD211" s="105">
        <v>1</v>
      </c>
      <c r="AE211" s="105"/>
      <c r="AF211" s="105"/>
      <c r="AG211" s="244"/>
      <c r="AH211" s="244"/>
      <c r="AI211" s="244"/>
      <c r="AJ211" s="244"/>
      <c r="AK211" s="244"/>
      <c r="AL211" s="244"/>
      <c r="AM211" s="244"/>
      <c r="AN211" s="244"/>
      <c r="AO211" s="97"/>
      <c r="AP211" s="97">
        <v>4.7955999999999997E-3</v>
      </c>
      <c r="AQ211" s="97"/>
      <c r="AR211" s="97"/>
      <c r="AS211" s="96">
        <f t="shared" si="24"/>
        <v>4.7955999999999997E-3</v>
      </c>
      <c r="AT211" s="97"/>
      <c r="AU211" s="97"/>
      <c r="AV211" s="97"/>
      <c r="AW211" s="97"/>
      <c r="AX211" s="97"/>
      <c r="AY211" s="97"/>
      <c r="AZ211" s="97"/>
      <c r="BA211" s="97"/>
      <c r="BB211" s="97"/>
      <c r="BC211" s="118"/>
      <c r="BD211" s="121"/>
      <c r="BE211" s="223"/>
    </row>
    <row r="212" spans="1:57" ht="15.75" outlineLevel="2">
      <c r="A212" s="33">
        <v>19</v>
      </c>
      <c r="B212" s="205" t="s">
        <v>175</v>
      </c>
      <c r="C212" s="85" t="s">
        <v>79</v>
      </c>
      <c r="D212" s="33" t="s">
        <v>86</v>
      </c>
      <c r="E212" s="86"/>
      <c r="F212" s="87"/>
      <c r="G212" s="206"/>
      <c r="H212" s="206"/>
      <c r="I212" s="225"/>
      <c r="J212" s="226"/>
      <c r="K212" s="227"/>
      <c r="L212" s="228"/>
      <c r="M212" s="228"/>
      <c r="N212" s="238">
        <v>43603</v>
      </c>
      <c r="O212" s="226"/>
      <c r="P212" s="97"/>
      <c r="Q212" s="210">
        <v>3.1557920000000003E-2</v>
      </c>
      <c r="R212" s="208"/>
      <c r="S212" s="208"/>
      <c r="T212" s="96">
        <f t="shared" si="23"/>
        <v>3.1557920000000003E-2</v>
      </c>
      <c r="U212" s="240"/>
      <c r="V212" s="240"/>
      <c r="W212" s="240"/>
      <c r="X212" s="240"/>
      <c r="Y212" s="240"/>
      <c r="Z212" s="240"/>
      <c r="AA212" s="240"/>
      <c r="AB212" s="240"/>
      <c r="AC212" s="104"/>
      <c r="AD212" s="105">
        <v>1</v>
      </c>
      <c r="AE212" s="105"/>
      <c r="AF212" s="105"/>
      <c r="AG212" s="244"/>
      <c r="AH212" s="244"/>
      <c r="AI212" s="244"/>
      <c r="AJ212" s="244"/>
      <c r="AK212" s="244"/>
      <c r="AL212" s="244"/>
      <c r="AM212" s="244"/>
      <c r="AN212" s="244"/>
      <c r="AO212" s="97"/>
      <c r="AP212" s="97">
        <v>3.1557920000000003E-2</v>
      </c>
      <c r="AQ212" s="97"/>
      <c r="AR212" s="97"/>
      <c r="AS212" s="96">
        <f t="shared" si="24"/>
        <v>3.1557920000000003E-2</v>
      </c>
      <c r="AT212" s="97"/>
      <c r="AU212" s="97"/>
      <c r="AV212" s="97"/>
      <c r="AW212" s="97"/>
      <c r="AX212" s="97"/>
      <c r="AY212" s="97"/>
      <c r="AZ212" s="97"/>
      <c r="BA212" s="97"/>
      <c r="BB212" s="97"/>
      <c r="BC212" s="118"/>
      <c r="BD212" s="121"/>
      <c r="BE212" s="223"/>
    </row>
    <row r="213" spans="1:57" ht="15.75" outlineLevel="2">
      <c r="A213" s="33">
        <v>20</v>
      </c>
      <c r="B213" s="205" t="s">
        <v>176</v>
      </c>
      <c r="C213" s="85" t="s">
        <v>79</v>
      </c>
      <c r="D213" s="33" t="s">
        <v>86</v>
      </c>
      <c r="E213" s="86"/>
      <c r="F213" s="87"/>
      <c r="G213" s="206"/>
      <c r="H213" s="206"/>
      <c r="I213" s="225"/>
      <c r="J213" s="226"/>
      <c r="K213" s="227"/>
      <c r="L213" s="228"/>
      <c r="M213" s="228"/>
      <c r="N213" s="238">
        <v>43604</v>
      </c>
      <c r="O213" s="226"/>
      <c r="P213" s="97"/>
      <c r="Q213" s="210">
        <v>0.13698647</v>
      </c>
      <c r="R213" s="208"/>
      <c r="S213" s="208"/>
      <c r="T213" s="96">
        <f t="shared" si="23"/>
        <v>0.13698647</v>
      </c>
      <c r="U213" s="240"/>
      <c r="V213" s="240"/>
      <c r="W213" s="240"/>
      <c r="X213" s="240"/>
      <c r="Y213" s="240"/>
      <c r="Z213" s="240"/>
      <c r="AA213" s="240"/>
      <c r="AB213" s="240"/>
      <c r="AC213" s="104"/>
      <c r="AD213" s="105">
        <v>1</v>
      </c>
      <c r="AE213" s="105"/>
      <c r="AF213" s="105"/>
      <c r="AG213" s="244"/>
      <c r="AH213" s="244"/>
      <c r="AI213" s="244"/>
      <c r="AJ213" s="244"/>
      <c r="AK213" s="244"/>
      <c r="AL213" s="244"/>
      <c r="AM213" s="244"/>
      <c r="AN213" s="244"/>
      <c r="AO213" s="97"/>
      <c r="AP213" s="97">
        <v>0.13698647</v>
      </c>
      <c r="AQ213" s="97"/>
      <c r="AR213" s="97"/>
      <c r="AS213" s="96">
        <f t="shared" si="24"/>
        <v>0.13698647</v>
      </c>
      <c r="AT213" s="97"/>
      <c r="AU213" s="97"/>
      <c r="AV213" s="97"/>
      <c r="AW213" s="97"/>
      <c r="AX213" s="97"/>
      <c r="AY213" s="97"/>
      <c r="AZ213" s="97"/>
      <c r="BA213" s="97"/>
      <c r="BB213" s="97"/>
      <c r="BC213" s="118"/>
      <c r="BD213" s="121"/>
      <c r="BE213" s="223"/>
    </row>
    <row r="214" spans="1:57" ht="45" outlineLevel="2">
      <c r="A214" s="33">
        <v>21</v>
      </c>
      <c r="B214" s="205" t="s">
        <v>177</v>
      </c>
      <c r="C214" s="85" t="s">
        <v>79</v>
      </c>
      <c r="D214" s="33" t="s">
        <v>86</v>
      </c>
      <c r="E214" s="86"/>
      <c r="F214" s="87"/>
      <c r="G214" s="206"/>
      <c r="H214" s="206"/>
      <c r="I214" s="225"/>
      <c r="J214" s="226"/>
      <c r="K214" s="227"/>
      <c r="L214" s="228"/>
      <c r="M214" s="228"/>
      <c r="N214" s="238">
        <v>43605</v>
      </c>
      <c r="O214" s="226"/>
      <c r="P214" s="97"/>
      <c r="Q214" s="210">
        <v>0.30988339999999998</v>
      </c>
      <c r="R214" s="208"/>
      <c r="S214" s="208"/>
      <c r="T214" s="96">
        <f t="shared" si="23"/>
        <v>0.30988339999999998</v>
      </c>
      <c r="U214" s="240"/>
      <c r="V214" s="240"/>
      <c r="W214" s="240"/>
      <c r="X214" s="240"/>
      <c r="Y214" s="240"/>
      <c r="Z214" s="240"/>
      <c r="AA214" s="240"/>
      <c r="AB214" s="240"/>
      <c r="AC214" s="104"/>
      <c r="AD214" s="105">
        <v>1</v>
      </c>
      <c r="AE214" s="105"/>
      <c r="AF214" s="105"/>
      <c r="AG214" s="244"/>
      <c r="AH214" s="244"/>
      <c r="AI214" s="244"/>
      <c r="AJ214" s="244"/>
      <c r="AK214" s="244"/>
      <c r="AL214" s="244"/>
      <c r="AM214" s="244"/>
      <c r="AN214" s="244"/>
      <c r="AO214" s="97"/>
      <c r="AP214" s="97">
        <v>0.30988339999999998</v>
      </c>
      <c r="AQ214" s="97"/>
      <c r="AR214" s="97"/>
      <c r="AS214" s="96">
        <f t="shared" si="24"/>
        <v>0.30988339999999998</v>
      </c>
      <c r="AT214" s="97"/>
      <c r="AU214" s="97"/>
      <c r="AV214" s="97"/>
      <c r="AW214" s="97"/>
      <c r="AX214" s="97"/>
      <c r="AY214" s="97"/>
      <c r="AZ214" s="97"/>
      <c r="BA214" s="97"/>
      <c r="BB214" s="97"/>
      <c r="BC214" s="118"/>
      <c r="BD214" s="121"/>
      <c r="BE214" s="223"/>
    </row>
    <row r="215" spans="1:57" ht="30" outlineLevel="2">
      <c r="A215" s="33">
        <v>22</v>
      </c>
      <c r="B215" s="205" t="s">
        <v>178</v>
      </c>
      <c r="C215" s="85" t="s">
        <v>79</v>
      </c>
      <c r="D215" s="33" t="s">
        <v>86</v>
      </c>
      <c r="E215" s="86"/>
      <c r="F215" s="87"/>
      <c r="G215" s="206"/>
      <c r="H215" s="206"/>
      <c r="I215" s="225"/>
      <c r="J215" s="226"/>
      <c r="K215" s="227"/>
      <c r="L215" s="228"/>
      <c r="M215" s="228"/>
      <c r="N215" s="238">
        <v>43606</v>
      </c>
      <c r="O215" s="226"/>
      <c r="P215" s="97"/>
      <c r="Q215" s="210">
        <v>0.1075448</v>
      </c>
      <c r="R215" s="208"/>
      <c r="S215" s="208"/>
      <c r="T215" s="96">
        <f t="shared" si="23"/>
        <v>0.1075448</v>
      </c>
      <c r="U215" s="240"/>
      <c r="V215" s="240"/>
      <c r="W215" s="240"/>
      <c r="X215" s="240"/>
      <c r="Y215" s="240"/>
      <c r="Z215" s="240"/>
      <c r="AA215" s="240"/>
      <c r="AB215" s="240"/>
      <c r="AC215" s="104"/>
      <c r="AD215" s="105">
        <v>1</v>
      </c>
      <c r="AE215" s="105"/>
      <c r="AF215" s="105"/>
      <c r="AG215" s="244"/>
      <c r="AH215" s="244"/>
      <c r="AI215" s="244"/>
      <c r="AJ215" s="244"/>
      <c r="AK215" s="244"/>
      <c r="AL215" s="244"/>
      <c r="AM215" s="244"/>
      <c r="AN215" s="244"/>
      <c r="AO215" s="97"/>
      <c r="AP215" s="97">
        <v>0.1075448</v>
      </c>
      <c r="AQ215" s="97"/>
      <c r="AR215" s="97"/>
      <c r="AS215" s="96">
        <f t="shared" si="24"/>
        <v>0.1075448</v>
      </c>
      <c r="AT215" s="97"/>
      <c r="AU215" s="97"/>
      <c r="AV215" s="97"/>
      <c r="AW215" s="97"/>
      <c r="AX215" s="97"/>
      <c r="AY215" s="97"/>
      <c r="AZ215" s="97"/>
      <c r="BA215" s="97"/>
      <c r="BB215" s="97"/>
      <c r="BC215" s="118"/>
      <c r="BD215" s="121"/>
      <c r="BE215" s="223"/>
    </row>
    <row r="216" spans="1:57" ht="30" outlineLevel="2">
      <c r="A216" s="33">
        <v>23</v>
      </c>
      <c r="B216" s="205" t="s">
        <v>179</v>
      </c>
      <c r="C216" s="85" t="s">
        <v>79</v>
      </c>
      <c r="D216" s="33" t="s">
        <v>86</v>
      </c>
      <c r="E216" s="86"/>
      <c r="F216" s="87"/>
      <c r="G216" s="206"/>
      <c r="H216" s="206"/>
      <c r="I216" s="225"/>
      <c r="J216" s="226"/>
      <c r="K216" s="227"/>
      <c r="L216" s="228"/>
      <c r="M216" s="228"/>
      <c r="N216" s="238">
        <v>44162</v>
      </c>
      <c r="O216" s="226"/>
      <c r="P216" s="97"/>
      <c r="Q216" s="211"/>
      <c r="R216" s="209">
        <v>4.7699999E-2</v>
      </c>
      <c r="S216" s="208"/>
      <c r="T216" s="96">
        <f t="shared" si="23"/>
        <v>4.7699999E-2</v>
      </c>
      <c r="U216" s="240"/>
      <c r="V216" s="240"/>
      <c r="W216" s="240"/>
      <c r="X216" s="240"/>
      <c r="Y216" s="240"/>
      <c r="Z216" s="240"/>
      <c r="AA216" s="240"/>
      <c r="AB216" s="240"/>
      <c r="AC216" s="104"/>
      <c r="AD216" s="105"/>
      <c r="AE216" s="105">
        <v>1</v>
      </c>
      <c r="AF216" s="105"/>
      <c r="AG216" s="244"/>
      <c r="AH216" s="244"/>
      <c r="AI216" s="244"/>
      <c r="AJ216" s="244"/>
      <c r="AK216" s="244"/>
      <c r="AL216" s="244"/>
      <c r="AM216" s="244"/>
      <c r="AN216" s="244"/>
      <c r="AO216" s="97"/>
      <c r="AP216" s="97"/>
      <c r="AQ216" s="97">
        <v>4.7699999E-2</v>
      </c>
      <c r="AR216" s="97"/>
      <c r="AS216" s="96">
        <f t="shared" si="24"/>
        <v>4.7699999E-2</v>
      </c>
      <c r="AT216" s="97"/>
      <c r="AU216" s="97"/>
      <c r="AV216" s="97"/>
      <c r="AW216" s="97"/>
      <c r="AX216" s="97"/>
      <c r="AY216" s="97"/>
      <c r="AZ216" s="97"/>
      <c r="BA216" s="97"/>
      <c r="BB216" s="97"/>
      <c r="BC216" s="118"/>
      <c r="BD216" s="121"/>
      <c r="BE216" s="223"/>
    </row>
    <row r="217" spans="1:57" ht="15.75" outlineLevel="2">
      <c r="A217" s="33">
        <v>24</v>
      </c>
      <c r="B217" s="205" t="s">
        <v>180</v>
      </c>
      <c r="C217" s="85" t="s">
        <v>79</v>
      </c>
      <c r="D217" s="33" t="s">
        <v>86</v>
      </c>
      <c r="E217" s="86"/>
      <c r="F217" s="87"/>
      <c r="G217" s="206"/>
      <c r="H217" s="206"/>
      <c r="I217" s="225"/>
      <c r="J217" s="226"/>
      <c r="K217" s="227"/>
      <c r="L217" s="228"/>
      <c r="M217" s="228"/>
      <c r="N217" s="238">
        <v>44015</v>
      </c>
      <c r="O217" s="226"/>
      <c r="P217" s="97"/>
      <c r="Q217" s="208"/>
      <c r="R217" s="212">
        <v>5.2430000000000003E-3</v>
      </c>
      <c r="S217" s="208"/>
      <c r="T217" s="96">
        <f t="shared" si="23"/>
        <v>5.2430000000000003E-3</v>
      </c>
      <c r="U217" s="240"/>
      <c r="V217" s="240"/>
      <c r="W217" s="240"/>
      <c r="X217" s="240"/>
      <c r="Y217" s="240"/>
      <c r="Z217" s="240"/>
      <c r="AA217" s="240"/>
      <c r="AB217" s="240"/>
      <c r="AC217" s="104"/>
      <c r="AD217" s="105"/>
      <c r="AE217" s="105">
        <v>1</v>
      </c>
      <c r="AF217" s="105"/>
      <c r="AG217" s="244"/>
      <c r="AH217" s="244"/>
      <c r="AI217" s="244"/>
      <c r="AJ217" s="244"/>
      <c r="AK217" s="244"/>
      <c r="AL217" s="244"/>
      <c r="AM217" s="244"/>
      <c r="AN217" s="244"/>
      <c r="AO217" s="97"/>
      <c r="AP217" s="97"/>
      <c r="AQ217" s="97">
        <v>5.2430000000000003E-3</v>
      </c>
      <c r="AR217" s="97"/>
      <c r="AS217" s="96">
        <f t="shared" si="24"/>
        <v>5.2430000000000003E-3</v>
      </c>
      <c r="AT217" s="97"/>
      <c r="AU217" s="97"/>
      <c r="AV217" s="97"/>
      <c r="AW217" s="97"/>
      <c r="AX217" s="97"/>
      <c r="AY217" s="97"/>
      <c r="AZ217" s="97"/>
      <c r="BA217" s="97"/>
      <c r="BB217" s="97"/>
      <c r="BC217" s="118"/>
      <c r="BD217" s="121"/>
      <c r="BE217" s="223"/>
    </row>
    <row r="218" spans="1:57" ht="15.75" outlineLevel="2">
      <c r="A218" s="33">
        <v>25</v>
      </c>
      <c r="B218" s="205" t="s">
        <v>181</v>
      </c>
      <c r="C218" s="85" t="s">
        <v>79</v>
      </c>
      <c r="D218" s="33" t="s">
        <v>86</v>
      </c>
      <c r="E218" s="86"/>
      <c r="F218" s="87"/>
      <c r="G218" s="206"/>
      <c r="H218" s="206"/>
      <c r="I218" s="225"/>
      <c r="J218" s="226"/>
      <c r="K218" s="227"/>
      <c r="L218" s="228"/>
      <c r="M218" s="228"/>
      <c r="N218" s="238">
        <v>43994</v>
      </c>
      <c r="O218" s="226"/>
      <c r="P218" s="97"/>
      <c r="Q218" s="208"/>
      <c r="R218" s="212">
        <v>4.5999999999999999E-3</v>
      </c>
      <c r="S218" s="208"/>
      <c r="T218" s="96">
        <f t="shared" si="23"/>
        <v>4.5999999999999999E-3</v>
      </c>
      <c r="U218" s="240"/>
      <c r="V218" s="240"/>
      <c r="W218" s="240"/>
      <c r="X218" s="240"/>
      <c r="Y218" s="240"/>
      <c r="Z218" s="240"/>
      <c r="AA218" s="240"/>
      <c r="AB218" s="240"/>
      <c r="AC218" s="104"/>
      <c r="AD218" s="105"/>
      <c r="AE218" s="105">
        <v>1</v>
      </c>
      <c r="AF218" s="105"/>
      <c r="AG218" s="244"/>
      <c r="AH218" s="244"/>
      <c r="AI218" s="244"/>
      <c r="AJ218" s="244"/>
      <c r="AK218" s="244"/>
      <c r="AL218" s="244"/>
      <c r="AM218" s="244"/>
      <c r="AN218" s="244"/>
      <c r="AO218" s="97"/>
      <c r="AP218" s="97"/>
      <c r="AQ218" s="97">
        <v>4.5999999999999999E-3</v>
      </c>
      <c r="AR218" s="97"/>
      <c r="AS218" s="96">
        <f t="shared" si="24"/>
        <v>4.5999999999999999E-3</v>
      </c>
      <c r="AT218" s="97"/>
      <c r="AU218" s="97"/>
      <c r="AV218" s="97"/>
      <c r="AW218" s="97"/>
      <c r="AX218" s="97"/>
      <c r="AY218" s="97"/>
      <c r="AZ218" s="97"/>
      <c r="BA218" s="97"/>
      <c r="BB218" s="97"/>
      <c r="BC218" s="118"/>
      <c r="BD218" s="121"/>
      <c r="BE218" s="223"/>
    </row>
    <row r="219" spans="1:57" ht="15.75" outlineLevel="2">
      <c r="A219" s="33">
        <v>26</v>
      </c>
      <c r="B219" s="205" t="s">
        <v>182</v>
      </c>
      <c r="C219" s="85" t="s">
        <v>79</v>
      </c>
      <c r="D219" s="33" t="s">
        <v>86</v>
      </c>
      <c r="E219" s="86"/>
      <c r="F219" s="87"/>
      <c r="G219" s="206"/>
      <c r="H219" s="206"/>
      <c r="I219" s="225"/>
      <c r="J219" s="226"/>
      <c r="K219" s="227"/>
      <c r="L219" s="228"/>
      <c r="M219" s="228"/>
      <c r="N219" s="238">
        <v>43995</v>
      </c>
      <c r="O219" s="226"/>
      <c r="P219" s="97"/>
      <c r="Q219" s="208"/>
      <c r="R219" s="212">
        <v>1.8347990000000002E-2</v>
      </c>
      <c r="S219" s="208"/>
      <c r="T219" s="96">
        <f t="shared" si="23"/>
        <v>1.8347990000000002E-2</v>
      </c>
      <c r="U219" s="240"/>
      <c r="V219" s="240"/>
      <c r="W219" s="240"/>
      <c r="X219" s="240"/>
      <c r="Y219" s="240"/>
      <c r="Z219" s="240"/>
      <c r="AA219" s="240"/>
      <c r="AB219" s="240"/>
      <c r="AC219" s="104"/>
      <c r="AD219" s="105"/>
      <c r="AE219" s="105">
        <v>1</v>
      </c>
      <c r="AF219" s="105"/>
      <c r="AG219" s="244"/>
      <c r="AH219" s="244"/>
      <c r="AI219" s="244"/>
      <c r="AJ219" s="244"/>
      <c r="AK219" s="244"/>
      <c r="AL219" s="244"/>
      <c r="AM219" s="244"/>
      <c r="AN219" s="244"/>
      <c r="AO219" s="97"/>
      <c r="AP219" s="97"/>
      <c r="AQ219" s="97">
        <v>1.8347990000000002E-2</v>
      </c>
      <c r="AR219" s="97"/>
      <c r="AS219" s="96">
        <f t="shared" si="24"/>
        <v>1.8347990000000002E-2</v>
      </c>
      <c r="AT219" s="97"/>
      <c r="AU219" s="97"/>
      <c r="AV219" s="97"/>
      <c r="AW219" s="97"/>
      <c r="AX219" s="97"/>
      <c r="AY219" s="97"/>
      <c r="AZ219" s="97"/>
      <c r="BA219" s="97"/>
      <c r="BB219" s="97"/>
      <c r="BC219" s="118"/>
      <c r="BD219" s="121"/>
      <c r="BE219" s="223"/>
    </row>
    <row r="220" spans="1:57" ht="15.75" outlineLevel="2">
      <c r="A220" s="33">
        <v>27</v>
      </c>
      <c r="B220" s="205" t="s">
        <v>183</v>
      </c>
      <c r="C220" s="85" t="s">
        <v>79</v>
      </c>
      <c r="D220" s="33" t="s">
        <v>86</v>
      </c>
      <c r="E220" s="86"/>
      <c r="F220" s="87"/>
      <c r="G220" s="206"/>
      <c r="H220" s="206"/>
      <c r="I220" s="225"/>
      <c r="J220" s="226"/>
      <c r="K220" s="227"/>
      <c r="L220" s="228"/>
      <c r="M220" s="228"/>
      <c r="N220" s="238">
        <v>44015</v>
      </c>
      <c r="O220" s="226"/>
      <c r="P220" s="97"/>
      <c r="Q220" s="208"/>
      <c r="R220" s="212">
        <v>8.0100060000000001E-3</v>
      </c>
      <c r="S220" s="208"/>
      <c r="T220" s="96">
        <f t="shared" si="23"/>
        <v>8.0100060000000001E-3</v>
      </c>
      <c r="U220" s="240"/>
      <c r="V220" s="240"/>
      <c r="W220" s="240"/>
      <c r="X220" s="240"/>
      <c r="Y220" s="240"/>
      <c r="Z220" s="240"/>
      <c r="AA220" s="240"/>
      <c r="AB220" s="240"/>
      <c r="AC220" s="104"/>
      <c r="AD220" s="105"/>
      <c r="AE220" s="105">
        <v>1</v>
      </c>
      <c r="AF220" s="105"/>
      <c r="AG220" s="244"/>
      <c r="AH220" s="244"/>
      <c r="AI220" s="244"/>
      <c r="AJ220" s="244"/>
      <c r="AK220" s="244"/>
      <c r="AL220" s="244"/>
      <c r="AM220" s="244"/>
      <c r="AN220" s="244"/>
      <c r="AO220" s="97"/>
      <c r="AP220" s="97"/>
      <c r="AQ220" s="97">
        <v>8.0100060000000001E-3</v>
      </c>
      <c r="AR220" s="97"/>
      <c r="AS220" s="96">
        <f t="shared" si="24"/>
        <v>8.0100060000000001E-3</v>
      </c>
      <c r="AT220" s="97"/>
      <c r="AU220" s="97"/>
      <c r="AV220" s="97"/>
      <c r="AW220" s="97"/>
      <c r="AX220" s="97"/>
      <c r="AY220" s="97"/>
      <c r="AZ220" s="97"/>
      <c r="BA220" s="97"/>
      <c r="BB220" s="97"/>
      <c r="BC220" s="118"/>
      <c r="BD220" s="121"/>
      <c r="BE220" s="223"/>
    </row>
    <row r="221" spans="1:57" ht="15.75" outlineLevel="2">
      <c r="A221" s="33">
        <v>28</v>
      </c>
      <c r="B221" s="205" t="s">
        <v>184</v>
      </c>
      <c r="C221" s="85" t="s">
        <v>79</v>
      </c>
      <c r="D221" s="33" t="s">
        <v>86</v>
      </c>
      <c r="E221" s="86"/>
      <c r="F221" s="87"/>
      <c r="G221" s="206"/>
      <c r="H221" s="206"/>
      <c r="I221" s="225"/>
      <c r="J221" s="226"/>
      <c r="K221" s="227"/>
      <c r="L221" s="228"/>
      <c r="M221" s="228"/>
      <c r="N221" s="238">
        <v>44015</v>
      </c>
      <c r="O221" s="226"/>
      <c r="P221" s="97"/>
      <c r="Q221" s="208"/>
      <c r="R221" s="212">
        <v>2.5800001999999999E-2</v>
      </c>
      <c r="S221" s="208"/>
      <c r="T221" s="96">
        <f t="shared" si="23"/>
        <v>2.5800001999999999E-2</v>
      </c>
      <c r="U221" s="240"/>
      <c r="V221" s="240"/>
      <c r="W221" s="240"/>
      <c r="X221" s="240"/>
      <c r="Y221" s="240"/>
      <c r="Z221" s="240"/>
      <c r="AA221" s="240"/>
      <c r="AB221" s="240"/>
      <c r="AC221" s="104"/>
      <c r="AD221" s="105"/>
      <c r="AE221" s="105">
        <v>1</v>
      </c>
      <c r="AF221" s="105"/>
      <c r="AG221" s="244"/>
      <c r="AH221" s="244"/>
      <c r="AI221" s="244"/>
      <c r="AJ221" s="244"/>
      <c r="AK221" s="244"/>
      <c r="AL221" s="244"/>
      <c r="AM221" s="244"/>
      <c r="AN221" s="244"/>
      <c r="AO221" s="97"/>
      <c r="AP221" s="97"/>
      <c r="AQ221" s="97">
        <v>2.5800001999999999E-2</v>
      </c>
      <c r="AR221" s="97"/>
      <c r="AS221" s="96">
        <f t="shared" si="24"/>
        <v>2.5800001999999999E-2</v>
      </c>
      <c r="AT221" s="97"/>
      <c r="AU221" s="97"/>
      <c r="AV221" s="97"/>
      <c r="AW221" s="97"/>
      <c r="AX221" s="97"/>
      <c r="AY221" s="97"/>
      <c r="AZ221" s="97"/>
      <c r="BA221" s="97"/>
      <c r="BB221" s="97"/>
      <c r="BC221" s="118"/>
      <c r="BD221" s="121"/>
      <c r="BE221" s="223"/>
    </row>
    <row r="222" spans="1:57" ht="30" outlineLevel="2">
      <c r="A222" s="33">
        <v>29</v>
      </c>
      <c r="B222" s="205" t="s">
        <v>185</v>
      </c>
      <c r="C222" s="85" t="s">
        <v>79</v>
      </c>
      <c r="D222" s="33" t="s">
        <v>86</v>
      </c>
      <c r="E222" s="86"/>
      <c r="F222" s="87"/>
      <c r="G222" s="206"/>
      <c r="H222" s="206"/>
      <c r="I222" s="225"/>
      <c r="J222" s="226"/>
      <c r="K222" s="227"/>
      <c r="L222" s="228"/>
      <c r="M222" s="228"/>
      <c r="N222" s="238">
        <v>43991</v>
      </c>
      <c r="O222" s="226"/>
      <c r="P222" s="97"/>
      <c r="Q222" s="208"/>
      <c r="R222" s="212">
        <v>2.4029989999999998E-3</v>
      </c>
      <c r="S222" s="208"/>
      <c r="T222" s="96">
        <f t="shared" si="23"/>
        <v>2.4029989999999998E-3</v>
      </c>
      <c r="U222" s="240"/>
      <c r="V222" s="240"/>
      <c r="W222" s="240"/>
      <c r="X222" s="240"/>
      <c r="Y222" s="240"/>
      <c r="Z222" s="240"/>
      <c r="AA222" s="240"/>
      <c r="AB222" s="240"/>
      <c r="AC222" s="104"/>
      <c r="AD222" s="105"/>
      <c r="AE222" s="105">
        <v>1</v>
      </c>
      <c r="AF222" s="105"/>
      <c r="AG222" s="244"/>
      <c r="AH222" s="244"/>
      <c r="AI222" s="244"/>
      <c r="AJ222" s="244"/>
      <c r="AK222" s="244"/>
      <c r="AL222" s="244"/>
      <c r="AM222" s="244"/>
      <c r="AN222" s="244"/>
      <c r="AO222" s="97"/>
      <c r="AP222" s="97"/>
      <c r="AQ222" s="97">
        <v>2.4029989999999998E-3</v>
      </c>
      <c r="AR222" s="97"/>
      <c r="AS222" s="96">
        <f t="shared" si="24"/>
        <v>2.4029989999999998E-3</v>
      </c>
      <c r="AT222" s="97"/>
      <c r="AU222" s="97"/>
      <c r="AV222" s="97"/>
      <c r="AW222" s="97"/>
      <c r="AX222" s="97"/>
      <c r="AY222" s="97"/>
      <c r="AZ222" s="97"/>
      <c r="BA222" s="97"/>
      <c r="BB222" s="97"/>
      <c r="BC222" s="118"/>
      <c r="BD222" s="121"/>
      <c r="BE222" s="223"/>
    </row>
    <row r="223" spans="1:57" ht="15.75" outlineLevel="2">
      <c r="A223" s="33">
        <v>30</v>
      </c>
      <c r="B223" s="205" t="s">
        <v>186</v>
      </c>
      <c r="C223" s="85" t="s">
        <v>79</v>
      </c>
      <c r="D223" s="33" t="s">
        <v>86</v>
      </c>
      <c r="E223" s="86"/>
      <c r="F223" s="87"/>
      <c r="G223" s="206"/>
      <c r="H223" s="206"/>
      <c r="I223" s="225"/>
      <c r="J223" s="226"/>
      <c r="K223" s="227"/>
      <c r="L223" s="228"/>
      <c r="M223" s="228"/>
      <c r="N223" s="238">
        <v>44015</v>
      </c>
      <c r="O223" s="226"/>
      <c r="P223" s="97"/>
      <c r="Q223" s="208"/>
      <c r="R223" s="212">
        <v>6.3019979999999996E-3</v>
      </c>
      <c r="S223" s="208"/>
      <c r="T223" s="96">
        <f t="shared" si="23"/>
        <v>6.3019979999999996E-3</v>
      </c>
      <c r="U223" s="240"/>
      <c r="V223" s="240"/>
      <c r="W223" s="240"/>
      <c r="X223" s="240"/>
      <c r="Y223" s="240"/>
      <c r="Z223" s="240"/>
      <c r="AA223" s="240"/>
      <c r="AB223" s="240"/>
      <c r="AC223" s="104"/>
      <c r="AD223" s="105"/>
      <c r="AE223" s="105">
        <v>1</v>
      </c>
      <c r="AF223" s="105"/>
      <c r="AG223" s="244"/>
      <c r="AH223" s="244"/>
      <c r="AI223" s="244"/>
      <c r="AJ223" s="244"/>
      <c r="AK223" s="244"/>
      <c r="AL223" s="244"/>
      <c r="AM223" s="244"/>
      <c r="AN223" s="244"/>
      <c r="AO223" s="97"/>
      <c r="AP223" s="97"/>
      <c r="AQ223" s="97">
        <v>6.3019979999999996E-3</v>
      </c>
      <c r="AR223" s="97"/>
      <c r="AS223" s="96">
        <f t="shared" si="24"/>
        <v>6.3019979999999996E-3</v>
      </c>
      <c r="AT223" s="97"/>
      <c r="AU223" s="97"/>
      <c r="AV223" s="97"/>
      <c r="AW223" s="97"/>
      <c r="AX223" s="97"/>
      <c r="AY223" s="97"/>
      <c r="AZ223" s="97"/>
      <c r="BA223" s="97"/>
      <c r="BB223" s="97"/>
      <c r="BC223" s="118"/>
      <c r="BD223" s="121"/>
      <c r="BE223" s="223"/>
    </row>
    <row r="224" spans="1:57" ht="15.75" outlineLevel="2">
      <c r="A224" s="33">
        <v>31</v>
      </c>
      <c r="B224" s="205" t="s">
        <v>187</v>
      </c>
      <c r="C224" s="85" t="s">
        <v>79</v>
      </c>
      <c r="D224" s="33" t="s">
        <v>86</v>
      </c>
      <c r="E224" s="86"/>
      <c r="F224" s="87"/>
      <c r="G224" s="206"/>
      <c r="H224" s="206"/>
      <c r="I224" s="225"/>
      <c r="J224" s="226"/>
      <c r="K224" s="227"/>
      <c r="L224" s="228"/>
      <c r="M224" s="228"/>
      <c r="N224" s="238">
        <v>44018</v>
      </c>
      <c r="O224" s="226"/>
      <c r="P224" s="97"/>
      <c r="Q224" s="208"/>
      <c r="R224" s="212">
        <v>3.5685020999999997E-2</v>
      </c>
      <c r="S224" s="208"/>
      <c r="T224" s="96">
        <f t="shared" si="23"/>
        <v>3.5685020999999997E-2</v>
      </c>
      <c r="U224" s="240"/>
      <c r="V224" s="240"/>
      <c r="W224" s="240"/>
      <c r="X224" s="240"/>
      <c r="Y224" s="240"/>
      <c r="Z224" s="240"/>
      <c r="AA224" s="240"/>
      <c r="AB224" s="240"/>
      <c r="AC224" s="104"/>
      <c r="AD224" s="105"/>
      <c r="AE224" s="105">
        <v>1</v>
      </c>
      <c r="AF224" s="105"/>
      <c r="AG224" s="244"/>
      <c r="AH224" s="244"/>
      <c r="AI224" s="244"/>
      <c r="AJ224" s="244"/>
      <c r="AK224" s="244"/>
      <c r="AL224" s="244"/>
      <c r="AM224" s="244"/>
      <c r="AN224" s="244"/>
      <c r="AO224" s="97"/>
      <c r="AP224" s="97"/>
      <c r="AQ224" s="97">
        <v>3.5685020999999997E-2</v>
      </c>
      <c r="AR224" s="97"/>
      <c r="AS224" s="96">
        <f t="shared" si="24"/>
        <v>3.5685020999999997E-2</v>
      </c>
      <c r="AT224" s="97"/>
      <c r="AU224" s="97"/>
      <c r="AV224" s="97"/>
      <c r="AW224" s="97"/>
      <c r="AX224" s="97"/>
      <c r="AY224" s="97"/>
      <c r="AZ224" s="97"/>
      <c r="BA224" s="97"/>
      <c r="BB224" s="97"/>
      <c r="BC224" s="118"/>
      <c r="BD224" s="121"/>
      <c r="BE224" s="223"/>
    </row>
    <row r="225" spans="1:57" ht="30" outlineLevel="2">
      <c r="A225" s="33">
        <v>32</v>
      </c>
      <c r="B225" s="205" t="s">
        <v>188</v>
      </c>
      <c r="C225" s="85" t="s">
        <v>79</v>
      </c>
      <c r="D225" s="33" t="s">
        <v>86</v>
      </c>
      <c r="E225" s="86"/>
      <c r="F225" s="87"/>
      <c r="G225" s="206"/>
      <c r="H225" s="206"/>
      <c r="I225" s="225"/>
      <c r="J225" s="226"/>
      <c r="K225" s="227"/>
      <c r="L225" s="228"/>
      <c r="M225" s="228"/>
      <c r="N225" s="238">
        <v>43999</v>
      </c>
      <c r="O225" s="226"/>
      <c r="P225" s="97"/>
      <c r="Q225" s="208"/>
      <c r="R225" s="212">
        <v>3.7030957000000003E-2</v>
      </c>
      <c r="S225" s="208"/>
      <c r="T225" s="96">
        <f t="shared" si="23"/>
        <v>3.7030957000000003E-2</v>
      </c>
      <c r="U225" s="240"/>
      <c r="V225" s="240"/>
      <c r="W225" s="240"/>
      <c r="X225" s="240"/>
      <c r="Y225" s="240"/>
      <c r="Z225" s="240"/>
      <c r="AA225" s="240"/>
      <c r="AB225" s="240"/>
      <c r="AC225" s="104"/>
      <c r="AD225" s="105"/>
      <c r="AE225" s="105">
        <v>1</v>
      </c>
      <c r="AF225" s="105"/>
      <c r="AG225" s="244"/>
      <c r="AH225" s="244"/>
      <c r="AI225" s="244"/>
      <c r="AJ225" s="244"/>
      <c r="AK225" s="244"/>
      <c r="AL225" s="244"/>
      <c r="AM225" s="244"/>
      <c r="AN225" s="244"/>
      <c r="AO225" s="97"/>
      <c r="AP225" s="97"/>
      <c r="AQ225" s="97">
        <v>3.7030957000000003E-2</v>
      </c>
      <c r="AR225" s="97"/>
      <c r="AS225" s="96">
        <f t="shared" si="24"/>
        <v>3.7030957000000003E-2</v>
      </c>
      <c r="AT225" s="97"/>
      <c r="AU225" s="97"/>
      <c r="AV225" s="97"/>
      <c r="AW225" s="97"/>
      <c r="AX225" s="97"/>
      <c r="AY225" s="97"/>
      <c r="AZ225" s="97"/>
      <c r="BA225" s="97"/>
      <c r="BB225" s="97"/>
      <c r="BC225" s="118"/>
      <c r="BD225" s="121"/>
      <c r="BE225" s="223"/>
    </row>
    <row r="226" spans="1:57" ht="15.75" outlineLevel="2">
      <c r="A226" s="33">
        <v>33</v>
      </c>
      <c r="B226" s="205" t="s">
        <v>189</v>
      </c>
      <c r="C226" s="85" t="s">
        <v>79</v>
      </c>
      <c r="D226" s="33" t="s">
        <v>86</v>
      </c>
      <c r="E226" s="86"/>
      <c r="F226" s="87"/>
      <c r="G226" s="206"/>
      <c r="H226" s="206"/>
      <c r="I226" s="225"/>
      <c r="J226" s="226"/>
      <c r="K226" s="227"/>
      <c r="L226" s="228"/>
      <c r="M226" s="228"/>
      <c r="N226" s="238">
        <v>43999</v>
      </c>
      <c r="O226" s="226"/>
      <c r="P226" s="97"/>
      <c r="Q226" s="208"/>
      <c r="R226" s="212">
        <v>2.0180997999999999E-2</v>
      </c>
      <c r="S226" s="208"/>
      <c r="T226" s="96">
        <f t="shared" si="23"/>
        <v>2.0180997999999999E-2</v>
      </c>
      <c r="U226" s="240"/>
      <c r="V226" s="240"/>
      <c r="W226" s="240"/>
      <c r="X226" s="240"/>
      <c r="Y226" s="240"/>
      <c r="Z226" s="240"/>
      <c r="AA226" s="240"/>
      <c r="AB226" s="240"/>
      <c r="AC226" s="104"/>
      <c r="AD226" s="105"/>
      <c r="AE226" s="105">
        <v>1</v>
      </c>
      <c r="AF226" s="105"/>
      <c r="AG226" s="244"/>
      <c r="AH226" s="244"/>
      <c r="AI226" s="244"/>
      <c r="AJ226" s="244"/>
      <c r="AK226" s="244"/>
      <c r="AL226" s="244"/>
      <c r="AM226" s="244"/>
      <c r="AN226" s="244"/>
      <c r="AO226" s="97"/>
      <c r="AP226" s="97"/>
      <c r="AQ226" s="97">
        <v>2.0180997999999999E-2</v>
      </c>
      <c r="AR226" s="97"/>
      <c r="AS226" s="96">
        <f t="shared" si="24"/>
        <v>2.0180997999999999E-2</v>
      </c>
      <c r="AT226" s="97"/>
      <c r="AU226" s="97"/>
      <c r="AV226" s="97"/>
      <c r="AW226" s="97"/>
      <c r="AX226" s="97"/>
      <c r="AY226" s="97"/>
      <c r="AZ226" s="97"/>
      <c r="BA226" s="97"/>
      <c r="BB226" s="97"/>
      <c r="BC226" s="118"/>
      <c r="BD226" s="121"/>
      <c r="BE226" s="223"/>
    </row>
    <row r="227" spans="1:57" ht="15.75" outlineLevel="2">
      <c r="A227" s="33">
        <v>34</v>
      </c>
      <c r="B227" s="205" t="s">
        <v>190</v>
      </c>
      <c r="C227" s="85" t="s">
        <v>79</v>
      </c>
      <c r="D227" s="33" t="s">
        <v>86</v>
      </c>
      <c r="E227" s="86"/>
      <c r="F227" s="87"/>
      <c r="G227" s="206"/>
      <c r="H227" s="206"/>
      <c r="I227" s="225"/>
      <c r="J227" s="226"/>
      <c r="K227" s="227"/>
      <c r="L227" s="228"/>
      <c r="M227" s="228"/>
      <c r="N227" s="238">
        <v>43999</v>
      </c>
      <c r="O227" s="226"/>
      <c r="P227" s="97"/>
      <c r="Q227" s="208"/>
      <c r="R227" s="212">
        <v>3.3494953000000001E-2</v>
      </c>
      <c r="S227" s="208"/>
      <c r="T227" s="96">
        <f t="shared" si="23"/>
        <v>3.3494953000000001E-2</v>
      </c>
      <c r="U227" s="240"/>
      <c r="V227" s="240"/>
      <c r="W227" s="240"/>
      <c r="X227" s="240"/>
      <c r="Y227" s="240"/>
      <c r="Z227" s="240"/>
      <c r="AA227" s="240"/>
      <c r="AB227" s="240"/>
      <c r="AC227" s="104"/>
      <c r="AD227" s="105"/>
      <c r="AE227" s="105">
        <v>1</v>
      </c>
      <c r="AF227" s="105"/>
      <c r="AG227" s="244"/>
      <c r="AH227" s="244"/>
      <c r="AI227" s="244"/>
      <c r="AJ227" s="244"/>
      <c r="AK227" s="244"/>
      <c r="AL227" s="244"/>
      <c r="AM227" s="244"/>
      <c r="AN227" s="244"/>
      <c r="AO227" s="97"/>
      <c r="AP227" s="97"/>
      <c r="AQ227" s="97">
        <v>3.3494953000000001E-2</v>
      </c>
      <c r="AR227" s="97"/>
      <c r="AS227" s="96">
        <f t="shared" si="24"/>
        <v>3.3494953000000001E-2</v>
      </c>
      <c r="AT227" s="97"/>
      <c r="AU227" s="97"/>
      <c r="AV227" s="97"/>
      <c r="AW227" s="97"/>
      <c r="AX227" s="97"/>
      <c r="AY227" s="97"/>
      <c r="AZ227" s="97"/>
      <c r="BA227" s="97"/>
      <c r="BB227" s="97"/>
      <c r="BC227" s="118"/>
      <c r="BD227" s="121"/>
      <c r="BE227" s="223"/>
    </row>
    <row r="228" spans="1:57" ht="15.75" outlineLevel="2">
      <c r="A228" s="33">
        <v>35</v>
      </c>
      <c r="B228" s="205" t="s">
        <v>191</v>
      </c>
      <c r="C228" s="85" t="s">
        <v>79</v>
      </c>
      <c r="D228" s="33" t="s">
        <v>86</v>
      </c>
      <c r="E228" s="86"/>
      <c r="F228" s="87"/>
      <c r="G228" s="206"/>
      <c r="H228" s="206"/>
      <c r="I228" s="225"/>
      <c r="J228" s="226"/>
      <c r="K228" s="227"/>
      <c r="L228" s="228"/>
      <c r="M228" s="228"/>
      <c r="N228" s="238">
        <v>43922</v>
      </c>
      <c r="O228" s="226"/>
      <c r="P228" s="97"/>
      <c r="Q228" s="208"/>
      <c r="R228" s="212">
        <v>4.0565839999999999E-2</v>
      </c>
      <c r="S228" s="208"/>
      <c r="T228" s="96">
        <f t="shared" si="23"/>
        <v>4.0565839999999999E-2</v>
      </c>
      <c r="U228" s="240"/>
      <c r="V228" s="240"/>
      <c r="W228" s="240"/>
      <c r="X228" s="240"/>
      <c r="Y228" s="240"/>
      <c r="Z228" s="240"/>
      <c r="AA228" s="240"/>
      <c r="AB228" s="240"/>
      <c r="AC228" s="104"/>
      <c r="AD228" s="105"/>
      <c r="AE228" s="105">
        <v>1</v>
      </c>
      <c r="AF228" s="105"/>
      <c r="AG228" s="244"/>
      <c r="AH228" s="244"/>
      <c r="AI228" s="244"/>
      <c r="AJ228" s="244"/>
      <c r="AK228" s="244"/>
      <c r="AL228" s="244"/>
      <c r="AM228" s="244"/>
      <c r="AN228" s="244"/>
      <c r="AO228" s="97"/>
      <c r="AP228" s="97"/>
      <c r="AQ228" s="97">
        <v>4.0565839999999999E-2</v>
      </c>
      <c r="AR228" s="97"/>
      <c r="AS228" s="96">
        <f t="shared" si="24"/>
        <v>4.0565839999999999E-2</v>
      </c>
      <c r="AT228" s="97"/>
      <c r="AU228" s="97"/>
      <c r="AV228" s="97"/>
      <c r="AW228" s="97"/>
      <c r="AX228" s="97"/>
      <c r="AY228" s="97"/>
      <c r="AZ228" s="97"/>
      <c r="BA228" s="97"/>
      <c r="BB228" s="97"/>
      <c r="BC228" s="118"/>
      <c r="BD228" s="121"/>
      <c r="BE228" s="223"/>
    </row>
    <row r="229" spans="1:57" ht="15.75" outlineLevel="2">
      <c r="A229" s="33">
        <v>36</v>
      </c>
      <c r="B229" s="205" t="s">
        <v>192</v>
      </c>
      <c r="C229" s="85" t="s">
        <v>79</v>
      </c>
      <c r="D229" s="33" t="s">
        <v>86</v>
      </c>
      <c r="E229" s="86"/>
      <c r="F229" s="87"/>
      <c r="G229" s="206"/>
      <c r="H229" s="206"/>
      <c r="I229" s="225"/>
      <c r="J229" s="226"/>
      <c r="K229" s="227"/>
      <c r="L229" s="228"/>
      <c r="M229" s="228"/>
      <c r="N229" s="238">
        <v>43999</v>
      </c>
      <c r="O229" s="226"/>
      <c r="P229" s="97"/>
      <c r="Q229" s="208"/>
      <c r="R229" s="212">
        <v>1.7514008000000001E-2</v>
      </c>
      <c r="S229" s="208"/>
      <c r="T229" s="96">
        <f t="shared" si="23"/>
        <v>1.7514008000000001E-2</v>
      </c>
      <c r="U229" s="240"/>
      <c r="V229" s="240"/>
      <c r="W229" s="240"/>
      <c r="X229" s="240"/>
      <c r="Y229" s="240"/>
      <c r="Z229" s="240"/>
      <c r="AA229" s="240"/>
      <c r="AB229" s="240"/>
      <c r="AC229" s="104"/>
      <c r="AD229" s="105"/>
      <c r="AE229" s="105">
        <v>1</v>
      </c>
      <c r="AF229" s="105"/>
      <c r="AG229" s="244"/>
      <c r="AH229" s="244"/>
      <c r="AI229" s="244"/>
      <c r="AJ229" s="244"/>
      <c r="AK229" s="244"/>
      <c r="AL229" s="244"/>
      <c r="AM229" s="244"/>
      <c r="AN229" s="244"/>
      <c r="AO229" s="97"/>
      <c r="AP229" s="97"/>
      <c r="AQ229" s="97">
        <v>1.7514008000000001E-2</v>
      </c>
      <c r="AR229" s="97"/>
      <c r="AS229" s="96">
        <f t="shared" si="24"/>
        <v>1.7514008000000001E-2</v>
      </c>
      <c r="AT229" s="97"/>
      <c r="AU229" s="97"/>
      <c r="AV229" s="97"/>
      <c r="AW229" s="97"/>
      <c r="AX229" s="97"/>
      <c r="AY229" s="97"/>
      <c r="AZ229" s="97"/>
      <c r="BA229" s="97"/>
      <c r="BB229" s="97"/>
      <c r="BC229" s="118"/>
      <c r="BD229" s="121"/>
      <c r="BE229" s="223"/>
    </row>
    <row r="230" spans="1:57" ht="30" outlineLevel="2">
      <c r="A230" s="33">
        <v>37</v>
      </c>
      <c r="B230" s="205" t="s">
        <v>193</v>
      </c>
      <c r="C230" s="85" t="s">
        <v>79</v>
      </c>
      <c r="D230" s="33" t="s">
        <v>86</v>
      </c>
      <c r="E230" s="86"/>
      <c r="F230" s="87"/>
      <c r="G230" s="206"/>
      <c r="H230" s="206"/>
      <c r="I230" s="225"/>
      <c r="J230" s="226"/>
      <c r="K230" s="227"/>
      <c r="L230" s="228"/>
      <c r="M230" s="228"/>
      <c r="N230" s="238">
        <v>43922</v>
      </c>
      <c r="O230" s="226"/>
      <c r="P230" s="97"/>
      <c r="Q230" s="208"/>
      <c r="R230" s="212">
        <v>1.1420039999999999E-2</v>
      </c>
      <c r="S230" s="208"/>
      <c r="T230" s="96">
        <f t="shared" si="23"/>
        <v>1.1420039999999999E-2</v>
      </c>
      <c r="U230" s="240"/>
      <c r="V230" s="240"/>
      <c r="W230" s="240"/>
      <c r="X230" s="240"/>
      <c r="Y230" s="240"/>
      <c r="Z230" s="240"/>
      <c r="AA230" s="240"/>
      <c r="AB230" s="240"/>
      <c r="AC230" s="104"/>
      <c r="AD230" s="105"/>
      <c r="AE230" s="105">
        <v>1</v>
      </c>
      <c r="AF230" s="105"/>
      <c r="AG230" s="244"/>
      <c r="AH230" s="244"/>
      <c r="AI230" s="244"/>
      <c r="AJ230" s="244"/>
      <c r="AK230" s="244"/>
      <c r="AL230" s="244"/>
      <c r="AM230" s="244"/>
      <c r="AN230" s="244"/>
      <c r="AO230" s="97"/>
      <c r="AP230" s="97"/>
      <c r="AQ230" s="97">
        <v>1.1420039999999999E-2</v>
      </c>
      <c r="AR230" s="97"/>
      <c r="AS230" s="96">
        <f t="shared" si="24"/>
        <v>1.1420039999999999E-2</v>
      </c>
      <c r="AT230" s="97"/>
      <c r="AU230" s="97"/>
      <c r="AV230" s="97"/>
      <c r="AW230" s="97"/>
      <c r="AX230" s="97"/>
      <c r="AY230" s="97"/>
      <c r="AZ230" s="97"/>
      <c r="BA230" s="97"/>
      <c r="BB230" s="97"/>
      <c r="BC230" s="118"/>
      <c r="BD230" s="121"/>
      <c r="BE230" s="223"/>
    </row>
    <row r="231" spans="1:57" ht="15.75" outlineLevel="2">
      <c r="A231" s="33">
        <v>38</v>
      </c>
      <c r="B231" s="205" t="s">
        <v>194</v>
      </c>
      <c r="C231" s="85" t="s">
        <v>79</v>
      </c>
      <c r="D231" s="33" t="s">
        <v>86</v>
      </c>
      <c r="E231" s="86"/>
      <c r="F231" s="87"/>
      <c r="G231" s="206"/>
      <c r="H231" s="206"/>
      <c r="I231" s="225"/>
      <c r="J231" s="226"/>
      <c r="K231" s="227"/>
      <c r="L231" s="228"/>
      <c r="M231" s="228"/>
      <c r="N231" s="238">
        <v>44050</v>
      </c>
      <c r="O231" s="226"/>
      <c r="P231" s="97"/>
      <c r="Q231" s="208"/>
      <c r="R231" s="212">
        <v>2.4891996E-2</v>
      </c>
      <c r="S231" s="208"/>
      <c r="T231" s="96">
        <f t="shared" si="23"/>
        <v>2.4891996E-2</v>
      </c>
      <c r="U231" s="240"/>
      <c r="V231" s="240"/>
      <c r="W231" s="240"/>
      <c r="X231" s="240"/>
      <c r="Y231" s="240"/>
      <c r="Z231" s="240"/>
      <c r="AA231" s="240"/>
      <c r="AB231" s="240"/>
      <c r="AC231" s="104"/>
      <c r="AD231" s="105"/>
      <c r="AE231" s="105">
        <v>1</v>
      </c>
      <c r="AF231" s="105"/>
      <c r="AG231" s="244"/>
      <c r="AH231" s="244"/>
      <c r="AI231" s="244"/>
      <c r="AJ231" s="244"/>
      <c r="AK231" s="244"/>
      <c r="AL231" s="244"/>
      <c r="AM231" s="244"/>
      <c r="AN231" s="244"/>
      <c r="AO231" s="97"/>
      <c r="AP231" s="97"/>
      <c r="AQ231" s="97">
        <v>2.4891996E-2</v>
      </c>
      <c r="AR231" s="97"/>
      <c r="AS231" s="96">
        <f t="shared" si="24"/>
        <v>2.4891996E-2</v>
      </c>
      <c r="AT231" s="97"/>
      <c r="AU231" s="97"/>
      <c r="AV231" s="97"/>
      <c r="AW231" s="97"/>
      <c r="AX231" s="97"/>
      <c r="AY231" s="97"/>
      <c r="AZ231" s="97"/>
      <c r="BA231" s="97"/>
      <c r="BB231" s="97"/>
      <c r="BC231" s="118"/>
      <c r="BD231" s="121"/>
      <c r="BE231" s="223"/>
    </row>
    <row r="232" spans="1:57" ht="15.75" outlineLevel="2">
      <c r="A232" s="33">
        <v>39</v>
      </c>
      <c r="B232" s="205" t="s">
        <v>195</v>
      </c>
      <c r="C232" s="85" t="s">
        <v>79</v>
      </c>
      <c r="D232" s="33" t="s">
        <v>86</v>
      </c>
      <c r="E232" s="86"/>
      <c r="F232" s="87"/>
      <c r="G232" s="206"/>
      <c r="H232" s="206"/>
      <c r="I232" s="225"/>
      <c r="J232" s="226"/>
      <c r="K232" s="227"/>
      <c r="L232" s="228"/>
      <c r="M232" s="228"/>
      <c r="N232" s="238">
        <v>44012</v>
      </c>
      <c r="O232" s="226"/>
      <c r="P232" s="97"/>
      <c r="Q232" s="208"/>
      <c r="R232" s="212">
        <v>4.2227988000000001E-2</v>
      </c>
      <c r="S232" s="208"/>
      <c r="T232" s="96">
        <f t="shared" si="23"/>
        <v>4.2227988000000001E-2</v>
      </c>
      <c r="U232" s="240"/>
      <c r="V232" s="240"/>
      <c r="W232" s="240"/>
      <c r="X232" s="240"/>
      <c r="Y232" s="240"/>
      <c r="Z232" s="240"/>
      <c r="AA232" s="240"/>
      <c r="AB232" s="240"/>
      <c r="AC232" s="104"/>
      <c r="AD232" s="105"/>
      <c r="AE232" s="105">
        <v>1</v>
      </c>
      <c r="AF232" s="105"/>
      <c r="AG232" s="244"/>
      <c r="AH232" s="244"/>
      <c r="AI232" s="244"/>
      <c r="AJ232" s="244"/>
      <c r="AK232" s="244"/>
      <c r="AL232" s="244"/>
      <c r="AM232" s="244"/>
      <c r="AN232" s="244"/>
      <c r="AO232" s="97"/>
      <c r="AP232" s="97"/>
      <c r="AQ232" s="97">
        <v>4.2227988000000001E-2</v>
      </c>
      <c r="AR232" s="97"/>
      <c r="AS232" s="96">
        <f t="shared" si="24"/>
        <v>4.2227988000000001E-2</v>
      </c>
      <c r="AT232" s="97"/>
      <c r="AU232" s="97"/>
      <c r="AV232" s="97"/>
      <c r="AW232" s="97"/>
      <c r="AX232" s="97"/>
      <c r="AY232" s="97"/>
      <c r="AZ232" s="97"/>
      <c r="BA232" s="97"/>
      <c r="BB232" s="97"/>
      <c r="BC232" s="118"/>
      <c r="BD232" s="121"/>
      <c r="BE232" s="223"/>
    </row>
    <row r="233" spans="1:57" ht="30" outlineLevel="2">
      <c r="A233" s="33">
        <v>40</v>
      </c>
      <c r="B233" s="205" t="s">
        <v>196</v>
      </c>
      <c r="C233" s="85" t="s">
        <v>79</v>
      </c>
      <c r="D233" s="33" t="s">
        <v>86</v>
      </c>
      <c r="E233" s="86"/>
      <c r="F233" s="87"/>
      <c r="G233" s="206"/>
      <c r="H233" s="206"/>
      <c r="I233" s="225"/>
      <c r="J233" s="226"/>
      <c r="K233" s="227"/>
      <c r="L233" s="228"/>
      <c r="M233" s="228"/>
      <c r="N233" s="238">
        <v>44211</v>
      </c>
      <c r="O233" s="226"/>
      <c r="P233" s="97"/>
      <c r="Q233" s="208"/>
      <c r="R233" s="212">
        <v>3.2214E-2</v>
      </c>
      <c r="S233" s="208"/>
      <c r="T233" s="96">
        <f t="shared" si="23"/>
        <v>3.2214E-2</v>
      </c>
      <c r="U233" s="240"/>
      <c r="V233" s="240"/>
      <c r="W233" s="240"/>
      <c r="X233" s="240"/>
      <c r="Y233" s="240"/>
      <c r="Z233" s="240"/>
      <c r="AA233" s="240"/>
      <c r="AB233" s="240"/>
      <c r="AC233" s="104"/>
      <c r="AD233" s="105"/>
      <c r="AE233" s="105">
        <v>1</v>
      </c>
      <c r="AF233" s="105"/>
      <c r="AG233" s="244"/>
      <c r="AH233" s="244"/>
      <c r="AI233" s="244"/>
      <c r="AJ233" s="244"/>
      <c r="AK233" s="244"/>
      <c r="AL233" s="244"/>
      <c r="AM233" s="244"/>
      <c r="AN233" s="244"/>
      <c r="AO233" s="97"/>
      <c r="AP233" s="97"/>
      <c r="AQ233" s="97">
        <v>3.2214E-2</v>
      </c>
      <c r="AR233" s="97"/>
      <c r="AS233" s="96">
        <f t="shared" si="24"/>
        <v>3.2214E-2</v>
      </c>
      <c r="AT233" s="97"/>
      <c r="AU233" s="97"/>
      <c r="AV233" s="97"/>
      <c r="AW233" s="97"/>
      <c r="AX233" s="97"/>
      <c r="AY233" s="97"/>
      <c r="AZ233" s="97"/>
      <c r="BA233" s="97"/>
      <c r="BB233" s="97"/>
      <c r="BC233" s="118"/>
      <c r="BD233" s="121"/>
      <c r="BE233" s="223"/>
    </row>
    <row r="234" spans="1:57" ht="15.75" outlineLevel="2">
      <c r="A234" s="33">
        <v>41</v>
      </c>
      <c r="B234" s="205" t="s">
        <v>197</v>
      </c>
      <c r="C234" s="85" t="s">
        <v>79</v>
      </c>
      <c r="D234" s="33" t="s">
        <v>86</v>
      </c>
      <c r="E234" s="86"/>
      <c r="F234" s="87"/>
      <c r="G234" s="206"/>
      <c r="H234" s="206"/>
      <c r="I234" s="225"/>
      <c r="J234" s="226"/>
      <c r="K234" s="227"/>
      <c r="L234" s="228"/>
      <c r="M234" s="228"/>
      <c r="N234" s="238">
        <v>44249</v>
      </c>
      <c r="O234" s="226"/>
      <c r="P234" s="97"/>
      <c r="Q234" s="208"/>
      <c r="R234" s="212">
        <v>2.6260004E-2</v>
      </c>
      <c r="S234" s="208"/>
      <c r="T234" s="96">
        <f t="shared" si="23"/>
        <v>2.6260004E-2</v>
      </c>
      <c r="U234" s="240"/>
      <c r="V234" s="240"/>
      <c r="W234" s="240"/>
      <c r="X234" s="240"/>
      <c r="Y234" s="240"/>
      <c r="Z234" s="240"/>
      <c r="AA234" s="240"/>
      <c r="AB234" s="240"/>
      <c r="AC234" s="104"/>
      <c r="AD234" s="105"/>
      <c r="AE234" s="105">
        <v>1</v>
      </c>
      <c r="AF234" s="105"/>
      <c r="AG234" s="244"/>
      <c r="AH234" s="244"/>
      <c r="AI234" s="244"/>
      <c r="AJ234" s="244"/>
      <c r="AK234" s="244"/>
      <c r="AL234" s="244"/>
      <c r="AM234" s="244"/>
      <c r="AN234" s="244"/>
      <c r="AO234" s="97"/>
      <c r="AP234" s="97"/>
      <c r="AQ234" s="97">
        <v>2.6260004E-2</v>
      </c>
      <c r="AR234" s="97"/>
      <c r="AS234" s="96">
        <f t="shared" si="24"/>
        <v>2.6260004E-2</v>
      </c>
      <c r="AT234" s="97"/>
      <c r="AU234" s="97"/>
      <c r="AV234" s="97"/>
      <c r="AW234" s="97"/>
      <c r="AX234" s="97"/>
      <c r="AY234" s="97"/>
      <c r="AZ234" s="97"/>
      <c r="BA234" s="97"/>
      <c r="BB234" s="97"/>
      <c r="BC234" s="118"/>
      <c r="BD234" s="121"/>
      <c r="BE234" s="223"/>
    </row>
    <row r="235" spans="1:57" ht="15.75" outlineLevel="2">
      <c r="A235" s="33">
        <v>42</v>
      </c>
      <c r="B235" s="205" t="s">
        <v>198</v>
      </c>
      <c r="C235" s="85" t="s">
        <v>79</v>
      </c>
      <c r="D235" s="33" t="s">
        <v>86</v>
      </c>
      <c r="E235" s="86"/>
      <c r="F235" s="87"/>
      <c r="G235" s="206"/>
      <c r="H235" s="206"/>
      <c r="I235" s="225"/>
      <c r="J235" s="226"/>
      <c r="K235" s="227"/>
      <c r="L235" s="228"/>
      <c r="M235" s="228"/>
      <c r="N235" s="238">
        <v>44044</v>
      </c>
      <c r="O235" s="226"/>
      <c r="P235" s="97"/>
      <c r="Q235" s="208"/>
      <c r="R235" s="212">
        <v>3.3589595999999999E-2</v>
      </c>
      <c r="S235" s="208"/>
      <c r="T235" s="96">
        <f t="shared" si="23"/>
        <v>3.3589595999999999E-2</v>
      </c>
      <c r="U235" s="240"/>
      <c r="V235" s="240"/>
      <c r="W235" s="240"/>
      <c r="X235" s="240"/>
      <c r="Y235" s="240"/>
      <c r="Z235" s="240"/>
      <c r="AA235" s="240"/>
      <c r="AB235" s="240"/>
      <c r="AC235" s="104"/>
      <c r="AD235" s="105"/>
      <c r="AE235" s="105">
        <v>1</v>
      </c>
      <c r="AF235" s="105"/>
      <c r="AG235" s="244"/>
      <c r="AH235" s="244"/>
      <c r="AI235" s="244"/>
      <c r="AJ235" s="244"/>
      <c r="AK235" s="244"/>
      <c r="AL235" s="244"/>
      <c r="AM235" s="244"/>
      <c r="AN235" s="244"/>
      <c r="AO235" s="97"/>
      <c r="AP235" s="97"/>
      <c r="AQ235" s="97">
        <v>3.3589595999999999E-2</v>
      </c>
      <c r="AR235" s="97"/>
      <c r="AS235" s="96">
        <f t="shared" si="24"/>
        <v>3.3589595999999999E-2</v>
      </c>
      <c r="AT235" s="97"/>
      <c r="AU235" s="97"/>
      <c r="AV235" s="97"/>
      <c r="AW235" s="97"/>
      <c r="AX235" s="97"/>
      <c r="AY235" s="97"/>
      <c r="AZ235" s="97"/>
      <c r="BA235" s="97"/>
      <c r="BB235" s="97"/>
      <c r="BC235" s="118"/>
      <c r="BD235" s="121"/>
      <c r="BE235" s="223"/>
    </row>
    <row r="236" spans="1:57" ht="30" outlineLevel="2">
      <c r="A236" s="33">
        <v>43</v>
      </c>
      <c r="B236" s="205" t="s">
        <v>199</v>
      </c>
      <c r="C236" s="85" t="s">
        <v>79</v>
      </c>
      <c r="D236" s="33" t="s">
        <v>86</v>
      </c>
      <c r="E236" s="86"/>
      <c r="F236" s="87"/>
      <c r="G236" s="206"/>
      <c r="H236" s="206"/>
      <c r="I236" s="225"/>
      <c r="J236" s="226"/>
      <c r="K236" s="227"/>
      <c r="L236" s="228"/>
      <c r="M236" s="228"/>
      <c r="N236" s="238">
        <v>44170</v>
      </c>
      <c r="O236" s="226"/>
      <c r="P236" s="97"/>
      <c r="Q236" s="208"/>
      <c r="R236" s="212">
        <v>1.0399999999999999E-3</v>
      </c>
      <c r="S236" s="208"/>
      <c r="T236" s="96">
        <f t="shared" si="23"/>
        <v>1.0399999999999999E-3</v>
      </c>
      <c r="U236" s="240"/>
      <c r="V236" s="240"/>
      <c r="W236" s="240"/>
      <c r="X236" s="240"/>
      <c r="Y236" s="240"/>
      <c r="Z236" s="240"/>
      <c r="AA236" s="240"/>
      <c r="AB236" s="240"/>
      <c r="AC236" s="104"/>
      <c r="AD236" s="105"/>
      <c r="AE236" s="105">
        <v>1</v>
      </c>
      <c r="AF236" s="105"/>
      <c r="AG236" s="244"/>
      <c r="AH236" s="244"/>
      <c r="AI236" s="244"/>
      <c r="AJ236" s="244"/>
      <c r="AK236" s="244"/>
      <c r="AL236" s="244"/>
      <c r="AM236" s="244"/>
      <c r="AN236" s="244"/>
      <c r="AO236" s="97"/>
      <c r="AP236" s="97"/>
      <c r="AQ236" s="97">
        <v>1.0399999999999999E-3</v>
      </c>
      <c r="AR236" s="97"/>
      <c r="AS236" s="96">
        <f t="shared" si="24"/>
        <v>1.0399999999999999E-3</v>
      </c>
      <c r="AT236" s="97"/>
      <c r="AU236" s="97"/>
      <c r="AV236" s="97"/>
      <c r="AW236" s="97"/>
      <c r="AX236" s="97"/>
      <c r="AY236" s="97"/>
      <c r="AZ236" s="97"/>
      <c r="BA236" s="97"/>
      <c r="BB236" s="97"/>
      <c r="BC236" s="118"/>
      <c r="BD236" s="121"/>
      <c r="BE236" s="223"/>
    </row>
    <row r="237" spans="1:57" ht="30" outlineLevel="2">
      <c r="A237" s="33">
        <v>44</v>
      </c>
      <c r="B237" s="205" t="s">
        <v>200</v>
      </c>
      <c r="C237" s="85" t="s">
        <v>79</v>
      </c>
      <c r="D237" s="33" t="s">
        <v>86</v>
      </c>
      <c r="E237" s="86"/>
      <c r="F237" s="87"/>
      <c r="G237" s="206"/>
      <c r="H237" s="206"/>
      <c r="I237" s="225"/>
      <c r="J237" s="226"/>
      <c r="K237" s="227"/>
      <c r="L237" s="228"/>
      <c r="M237" s="228"/>
      <c r="N237" s="238">
        <v>44225</v>
      </c>
      <c r="O237" s="226"/>
      <c r="P237" s="97"/>
      <c r="Q237" s="208"/>
      <c r="R237" s="212">
        <v>5.4766160000000001E-2</v>
      </c>
      <c r="S237" s="208"/>
      <c r="T237" s="96">
        <f t="shared" si="23"/>
        <v>5.4766160000000001E-2</v>
      </c>
      <c r="U237" s="240"/>
      <c r="V237" s="240"/>
      <c r="W237" s="240"/>
      <c r="X237" s="240"/>
      <c r="Y237" s="240"/>
      <c r="Z237" s="240"/>
      <c r="AA237" s="240"/>
      <c r="AB237" s="240"/>
      <c r="AC237" s="104"/>
      <c r="AD237" s="105"/>
      <c r="AE237" s="105">
        <v>1</v>
      </c>
      <c r="AF237" s="105"/>
      <c r="AG237" s="244"/>
      <c r="AH237" s="244"/>
      <c r="AI237" s="244"/>
      <c r="AJ237" s="244"/>
      <c r="AK237" s="244"/>
      <c r="AL237" s="244"/>
      <c r="AM237" s="244"/>
      <c r="AN237" s="244"/>
      <c r="AO237" s="97"/>
      <c r="AP237" s="97"/>
      <c r="AQ237" s="97">
        <v>5.4766160000000001E-2</v>
      </c>
      <c r="AR237" s="97"/>
      <c r="AS237" s="96">
        <f t="shared" si="24"/>
        <v>5.4766160000000001E-2</v>
      </c>
      <c r="AT237" s="97"/>
      <c r="AU237" s="97"/>
      <c r="AV237" s="97"/>
      <c r="AW237" s="97"/>
      <c r="AX237" s="97"/>
      <c r="AY237" s="97"/>
      <c r="AZ237" s="97"/>
      <c r="BA237" s="97"/>
      <c r="BB237" s="97"/>
      <c r="BC237" s="118"/>
      <c r="BD237" s="121"/>
      <c r="BE237" s="223"/>
    </row>
    <row r="238" spans="1:57" ht="30" outlineLevel="2">
      <c r="A238" s="33">
        <v>45</v>
      </c>
      <c r="B238" s="205" t="s">
        <v>201</v>
      </c>
      <c r="C238" s="85" t="s">
        <v>79</v>
      </c>
      <c r="D238" s="33" t="s">
        <v>86</v>
      </c>
      <c r="E238" s="86"/>
      <c r="F238" s="87"/>
      <c r="G238" s="206"/>
      <c r="H238" s="206"/>
      <c r="I238" s="225"/>
      <c r="J238" s="226"/>
      <c r="K238" s="227"/>
      <c r="L238" s="228"/>
      <c r="M238" s="228"/>
      <c r="N238" s="238">
        <v>44286</v>
      </c>
      <c r="O238" s="226"/>
      <c r="P238" s="97"/>
      <c r="Q238" s="208"/>
      <c r="R238" s="212">
        <v>3.6888450000000001E-3</v>
      </c>
      <c r="S238" s="208"/>
      <c r="T238" s="96">
        <f t="shared" si="23"/>
        <v>3.6888450000000001E-3</v>
      </c>
      <c r="U238" s="240"/>
      <c r="V238" s="240"/>
      <c r="W238" s="240"/>
      <c r="X238" s="240"/>
      <c r="Y238" s="240"/>
      <c r="Z238" s="240"/>
      <c r="AA238" s="240"/>
      <c r="AB238" s="240"/>
      <c r="AC238" s="104"/>
      <c r="AD238" s="105"/>
      <c r="AE238" s="105">
        <v>1</v>
      </c>
      <c r="AF238" s="105"/>
      <c r="AG238" s="244"/>
      <c r="AH238" s="244"/>
      <c r="AI238" s="244"/>
      <c r="AJ238" s="244"/>
      <c r="AK238" s="244"/>
      <c r="AL238" s="244"/>
      <c r="AM238" s="244"/>
      <c r="AN238" s="244"/>
      <c r="AO238" s="97"/>
      <c r="AP238" s="97"/>
      <c r="AQ238" s="97">
        <v>3.6888450000000001E-3</v>
      </c>
      <c r="AR238" s="97"/>
      <c r="AS238" s="96">
        <f t="shared" si="24"/>
        <v>3.6888450000000001E-3</v>
      </c>
      <c r="AT238" s="97"/>
      <c r="AU238" s="97"/>
      <c r="AV238" s="97"/>
      <c r="AW238" s="97"/>
      <c r="AX238" s="97"/>
      <c r="AY238" s="97"/>
      <c r="AZ238" s="97"/>
      <c r="BA238" s="97"/>
      <c r="BB238" s="97"/>
      <c r="BC238" s="118"/>
      <c r="BD238" s="121"/>
      <c r="BE238" s="223"/>
    </row>
    <row r="239" spans="1:57" ht="15.75" outlineLevel="2">
      <c r="A239" s="33">
        <v>46</v>
      </c>
      <c r="B239" s="205" t="s">
        <v>202</v>
      </c>
      <c r="C239" s="85" t="s">
        <v>79</v>
      </c>
      <c r="D239" s="33" t="s">
        <v>86</v>
      </c>
      <c r="E239" s="86"/>
      <c r="F239" s="87"/>
      <c r="G239" s="206"/>
      <c r="H239" s="206"/>
      <c r="I239" s="225"/>
      <c r="J239" s="226"/>
      <c r="K239" s="227"/>
      <c r="L239" s="228"/>
      <c r="M239" s="228"/>
      <c r="N239" s="238">
        <v>44351</v>
      </c>
      <c r="O239" s="226"/>
      <c r="P239" s="97"/>
      <c r="Q239" s="208"/>
      <c r="R239" s="212"/>
      <c r="S239" s="212">
        <v>5.7599900000000004E-3</v>
      </c>
      <c r="T239" s="96">
        <f t="shared" si="23"/>
        <v>5.7599900000000004E-3</v>
      </c>
      <c r="U239" s="240"/>
      <c r="V239" s="240"/>
      <c r="W239" s="240"/>
      <c r="X239" s="240"/>
      <c r="Y239" s="240"/>
      <c r="Z239" s="240"/>
      <c r="AA239" s="240"/>
      <c r="AB239" s="240"/>
      <c r="AC239" s="104"/>
      <c r="AD239" s="105"/>
      <c r="AE239" s="105"/>
      <c r="AF239" s="105">
        <v>1</v>
      </c>
      <c r="AG239" s="244"/>
      <c r="AH239" s="244"/>
      <c r="AI239" s="244"/>
      <c r="AJ239" s="244"/>
      <c r="AK239" s="244"/>
      <c r="AL239" s="244"/>
      <c r="AM239" s="244"/>
      <c r="AN239" s="244"/>
      <c r="AO239" s="97"/>
      <c r="AP239" s="97"/>
      <c r="AQ239" s="97"/>
      <c r="AR239" s="97">
        <v>5.7599900000000004E-3</v>
      </c>
      <c r="AS239" s="96">
        <f t="shared" si="24"/>
        <v>5.7599900000000004E-3</v>
      </c>
      <c r="AT239" s="97"/>
      <c r="AU239" s="97"/>
      <c r="AV239" s="97"/>
      <c r="AW239" s="97"/>
      <c r="AX239" s="97"/>
      <c r="AY239" s="97"/>
      <c r="AZ239" s="97"/>
      <c r="BA239" s="97"/>
      <c r="BB239" s="97"/>
      <c r="BC239" s="118"/>
      <c r="BD239" s="121"/>
      <c r="BE239" s="223"/>
    </row>
    <row r="240" spans="1:57" ht="30" outlineLevel="2">
      <c r="A240" s="33">
        <v>47</v>
      </c>
      <c r="B240" s="205" t="s">
        <v>203</v>
      </c>
      <c r="C240" s="85" t="s">
        <v>79</v>
      </c>
      <c r="D240" s="33" t="s">
        <v>86</v>
      </c>
      <c r="E240" s="86"/>
      <c r="F240" s="87"/>
      <c r="G240" s="206"/>
      <c r="H240" s="206"/>
      <c r="I240" s="225"/>
      <c r="J240" s="226"/>
      <c r="K240" s="227"/>
      <c r="L240" s="228"/>
      <c r="M240" s="228"/>
      <c r="N240" s="238">
        <v>44331</v>
      </c>
      <c r="O240" s="226"/>
      <c r="P240" s="97"/>
      <c r="Q240" s="208"/>
      <c r="R240" s="212"/>
      <c r="S240" s="212">
        <v>1.1658399999999999E-2</v>
      </c>
      <c r="T240" s="96">
        <f t="shared" si="23"/>
        <v>1.1658399999999999E-2</v>
      </c>
      <c r="U240" s="240"/>
      <c r="V240" s="240"/>
      <c r="W240" s="240"/>
      <c r="X240" s="240"/>
      <c r="Y240" s="240"/>
      <c r="Z240" s="240"/>
      <c r="AA240" s="240"/>
      <c r="AB240" s="240"/>
      <c r="AC240" s="104"/>
      <c r="AD240" s="105"/>
      <c r="AE240" s="105"/>
      <c r="AF240" s="105">
        <v>1</v>
      </c>
      <c r="AG240" s="244"/>
      <c r="AH240" s="244"/>
      <c r="AI240" s="244"/>
      <c r="AJ240" s="244"/>
      <c r="AK240" s="244"/>
      <c r="AL240" s="244"/>
      <c r="AM240" s="244"/>
      <c r="AN240" s="244"/>
      <c r="AO240" s="97"/>
      <c r="AP240" s="97"/>
      <c r="AQ240" s="97"/>
      <c r="AR240" s="97">
        <v>1.1658399999999999E-2</v>
      </c>
      <c r="AS240" s="96">
        <f t="shared" si="24"/>
        <v>1.1658399999999999E-2</v>
      </c>
      <c r="AT240" s="97"/>
      <c r="AU240" s="97"/>
      <c r="AV240" s="97"/>
      <c r="AW240" s="97"/>
      <c r="AX240" s="97"/>
      <c r="AY240" s="97"/>
      <c r="AZ240" s="97"/>
      <c r="BA240" s="97"/>
      <c r="BB240" s="97"/>
      <c r="BC240" s="118"/>
      <c r="BD240" s="121"/>
      <c r="BE240" s="223"/>
    </row>
    <row r="241" spans="1:59" ht="30" outlineLevel="2">
      <c r="A241" s="33">
        <v>48</v>
      </c>
      <c r="B241" s="205" t="s">
        <v>204</v>
      </c>
      <c r="C241" s="85" t="s">
        <v>79</v>
      </c>
      <c r="D241" s="33" t="s">
        <v>86</v>
      </c>
      <c r="E241" s="86"/>
      <c r="F241" s="87"/>
      <c r="G241" s="206"/>
      <c r="H241" s="206"/>
      <c r="I241" s="225"/>
      <c r="J241" s="226"/>
      <c r="K241" s="227"/>
      <c r="L241" s="228"/>
      <c r="M241" s="228"/>
      <c r="N241" s="238">
        <v>44298</v>
      </c>
      <c r="O241" s="226"/>
      <c r="P241" s="97"/>
      <c r="Q241" s="208"/>
      <c r="R241" s="212"/>
      <c r="S241" s="212">
        <v>6.1642240000000003E-3</v>
      </c>
      <c r="T241" s="96">
        <f t="shared" si="23"/>
        <v>6.1642240000000003E-3</v>
      </c>
      <c r="U241" s="240"/>
      <c r="V241" s="240"/>
      <c r="W241" s="240"/>
      <c r="X241" s="240"/>
      <c r="Y241" s="240"/>
      <c r="Z241" s="240"/>
      <c r="AA241" s="240"/>
      <c r="AB241" s="240"/>
      <c r="AC241" s="104"/>
      <c r="AD241" s="105"/>
      <c r="AE241" s="105"/>
      <c r="AF241" s="105">
        <v>1</v>
      </c>
      <c r="AG241" s="244"/>
      <c r="AH241" s="244"/>
      <c r="AI241" s="244"/>
      <c r="AJ241" s="244"/>
      <c r="AK241" s="244"/>
      <c r="AL241" s="244"/>
      <c r="AM241" s="244"/>
      <c r="AN241" s="244"/>
      <c r="AO241" s="97"/>
      <c r="AP241" s="97"/>
      <c r="AQ241" s="97"/>
      <c r="AR241" s="97">
        <v>6.1642240000000003E-3</v>
      </c>
      <c r="AS241" s="96">
        <f t="shared" si="24"/>
        <v>6.1642240000000003E-3</v>
      </c>
      <c r="AT241" s="97"/>
      <c r="AU241" s="97"/>
      <c r="AV241" s="97"/>
      <c r="AW241" s="97"/>
      <c r="AX241" s="97"/>
      <c r="AY241" s="97"/>
      <c r="AZ241" s="97"/>
      <c r="BA241" s="97"/>
      <c r="BB241" s="97"/>
      <c r="BC241" s="118"/>
      <c r="BD241" s="121"/>
      <c r="BE241" s="223"/>
    </row>
    <row r="242" spans="1:59" ht="15.75" outlineLevel="2">
      <c r="A242" s="33">
        <v>49</v>
      </c>
      <c r="B242" s="205" t="s">
        <v>205</v>
      </c>
      <c r="C242" s="85" t="s">
        <v>79</v>
      </c>
      <c r="D242" s="33" t="s">
        <v>86</v>
      </c>
      <c r="E242" s="86"/>
      <c r="F242" s="87"/>
      <c r="G242" s="206"/>
      <c r="H242" s="206"/>
      <c r="I242" s="225"/>
      <c r="J242" s="226"/>
      <c r="K242" s="227"/>
      <c r="L242" s="228"/>
      <c r="M242" s="228"/>
      <c r="N242" s="238">
        <v>44306</v>
      </c>
      <c r="O242" s="226"/>
      <c r="P242" s="97"/>
      <c r="Q242" s="208"/>
      <c r="R242" s="212"/>
      <c r="S242" s="212">
        <v>2.2499886E-2</v>
      </c>
      <c r="T242" s="96">
        <f t="shared" si="23"/>
        <v>2.2499886E-2</v>
      </c>
      <c r="U242" s="240"/>
      <c r="V242" s="240"/>
      <c r="W242" s="240"/>
      <c r="X242" s="240"/>
      <c r="Y242" s="240"/>
      <c r="Z242" s="240"/>
      <c r="AA242" s="240"/>
      <c r="AB242" s="240"/>
      <c r="AC242" s="104"/>
      <c r="AD242" s="105"/>
      <c r="AE242" s="105"/>
      <c r="AF242" s="105">
        <v>1</v>
      </c>
      <c r="AG242" s="244"/>
      <c r="AH242" s="244"/>
      <c r="AI242" s="244"/>
      <c r="AJ242" s="244"/>
      <c r="AK242" s="244"/>
      <c r="AL242" s="244"/>
      <c r="AM242" s="244"/>
      <c r="AN242" s="244"/>
      <c r="AO242" s="97"/>
      <c r="AP242" s="97"/>
      <c r="AQ242" s="97"/>
      <c r="AR242" s="97">
        <v>2.2499886E-2</v>
      </c>
      <c r="AS242" s="96">
        <f t="shared" si="24"/>
        <v>2.2499886E-2</v>
      </c>
      <c r="AT242" s="97"/>
      <c r="AU242" s="97"/>
      <c r="AV242" s="97"/>
      <c r="AW242" s="97"/>
      <c r="AX242" s="97"/>
      <c r="AY242" s="97"/>
      <c r="AZ242" s="97"/>
      <c r="BA242" s="97"/>
      <c r="BB242" s="97"/>
      <c r="BC242" s="118"/>
      <c r="BD242" s="121"/>
      <c r="BE242" s="223"/>
    </row>
    <row r="243" spans="1:59" ht="15.75" outlineLevel="2">
      <c r="A243" s="33">
        <v>50</v>
      </c>
      <c r="B243" s="205" t="s">
        <v>206</v>
      </c>
      <c r="C243" s="85" t="s">
        <v>79</v>
      </c>
      <c r="D243" s="33" t="s">
        <v>86</v>
      </c>
      <c r="E243" s="86"/>
      <c r="F243" s="87"/>
      <c r="G243" s="206"/>
      <c r="H243" s="206"/>
      <c r="I243" s="225"/>
      <c r="J243" s="226"/>
      <c r="K243" s="227"/>
      <c r="L243" s="228"/>
      <c r="M243" s="228"/>
      <c r="N243" s="238">
        <v>44358</v>
      </c>
      <c r="O243" s="226"/>
      <c r="P243" s="97"/>
      <c r="Q243" s="208"/>
      <c r="R243" s="212"/>
      <c r="S243" s="212">
        <v>2.47E-3</v>
      </c>
      <c r="T243" s="96">
        <f t="shared" si="23"/>
        <v>2.47E-3</v>
      </c>
      <c r="U243" s="240"/>
      <c r="V243" s="240"/>
      <c r="W243" s="240"/>
      <c r="X243" s="240"/>
      <c r="Y243" s="240"/>
      <c r="Z243" s="240"/>
      <c r="AA243" s="240"/>
      <c r="AB243" s="240"/>
      <c r="AC243" s="104"/>
      <c r="AD243" s="105"/>
      <c r="AE243" s="105"/>
      <c r="AF243" s="105">
        <v>1</v>
      </c>
      <c r="AG243" s="244"/>
      <c r="AH243" s="244"/>
      <c r="AI243" s="244"/>
      <c r="AJ243" s="244"/>
      <c r="AK243" s="244"/>
      <c r="AL243" s="244"/>
      <c r="AM243" s="244"/>
      <c r="AN243" s="244"/>
      <c r="AO243" s="97"/>
      <c r="AP243" s="97"/>
      <c r="AQ243" s="97"/>
      <c r="AR243" s="97">
        <v>2.47E-3</v>
      </c>
      <c r="AS243" s="96">
        <f t="shared" si="24"/>
        <v>2.47E-3</v>
      </c>
      <c r="AT243" s="97"/>
      <c r="AU243" s="97"/>
      <c r="AV243" s="97"/>
      <c r="AW243" s="97"/>
      <c r="AX243" s="97"/>
      <c r="AY243" s="97"/>
      <c r="AZ243" s="97"/>
      <c r="BA243" s="97"/>
      <c r="BB243" s="97"/>
      <c r="BC243" s="118"/>
      <c r="BD243" s="121"/>
      <c r="BE243" s="223"/>
    </row>
    <row r="244" spans="1:59" ht="15.75" outlineLevel="2">
      <c r="A244" s="33">
        <v>51</v>
      </c>
      <c r="B244" s="205" t="s">
        <v>207</v>
      </c>
      <c r="C244" s="85" t="s">
        <v>79</v>
      </c>
      <c r="D244" s="33" t="s">
        <v>86</v>
      </c>
      <c r="E244" s="86"/>
      <c r="F244" s="87"/>
      <c r="G244" s="206"/>
      <c r="H244" s="206"/>
      <c r="I244" s="225"/>
      <c r="J244" s="226"/>
      <c r="K244" s="227"/>
      <c r="L244" s="228"/>
      <c r="M244" s="228"/>
      <c r="N244" s="238">
        <v>44330</v>
      </c>
      <c r="O244" s="226"/>
      <c r="P244" s="97"/>
      <c r="Q244" s="208"/>
      <c r="R244" s="212"/>
      <c r="S244" s="212">
        <v>5.6866996000000003E-2</v>
      </c>
      <c r="T244" s="96">
        <f t="shared" si="23"/>
        <v>5.6866996000000003E-2</v>
      </c>
      <c r="U244" s="240"/>
      <c r="V244" s="240"/>
      <c r="W244" s="240"/>
      <c r="X244" s="240"/>
      <c r="Y244" s="240"/>
      <c r="Z244" s="240"/>
      <c r="AA244" s="240"/>
      <c r="AB244" s="240"/>
      <c r="AC244" s="104"/>
      <c r="AD244" s="105"/>
      <c r="AE244" s="105"/>
      <c r="AF244" s="105">
        <v>1</v>
      </c>
      <c r="AG244" s="244"/>
      <c r="AH244" s="244"/>
      <c r="AI244" s="244"/>
      <c r="AJ244" s="244"/>
      <c r="AK244" s="244"/>
      <c r="AL244" s="244"/>
      <c r="AM244" s="244"/>
      <c r="AN244" s="244"/>
      <c r="AO244" s="97"/>
      <c r="AP244" s="97"/>
      <c r="AQ244" s="97"/>
      <c r="AR244" s="97">
        <v>5.6866996000000003E-2</v>
      </c>
      <c r="AS244" s="96">
        <f t="shared" si="24"/>
        <v>5.6866996000000003E-2</v>
      </c>
      <c r="AT244" s="97"/>
      <c r="AU244" s="97"/>
      <c r="AV244" s="97"/>
      <c r="AW244" s="97"/>
      <c r="AX244" s="97"/>
      <c r="AY244" s="97"/>
      <c r="AZ244" s="97"/>
      <c r="BA244" s="97"/>
      <c r="BB244" s="97"/>
      <c r="BC244" s="118"/>
      <c r="BD244" s="121"/>
      <c r="BE244" s="223"/>
    </row>
    <row r="245" spans="1:59" ht="30" outlineLevel="2">
      <c r="A245" s="33">
        <v>52</v>
      </c>
      <c r="B245" s="205" t="s">
        <v>208</v>
      </c>
      <c r="C245" s="85" t="s">
        <v>79</v>
      </c>
      <c r="D245" s="33" t="s">
        <v>86</v>
      </c>
      <c r="E245" s="86"/>
      <c r="F245" s="87"/>
      <c r="G245" s="206"/>
      <c r="H245" s="206"/>
      <c r="I245" s="225"/>
      <c r="J245" s="226"/>
      <c r="K245" s="227"/>
      <c r="L245" s="228"/>
      <c r="M245" s="228"/>
      <c r="N245" s="238">
        <v>44610</v>
      </c>
      <c r="O245" s="226"/>
      <c r="P245" s="97"/>
      <c r="Q245" s="208"/>
      <c r="R245" s="212"/>
      <c r="S245" s="212">
        <v>2.1300003000000001E-2</v>
      </c>
      <c r="T245" s="96">
        <f t="shared" si="23"/>
        <v>2.1300003000000001E-2</v>
      </c>
      <c r="U245" s="240"/>
      <c r="V245" s="240"/>
      <c r="W245" s="240"/>
      <c r="X245" s="240"/>
      <c r="Y245" s="240"/>
      <c r="Z245" s="240"/>
      <c r="AA245" s="240"/>
      <c r="AB245" s="240"/>
      <c r="AC245" s="104"/>
      <c r="AD245" s="105"/>
      <c r="AE245" s="105"/>
      <c r="AF245" s="105">
        <v>1</v>
      </c>
      <c r="AG245" s="244"/>
      <c r="AH245" s="244"/>
      <c r="AI245" s="244"/>
      <c r="AJ245" s="244"/>
      <c r="AK245" s="244"/>
      <c r="AL245" s="244"/>
      <c r="AM245" s="244"/>
      <c r="AN245" s="244"/>
      <c r="AO245" s="97"/>
      <c r="AP245" s="97"/>
      <c r="AQ245" s="97"/>
      <c r="AR245" s="97">
        <v>2.1300003000000001E-2</v>
      </c>
      <c r="AS245" s="96">
        <f t="shared" si="24"/>
        <v>2.1300003000000001E-2</v>
      </c>
      <c r="AT245" s="97"/>
      <c r="AU245" s="97"/>
      <c r="AV245" s="97"/>
      <c r="AW245" s="97"/>
      <c r="AX245" s="97"/>
      <c r="AY245" s="97"/>
      <c r="AZ245" s="97"/>
      <c r="BA245" s="97"/>
      <c r="BB245" s="97"/>
      <c r="BC245" s="118"/>
      <c r="BD245" s="121"/>
      <c r="BE245" s="223"/>
    </row>
    <row r="246" spans="1:59" ht="15.75" outlineLevel="2">
      <c r="A246" s="33">
        <v>53</v>
      </c>
      <c r="B246" s="205" t="s">
        <v>209</v>
      </c>
      <c r="C246" s="85" t="s">
        <v>79</v>
      </c>
      <c r="D246" s="33" t="s">
        <v>86</v>
      </c>
      <c r="E246" s="86"/>
      <c r="F246" s="87"/>
      <c r="G246" s="206"/>
      <c r="H246" s="206"/>
      <c r="I246" s="225"/>
      <c r="J246" s="226"/>
      <c r="K246" s="227"/>
      <c r="L246" s="228"/>
      <c r="M246" s="228"/>
      <c r="N246" s="238">
        <v>44594</v>
      </c>
      <c r="O246" s="226"/>
      <c r="P246" s="97"/>
      <c r="Q246" s="208"/>
      <c r="R246" s="212"/>
      <c r="S246" s="212">
        <v>6.9999959999999996E-3</v>
      </c>
      <c r="T246" s="96">
        <f t="shared" si="23"/>
        <v>6.9999959999999996E-3</v>
      </c>
      <c r="U246" s="240"/>
      <c r="V246" s="240"/>
      <c r="W246" s="240"/>
      <c r="X246" s="240"/>
      <c r="Y246" s="240"/>
      <c r="Z246" s="240"/>
      <c r="AA246" s="240"/>
      <c r="AB246" s="240"/>
      <c r="AC246" s="104"/>
      <c r="AD246" s="105"/>
      <c r="AE246" s="105"/>
      <c r="AF246" s="105">
        <v>1</v>
      </c>
      <c r="AG246" s="244"/>
      <c r="AH246" s="244"/>
      <c r="AI246" s="244"/>
      <c r="AJ246" s="244"/>
      <c r="AK246" s="244"/>
      <c r="AL246" s="244"/>
      <c r="AM246" s="244"/>
      <c r="AN246" s="244"/>
      <c r="AO246" s="97"/>
      <c r="AP246" s="97"/>
      <c r="AQ246" s="97"/>
      <c r="AR246" s="97">
        <v>6.9999959999999996E-3</v>
      </c>
      <c r="AS246" s="96">
        <f t="shared" si="24"/>
        <v>6.9999959999999996E-3</v>
      </c>
      <c r="AT246" s="97"/>
      <c r="AU246" s="97"/>
      <c r="AV246" s="97"/>
      <c r="AW246" s="97"/>
      <c r="AX246" s="97"/>
      <c r="AY246" s="97"/>
      <c r="AZ246" s="97"/>
      <c r="BA246" s="97"/>
      <c r="BB246" s="97"/>
      <c r="BC246" s="118"/>
      <c r="BD246" s="121"/>
      <c r="BE246" s="223"/>
    </row>
    <row r="247" spans="1:59" ht="15.75" outlineLevel="2">
      <c r="A247" s="33">
        <v>54</v>
      </c>
      <c r="B247" s="205" t="s">
        <v>210</v>
      </c>
      <c r="C247" s="85" t="s">
        <v>79</v>
      </c>
      <c r="D247" s="33" t="s">
        <v>86</v>
      </c>
      <c r="E247" s="86"/>
      <c r="F247" s="87"/>
      <c r="G247" s="206"/>
      <c r="H247" s="206"/>
      <c r="I247" s="225"/>
      <c r="J247" s="226"/>
      <c r="K247" s="227"/>
      <c r="L247" s="228"/>
      <c r="M247" s="228"/>
      <c r="N247" s="238">
        <v>44650</v>
      </c>
      <c r="O247" s="226"/>
      <c r="P247" s="97"/>
      <c r="Q247" s="208"/>
      <c r="R247" s="212"/>
      <c r="S247" s="212">
        <v>1.9458199999999998E-2</v>
      </c>
      <c r="T247" s="96">
        <f t="shared" si="23"/>
        <v>1.9458199999999998E-2</v>
      </c>
      <c r="U247" s="240"/>
      <c r="V247" s="240"/>
      <c r="W247" s="240"/>
      <c r="X247" s="240"/>
      <c r="Y247" s="240"/>
      <c r="Z247" s="240"/>
      <c r="AA247" s="240"/>
      <c r="AB247" s="240"/>
      <c r="AC247" s="104"/>
      <c r="AD247" s="105"/>
      <c r="AE247" s="105"/>
      <c r="AF247" s="105">
        <v>1</v>
      </c>
      <c r="AG247" s="244"/>
      <c r="AH247" s="244"/>
      <c r="AI247" s="244"/>
      <c r="AJ247" s="244"/>
      <c r="AK247" s="244"/>
      <c r="AL247" s="244"/>
      <c r="AM247" s="244"/>
      <c r="AN247" s="244"/>
      <c r="AO247" s="97"/>
      <c r="AP247" s="97"/>
      <c r="AQ247" s="97"/>
      <c r="AR247" s="97">
        <v>1.9458199999999998E-2</v>
      </c>
      <c r="AS247" s="96">
        <f t="shared" si="24"/>
        <v>1.9458199999999998E-2</v>
      </c>
      <c r="AT247" s="97"/>
      <c r="AU247" s="97"/>
      <c r="AV247" s="97"/>
      <c r="AW247" s="97"/>
      <c r="AX247" s="97"/>
      <c r="AY247" s="97"/>
      <c r="AZ247" s="97"/>
      <c r="BA247" s="97"/>
      <c r="BB247" s="97"/>
      <c r="BC247" s="118"/>
      <c r="BD247" s="121"/>
      <c r="BE247" s="223"/>
    </row>
    <row r="248" spans="1:59" ht="15.75" outlineLevel="2">
      <c r="A248" s="33">
        <v>55</v>
      </c>
      <c r="B248" s="205" t="s">
        <v>211</v>
      </c>
      <c r="C248" s="85" t="s">
        <v>79</v>
      </c>
      <c r="D248" s="33" t="s">
        <v>86</v>
      </c>
      <c r="E248" s="86"/>
      <c r="F248" s="87"/>
      <c r="G248" s="206"/>
      <c r="H248" s="206"/>
      <c r="I248" s="225"/>
      <c r="J248" s="226"/>
      <c r="K248" s="227"/>
      <c r="L248" s="228"/>
      <c r="M248" s="228"/>
      <c r="N248" s="238">
        <v>44313</v>
      </c>
      <c r="O248" s="226"/>
      <c r="P248" s="97"/>
      <c r="Q248" s="208"/>
      <c r="R248" s="212"/>
      <c r="S248" s="212">
        <v>1.0397990000000001E-3</v>
      </c>
      <c r="T248" s="96">
        <f t="shared" si="23"/>
        <v>1.0397990000000001E-3</v>
      </c>
      <c r="U248" s="240"/>
      <c r="V248" s="240"/>
      <c r="W248" s="240"/>
      <c r="X248" s="240"/>
      <c r="Y248" s="240"/>
      <c r="Z248" s="240"/>
      <c r="AA248" s="240"/>
      <c r="AB248" s="240"/>
      <c r="AC248" s="104"/>
      <c r="AD248" s="105"/>
      <c r="AE248" s="105"/>
      <c r="AF248" s="105">
        <v>1</v>
      </c>
      <c r="AG248" s="244"/>
      <c r="AH248" s="244"/>
      <c r="AI248" s="244"/>
      <c r="AJ248" s="244"/>
      <c r="AK248" s="244"/>
      <c r="AL248" s="244"/>
      <c r="AM248" s="244"/>
      <c r="AN248" s="244"/>
      <c r="AO248" s="97"/>
      <c r="AP248" s="97"/>
      <c r="AQ248" s="97"/>
      <c r="AR248" s="97">
        <v>1.0397990000000001E-3</v>
      </c>
      <c r="AS248" s="96">
        <f t="shared" si="24"/>
        <v>1.0397990000000001E-3</v>
      </c>
      <c r="AT248" s="97"/>
      <c r="AU248" s="97"/>
      <c r="AV248" s="97"/>
      <c r="AW248" s="97"/>
      <c r="AX248" s="97"/>
      <c r="AY248" s="97"/>
      <c r="AZ248" s="97"/>
      <c r="BA248" s="97"/>
      <c r="BB248" s="97"/>
      <c r="BC248" s="118"/>
      <c r="BD248" s="121"/>
      <c r="BE248" s="223"/>
    </row>
    <row r="249" spans="1:59" s="273" customFormat="1" ht="45" outlineLevel="2">
      <c r="A249" s="293">
        <v>56</v>
      </c>
      <c r="B249" s="332" t="s">
        <v>326</v>
      </c>
      <c r="C249" s="295" t="s">
        <v>79</v>
      </c>
      <c r="D249" s="293"/>
      <c r="E249" s="296"/>
      <c r="F249" s="297"/>
      <c r="G249" s="322"/>
      <c r="H249" s="322"/>
      <c r="I249" s="289"/>
      <c r="J249" s="290"/>
      <c r="K249" s="231"/>
      <c r="L249" s="237"/>
      <c r="M249" s="237"/>
      <c r="N249" s="333"/>
      <c r="O249" s="290"/>
      <c r="P249" s="95"/>
      <c r="Q249" s="334"/>
      <c r="R249" s="335"/>
      <c r="S249" s="335"/>
      <c r="T249" s="288">
        <f t="shared" si="23"/>
        <v>0</v>
      </c>
      <c r="U249" s="243"/>
      <c r="V249" s="243"/>
      <c r="W249" s="243">
        <v>0.92630000000000001</v>
      </c>
      <c r="X249" s="243"/>
      <c r="Y249" s="243"/>
      <c r="Z249" s="243"/>
      <c r="AA249" s="243"/>
      <c r="AB249" s="243"/>
      <c r="AC249" s="102"/>
      <c r="AD249" s="103"/>
      <c r="AE249" s="103"/>
      <c r="AF249" s="103"/>
      <c r="AG249" s="245"/>
      <c r="AH249" s="245"/>
      <c r="AI249" s="245"/>
      <c r="AJ249" s="245"/>
      <c r="AK249" s="245"/>
      <c r="AL249" s="245"/>
      <c r="AM249" s="245"/>
      <c r="AN249" s="245"/>
      <c r="AO249" s="95"/>
      <c r="AP249" s="95"/>
      <c r="AQ249" s="95"/>
      <c r="AR249" s="95"/>
      <c r="AS249" s="288">
        <f t="shared" si="24"/>
        <v>0</v>
      </c>
      <c r="AT249" s="95"/>
      <c r="AU249" s="95"/>
      <c r="AV249" s="95">
        <v>0.92630000000000001</v>
      </c>
      <c r="AW249" s="95"/>
      <c r="AX249" s="95"/>
      <c r="AY249" s="95"/>
      <c r="AZ249" s="95"/>
      <c r="BA249" s="95"/>
      <c r="BB249" s="95"/>
      <c r="BC249" s="117"/>
      <c r="BD249" s="119"/>
      <c r="BE249" s="272"/>
    </row>
    <row r="250" spans="1:59" s="273" customFormat="1" ht="30" outlineLevel="2">
      <c r="A250" s="293">
        <v>57</v>
      </c>
      <c r="B250" s="332" t="s">
        <v>327</v>
      </c>
      <c r="C250" s="295" t="s">
        <v>79</v>
      </c>
      <c r="D250" s="293"/>
      <c r="E250" s="296"/>
      <c r="F250" s="297"/>
      <c r="G250" s="322"/>
      <c r="H250" s="322"/>
      <c r="I250" s="289"/>
      <c r="J250" s="290"/>
      <c r="K250" s="231"/>
      <c r="L250" s="237"/>
      <c r="M250" s="237"/>
      <c r="N250" s="333"/>
      <c r="O250" s="290"/>
      <c r="P250" s="95"/>
      <c r="Q250" s="334"/>
      <c r="R250" s="335"/>
      <c r="S250" s="335"/>
      <c r="T250" s="288">
        <f t="shared" si="23"/>
        <v>0</v>
      </c>
      <c r="U250" s="243"/>
      <c r="V250" s="243"/>
      <c r="W250" s="243">
        <v>0.69004335000000006</v>
      </c>
      <c r="X250" s="243"/>
      <c r="Y250" s="243"/>
      <c r="Z250" s="243"/>
      <c r="AA250" s="243"/>
      <c r="AB250" s="243"/>
      <c r="AC250" s="102"/>
      <c r="AD250" s="103"/>
      <c r="AE250" s="103"/>
      <c r="AF250" s="103"/>
      <c r="AG250" s="245"/>
      <c r="AH250" s="245"/>
      <c r="AI250" s="245"/>
      <c r="AJ250" s="245"/>
      <c r="AK250" s="245"/>
      <c r="AL250" s="245"/>
      <c r="AM250" s="245"/>
      <c r="AN250" s="245"/>
      <c r="AO250" s="95"/>
      <c r="AP250" s="95"/>
      <c r="AQ250" s="95"/>
      <c r="AR250" s="95"/>
      <c r="AS250" s="288">
        <f t="shared" si="24"/>
        <v>0</v>
      </c>
      <c r="AT250" s="95"/>
      <c r="AU250" s="95"/>
      <c r="AV250" s="95">
        <v>0.69004335000000006</v>
      </c>
      <c r="AW250" s="95"/>
      <c r="AX250" s="95"/>
      <c r="AY250" s="95"/>
      <c r="AZ250" s="95"/>
      <c r="BA250" s="95"/>
      <c r="BB250" s="95"/>
      <c r="BC250" s="117"/>
      <c r="BD250" s="119"/>
      <c r="BE250" s="272"/>
    </row>
    <row r="251" spans="1:59" s="273" customFormat="1" ht="45" outlineLevel="2">
      <c r="A251" s="293">
        <v>58</v>
      </c>
      <c r="B251" s="332" t="s">
        <v>328</v>
      </c>
      <c r="C251" s="295" t="s">
        <v>79</v>
      </c>
      <c r="D251" s="293"/>
      <c r="E251" s="296"/>
      <c r="F251" s="297"/>
      <c r="G251" s="322"/>
      <c r="H251" s="322"/>
      <c r="I251" s="289"/>
      <c r="J251" s="290"/>
      <c r="K251" s="231"/>
      <c r="L251" s="237"/>
      <c r="M251" s="237"/>
      <c r="N251" s="333"/>
      <c r="O251" s="290"/>
      <c r="P251" s="95"/>
      <c r="Q251" s="334"/>
      <c r="R251" s="335"/>
      <c r="S251" s="335"/>
      <c r="T251" s="288">
        <f t="shared" si="23"/>
        <v>0</v>
      </c>
      <c r="U251" s="243"/>
      <c r="V251" s="243"/>
      <c r="W251" s="243">
        <v>1.0930340000000001</v>
      </c>
      <c r="X251" s="243"/>
      <c r="Y251" s="243"/>
      <c r="Z251" s="243"/>
      <c r="AA251" s="243"/>
      <c r="AB251" s="243"/>
      <c r="AC251" s="102"/>
      <c r="AD251" s="103"/>
      <c r="AE251" s="103"/>
      <c r="AF251" s="103"/>
      <c r="AG251" s="245"/>
      <c r="AH251" s="245"/>
      <c r="AI251" s="245"/>
      <c r="AJ251" s="245"/>
      <c r="AK251" s="245"/>
      <c r="AL251" s="245"/>
      <c r="AM251" s="245"/>
      <c r="AN251" s="245"/>
      <c r="AO251" s="95"/>
      <c r="AP251" s="95"/>
      <c r="AQ251" s="95"/>
      <c r="AR251" s="95"/>
      <c r="AS251" s="288">
        <f t="shared" si="24"/>
        <v>0</v>
      </c>
      <c r="AT251" s="95"/>
      <c r="AU251" s="95"/>
      <c r="AV251" s="95">
        <v>1.0930340000000001</v>
      </c>
      <c r="AW251" s="95"/>
      <c r="AX251" s="95"/>
      <c r="AY251" s="95"/>
      <c r="AZ251" s="95"/>
      <c r="BA251" s="95"/>
      <c r="BB251" s="95"/>
      <c r="BC251" s="117"/>
      <c r="BD251" s="119"/>
      <c r="BE251" s="272"/>
    </row>
    <row r="252" spans="1:59" s="273" customFormat="1" ht="45" outlineLevel="2">
      <c r="A252" s="293">
        <v>59</v>
      </c>
      <c r="B252" s="332" t="s">
        <v>329</v>
      </c>
      <c r="C252" s="295" t="s">
        <v>79</v>
      </c>
      <c r="D252" s="293"/>
      <c r="E252" s="296"/>
      <c r="F252" s="297"/>
      <c r="G252" s="322"/>
      <c r="H252" s="322"/>
      <c r="I252" s="289"/>
      <c r="J252" s="290"/>
      <c r="K252" s="231"/>
      <c r="L252" s="237"/>
      <c r="M252" s="237"/>
      <c r="N252" s="333"/>
      <c r="O252" s="290"/>
      <c r="P252" s="95"/>
      <c r="Q252" s="334"/>
      <c r="R252" s="335"/>
      <c r="S252" s="335"/>
      <c r="T252" s="288">
        <f t="shared" si="23"/>
        <v>0</v>
      </c>
      <c r="U252" s="243"/>
      <c r="V252" s="243"/>
      <c r="W252" s="243">
        <v>0.64239199999999996</v>
      </c>
      <c r="X252" s="243"/>
      <c r="Y252" s="243"/>
      <c r="Z252" s="243"/>
      <c r="AA252" s="243"/>
      <c r="AB252" s="243"/>
      <c r="AC252" s="102"/>
      <c r="AD252" s="103"/>
      <c r="AE252" s="103"/>
      <c r="AF252" s="103"/>
      <c r="AG252" s="245"/>
      <c r="AH252" s="245"/>
      <c r="AI252" s="245"/>
      <c r="AJ252" s="245"/>
      <c r="AK252" s="245"/>
      <c r="AL252" s="245"/>
      <c r="AM252" s="245"/>
      <c r="AN252" s="245"/>
      <c r="AO252" s="95"/>
      <c r="AP252" s="95"/>
      <c r="AQ252" s="95"/>
      <c r="AR252" s="95"/>
      <c r="AS252" s="288">
        <f t="shared" si="24"/>
        <v>0</v>
      </c>
      <c r="AT252" s="95"/>
      <c r="AU252" s="95"/>
      <c r="AV252" s="95">
        <v>0.64239199999999996</v>
      </c>
      <c r="AW252" s="95"/>
      <c r="AX252" s="95"/>
      <c r="AY252" s="95"/>
      <c r="AZ252" s="95"/>
      <c r="BA252" s="95"/>
      <c r="BB252" s="95"/>
      <c r="BC252" s="117"/>
      <c r="BD252" s="119"/>
      <c r="BE252" s="272"/>
    </row>
    <row r="253" spans="1:59" s="273" customFormat="1" ht="45" outlineLevel="1">
      <c r="A253" s="293">
        <v>60</v>
      </c>
      <c r="B253" s="336" t="s">
        <v>222</v>
      </c>
      <c r="C253" s="295"/>
      <c r="D253" s="293"/>
      <c r="E253" s="296"/>
      <c r="F253" s="297"/>
      <c r="G253" s="322"/>
      <c r="H253" s="322"/>
      <c r="I253" s="289"/>
      <c r="J253" s="290"/>
      <c r="K253" s="231"/>
      <c r="L253" s="237"/>
      <c r="M253" s="237"/>
      <c r="N253" s="237">
        <v>44999</v>
      </c>
      <c r="O253" s="290" t="s">
        <v>473</v>
      </c>
      <c r="P253" s="95"/>
      <c r="Q253" s="334"/>
      <c r="R253" s="335"/>
      <c r="S253" s="335"/>
      <c r="T253" s="288">
        <f t="shared" si="23"/>
        <v>0</v>
      </c>
      <c r="U253" s="243">
        <v>1.4407729199999999</v>
      </c>
      <c r="V253" s="243"/>
      <c r="W253" s="243"/>
      <c r="X253" s="243"/>
      <c r="Y253" s="243"/>
      <c r="Z253" s="243"/>
      <c r="AA253" s="243"/>
      <c r="AB253" s="243"/>
      <c r="AC253" s="102"/>
      <c r="AD253" s="103"/>
      <c r="AE253" s="103"/>
      <c r="AF253" s="103"/>
      <c r="AG253" s="245">
        <v>1</v>
      </c>
      <c r="AH253" s="245">
        <v>1</v>
      </c>
      <c r="AI253" s="245"/>
      <c r="AJ253" s="245"/>
      <c r="AK253" s="245"/>
      <c r="AL253" s="245"/>
      <c r="AM253" s="245"/>
      <c r="AN253" s="245"/>
      <c r="AO253" s="95"/>
      <c r="AP253" s="95"/>
      <c r="AQ253" s="95"/>
      <c r="AR253" s="95"/>
      <c r="AS253" s="288">
        <f t="shared" si="24"/>
        <v>0</v>
      </c>
      <c r="AT253" s="95">
        <v>1.4407729199999999</v>
      </c>
      <c r="AU253" s="95"/>
      <c r="AV253" s="95"/>
      <c r="AW253" s="95"/>
      <c r="AX253" s="95"/>
      <c r="AY253" s="95"/>
      <c r="AZ253" s="95"/>
      <c r="BA253" s="95"/>
      <c r="BB253" s="95"/>
      <c r="BC253" s="117" t="s">
        <v>223</v>
      </c>
      <c r="BD253" s="119"/>
      <c r="BE253" s="272"/>
      <c r="BF253" s="272"/>
      <c r="BG253" s="272"/>
    </row>
    <row r="254" spans="1:59" s="273" customFormat="1" ht="45" outlineLevel="1">
      <c r="A254" s="293">
        <v>61</v>
      </c>
      <c r="B254" s="336" t="s">
        <v>224</v>
      </c>
      <c r="C254" s="295"/>
      <c r="D254" s="293"/>
      <c r="E254" s="296"/>
      <c r="F254" s="297"/>
      <c r="G254" s="322"/>
      <c r="H254" s="322"/>
      <c r="I254" s="289"/>
      <c r="J254" s="290"/>
      <c r="K254" s="231"/>
      <c r="L254" s="237"/>
      <c r="M254" s="237"/>
      <c r="N254" s="237">
        <v>45013</v>
      </c>
      <c r="O254" s="290" t="s">
        <v>474</v>
      </c>
      <c r="P254" s="95"/>
      <c r="Q254" s="334"/>
      <c r="R254" s="335"/>
      <c r="S254" s="335"/>
      <c r="T254" s="288">
        <f t="shared" si="23"/>
        <v>0</v>
      </c>
      <c r="U254" s="243">
        <v>0.85669474999999995</v>
      </c>
      <c r="V254" s="243"/>
      <c r="W254" s="243"/>
      <c r="X254" s="243"/>
      <c r="Y254" s="243"/>
      <c r="Z254" s="243"/>
      <c r="AA254" s="243"/>
      <c r="AB254" s="243"/>
      <c r="AC254" s="102"/>
      <c r="AD254" s="103"/>
      <c r="AE254" s="103"/>
      <c r="AF254" s="103"/>
      <c r="AG254" s="245">
        <v>1</v>
      </c>
      <c r="AH254" s="245">
        <v>1</v>
      </c>
      <c r="AI254" s="245"/>
      <c r="AJ254" s="245"/>
      <c r="AK254" s="245"/>
      <c r="AL254" s="245"/>
      <c r="AM254" s="245"/>
      <c r="AN254" s="245"/>
      <c r="AO254" s="95"/>
      <c r="AP254" s="95"/>
      <c r="AQ254" s="95"/>
      <c r="AR254" s="95"/>
      <c r="AS254" s="288">
        <f t="shared" si="24"/>
        <v>0</v>
      </c>
      <c r="AT254" s="95">
        <v>0.85669474999999995</v>
      </c>
      <c r="AU254" s="95"/>
      <c r="AV254" s="95"/>
      <c r="AW254" s="95"/>
      <c r="AX254" s="95"/>
      <c r="AY254" s="95"/>
      <c r="AZ254" s="95"/>
      <c r="BA254" s="95"/>
      <c r="BB254" s="95"/>
      <c r="BC254" s="117" t="s">
        <v>225</v>
      </c>
      <c r="BD254" s="119"/>
      <c r="BE254" s="272"/>
      <c r="BF254" s="272"/>
      <c r="BG254" s="272"/>
    </row>
    <row r="255" spans="1:59" s="273" customFormat="1" ht="47.25" outlineLevel="1">
      <c r="A255" s="293">
        <v>62</v>
      </c>
      <c r="B255" s="336" t="s">
        <v>226</v>
      </c>
      <c r="C255" s="295"/>
      <c r="D255" s="293"/>
      <c r="E255" s="296"/>
      <c r="F255" s="297"/>
      <c r="G255" s="322"/>
      <c r="H255" s="322"/>
      <c r="I255" s="289"/>
      <c r="J255" s="290"/>
      <c r="K255" s="231"/>
      <c r="L255" s="237"/>
      <c r="M255" s="237"/>
      <c r="N255" s="237">
        <v>44943</v>
      </c>
      <c r="O255" s="290"/>
      <c r="P255" s="95"/>
      <c r="Q255" s="334"/>
      <c r="R255" s="335"/>
      <c r="S255" s="335"/>
      <c r="T255" s="288">
        <f t="shared" si="23"/>
        <v>0</v>
      </c>
      <c r="U255" s="243">
        <v>1.1328E-2</v>
      </c>
      <c r="V255" s="243"/>
      <c r="W255" s="243"/>
      <c r="X255" s="243"/>
      <c r="Y255" s="243"/>
      <c r="Z255" s="243"/>
      <c r="AA255" s="243"/>
      <c r="AB255" s="243"/>
      <c r="AC255" s="102"/>
      <c r="AD255" s="103"/>
      <c r="AE255" s="103"/>
      <c r="AF255" s="103"/>
      <c r="AG255" s="245">
        <v>1</v>
      </c>
      <c r="AH255" s="245">
        <v>1</v>
      </c>
      <c r="AI255" s="245"/>
      <c r="AJ255" s="245"/>
      <c r="AK255" s="245"/>
      <c r="AL255" s="245"/>
      <c r="AM255" s="245"/>
      <c r="AN255" s="245"/>
      <c r="AO255" s="95"/>
      <c r="AP255" s="95"/>
      <c r="AQ255" s="95"/>
      <c r="AR255" s="95"/>
      <c r="AS255" s="288">
        <f t="shared" si="24"/>
        <v>0</v>
      </c>
      <c r="AT255" s="95">
        <v>1.1328E-2</v>
      </c>
      <c r="AU255" s="95"/>
      <c r="AV255" s="95"/>
      <c r="AW255" s="95"/>
      <c r="AX255" s="95"/>
      <c r="AY255" s="95"/>
      <c r="AZ255" s="95"/>
      <c r="BA255" s="95"/>
      <c r="BB255" s="95"/>
      <c r="BC255" s="117" t="s">
        <v>227</v>
      </c>
      <c r="BD255" s="119"/>
      <c r="BE255" s="272"/>
      <c r="BF255" s="272"/>
      <c r="BG255" s="272"/>
    </row>
    <row r="256" spans="1:59" s="273" customFormat="1" ht="31.5" outlineLevel="1">
      <c r="A256" s="293">
        <v>63</v>
      </c>
      <c r="B256" s="336" t="s">
        <v>228</v>
      </c>
      <c r="C256" s="295"/>
      <c r="D256" s="293"/>
      <c r="E256" s="296"/>
      <c r="F256" s="297"/>
      <c r="G256" s="322"/>
      <c r="H256" s="322"/>
      <c r="I256" s="289"/>
      <c r="J256" s="290"/>
      <c r="K256" s="231"/>
      <c r="L256" s="237"/>
      <c r="M256" s="237"/>
      <c r="N256" s="237">
        <v>44695</v>
      </c>
      <c r="O256" s="290"/>
      <c r="P256" s="95"/>
      <c r="Q256" s="334"/>
      <c r="R256" s="335"/>
      <c r="S256" s="335"/>
      <c r="T256" s="288">
        <f t="shared" si="23"/>
        <v>0</v>
      </c>
      <c r="U256" s="243">
        <v>9.3399999999999997E-2</v>
      </c>
      <c r="V256" s="243"/>
      <c r="W256" s="243"/>
      <c r="X256" s="243"/>
      <c r="Y256" s="243"/>
      <c r="Z256" s="243"/>
      <c r="AA256" s="243"/>
      <c r="AB256" s="243"/>
      <c r="AC256" s="102"/>
      <c r="AD256" s="103"/>
      <c r="AE256" s="103"/>
      <c r="AF256" s="103"/>
      <c r="AG256" s="245">
        <v>1</v>
      </c>
      <c r="AH256" s="245">
        <v>1</v>
      </c>
      <c r="AI256" s="245"/>
      <c r="AJ256" s="245"/>
      <c r="AK256" s="245"/>
      <c r="AL256" s="245"/>
      <c r="AM256" s="245"/>
      <c r="AN256" s="245"/>
      <c r="AO256" s="95"/>
      <c r="AP256" s="95"/>
      <c r="AQ256" s="95"/>
      <c r="AR256" s="95"/>
      <c r="AS256" s="288">
        <f t="shared" si="24"/>
        <v>0</v>
      </c>
      <c r="AT256" s="95">
        <v>9.3399999999999997E-2</v>
      </c>
      <c r="AU256" s="95"/>
      <c r="AV256" s="95"/>
      <c r="AW256" s="95"/>
      <c r="AX256" s="95"/>
      <c r="AY256" s="95"/>
      <c r="AZ256" s="95"/>
      <c r="BA256" s="95"/>
      <c r="BB256" s="95"/>
      <c r="BC256" s="117" t="s">
        <v>229</v>
      </c>
      <c r="BD256" s="119"/>
      <c r="BE256" s="272"/>
      <c r="BF256" s="272"/>
      <c r="BG256" s="272"/>
    </row>
    <row r="257" spans="1:59" s="273" customFormat="1" ht="15.75" outlineLevel="1">
      <c r="A257" s="293">
        <v>64</v>
      </c>
      <c r="B257" s="336" t="s">
        <v>230</v>
      </c>
      <c r="C257" s="295"/>
      <c r="D257" s="293"/>
      <c r="E257" s="296"/>
      <c r="F257" s="297"/>
      <c r="G257" s="322"/>
      <c r="H257" s="322"/>
      <c r="I257" s="289"/>
      <c r="J257" s="290"/>
      <c r="K257" s="231"/>
      <c r="L257" s="237"/>
      <c r="M257" s="237"/>
      <c r="N257" s="237">
        <v>44834</v>
      </c>
      <c r="O257" s="290"/>
      <c r="P257" s="95"/>
      <c r="Q257" s="334"/>
      <c r="R257" s="335"/>
      <c r="S257" s="335"/>
      <c r="T257" s="288">
        <f t="shared" si="23"/>
        <v>0</v>
      </c>
      <c r="U257" s="302">
        <v>8.03E-4</v>
      </c>
      <c r="V257" s="243"/>
      <c r="W257" s="243"/>
      <c r="X257" s="243"/>
      <c r="Y257" s="243"/>
      <c r="Z257" s="243"/>
      <c r="AA257" s="243"/>
      <c r="AB257" s="243"/>
      <c r="AC257" s="102"/>
      <c r="AD257" s="103"/>
      <c r="AE257" s="103"/>
      <c r="AF257" s="103"/>
      <c r="AG257" s="245">
        <v>1</v>
      </c>
      <c r="AH257" s="245">
        <v>1</v>
      </c>
      <c r="AI257" s="245"/>
      <c r="AJ257" s="245"/>
      <c r="AK257" s="245"/>
      <c r="AL257" s="245"/>
      <c r="AM257" s="245"/>
      <c r="AN257" s="245"/>
      <c r="AO257" s="95"/>
      <c r="AP257" s="95"/>
      <c r="AQ257" s="95"/>
      <c r="AR257" s="95"/>
      <c r="AS257" s="288">
        <f t="shared" si="24"/>
        <v>0</v>
      </c>
      <c r="AT257" s="337">
        <v>8.03E-4</v>
      </c>
      <c r="AU257" s="95"/>
      <c r="AV257" s="95"/>
      <c r="AW257" s="95"/>
      <c r="AX257" s="95"/>
      <c r="AY257" s="95"/>
      <c r="AZ257" s="95"/>
      <c r="BA257" s="95"/>
      <c r="BB257" s="95"/>
      <c r="BC257" s="117" t="s">
        <v>231</v>
      </c>
      <c r="BD257" s="119"/>
      <c r="BE257" s="272"/>
      <c r="BF257" s="272"/>
      <c r="BG257" s="272"/>
    </row>
    <row r="258" spans="1:59" s="273" customFormat="1" ht="47.25" outlineLevel="1">
      <c r="A258" s="293">
        <v>65</v>
      </c>
      <c r="B258" s="336" t="s">
        <v>232</v>
      </c>
      <c r="C258" s="295"/>
      <c r="D258" s="293"/>
      <c r="E258" s="296"/>
      <c r="F258" s="297"/>
      <c r="G258" s="322"/>
      <c r="H258" s="322"/>
      <c r="I258" s="289"/>
      <c r="J258" s="290"/>
      <c r="K258" s="231"/>
      <c r="L258" s="237"/>
      <c r="M258" s="237"/>
      <c r="N258" s="237">
        <v>44991</v>
      </c>
      <c r="O258" s="290"/>
      <c r="P258" s="95"/>
      <c r="Q258" s="334"/>
      <c r="R258" s="335"/>
      <c r="S258" s="335"/>
      <c r="T258" s="288">
        <f t="shared" si="23"/>
        <v>0</v>
      </c>
      <c r="U258" s="302">
        <v>2.8199999999999999E-2</v>
      </c>
      <c r="V258" s="243"/>
      <c r="W258" s="243"/>
      <c r="X258" s="243"/>
      <c r="Y258" s="243"/>
      <c r="Z258" s="243"/>
      <c r="AA258" s="243"/>
      <c r="AB258" s="243"/>
      <c r="AC258" s="102"/>
      <c r="AD258" s="103"/>
      <c r="AE258" s="103"/>
      <c r="AF258" s="103"/>
      <c r="AG258" s="245">
        <v>1</v>
      </c>
      <c r="AH258" s="245">
        <v>1</v>
      </c>
      <c r="AI258" s="245"/>
      <c r="AJ258" s="245"/>
      <c r="AK258" s="245"/>
      <c r="AL258" s="245"/>
      <c r="AM258" s="245"/>
      <c r="AN258" s="245"/>
      <c r="AO258" s="95"/>
      <c r="AP258" s="95"/>
      <c r="AQ258" s="95"/>
      <c r="AR258" s="95"/>
      <c r="AS258" s="288">
        <f t="shared" si="24"/>
        <v>0</v>
      </c>
      <c r="AT258" s="337">
        <v>2.8199999999999999E-2</v>
      </c>
      <c r="AU258" s="95"/>
      <c r="AV258" s="95"/>
      <c r="AW258" s="95"/>
      <c r="AX258" s="95"/>
      <c r="AY258" s="95"/>
      <c r="AZ258" s="95"/>
      <c r="BA258" s="95"/>
      <c r="BB258" s="95"/>
      <c r="BC258" s="117" t="s">
        <v>233</v>
      </c>
      <c r="BD258" s="119"/>
      <c r="BE258" s="272"/>
      <c r="BF258" s="272"/>
      <c r="BG258" s="272"/>
    </row>
    <row r="259" spans="1:59" s="273" customFormat="1" ht="15.75" outlineLevel="1">
      <c r="A259" s="293">
        <v>66</v>
      </c>
      <c r="B259" s="336" t="s">
        <v>234</v>
      </c>
      <c r="C259" s="295"/>
      <c r="D259" s="293"/>
      <c r="E259" s="296"/>
      <c r="F259" s="297"/>
      <c r="G259" s="322"/>
      <c r="H259" s="322"/>
      <c r="I259" s="289"/>
      <c r="J259" s="290"/>
      <c r="K259" s="231"/>
      <c r="L259" s="237"/>
      <c r="M259" s="237"/>
      <c r="N259" s="237">
        <v>44728</v>
      </c>
      <c r="O259" s="290"/>
      <c r="P259" s="95"/>
      <c r="Q259" s="334"/>
      <c r="R259" s="335"/>
      <c r="S259" s="335"/>
      <c r="T259" s="288">
        <f t="shared" si="23"/>
        <v>0</v>
      </c>
      <c r="U259" s="302">
        <v>1.3998999999999999E-3</v>
      </c>
      <c r="V259" s="243"/>
      <c r="W259" s="243"/>
      <c r="X259" s="243"/>
      <c r="Y259" s="243"/>
      <c r="Z259" s="243"/>
      <c r="AA259" s="243"/>
      <c r="AB259" s="243"/>
      <c r="AC259" s="102"/>
      <c r="AD259" s="103"/>
      <c r="AE259" s="103"/>
      <c r="AF259" s="103"/>
      <c r="AG259" s="245">
        <v>1</v>
      </c>
      <c r="AH259" s="245">
        <v>1</v>
      </c>
      <c r="AI259" s="245"/>
      <c r="AJ259" s="245"/>
      <c r="AK259" s="245"/>
      <c r="AL259" s="245"/>
      <c r="AM259" s="245"/>
      <c r="AN259" s="245"/>
      <c r="AO259" s="95"/>
      <c r="AP259" s="95"/>
      <c r="AQ259" s="95"/>
      <c r="AR259" s="95"/>
      <c r="AS259" s="288">
        <f t="shared" si="24"/>
        <v>0</v>
      </c>
      <c r="AT259" s="337">
        <v>1.3998999999999999E-3</v>
      </c>
      <c r="AU259" s="95"/>
      <c r="AV259" s="95"/>
      <c r="AW259" s="95"/>
      <c r="AX259" s="95"/>
      <c r="AY259" s="95"/>
      <c r="AZ259" s="95"/>
      <c r="BA259" s="95"/>
      <c r="BB259" s="95"/>
      <c r="BC259" s="117" t="s">
        <v>235</v>
      </c>
      <c r="BD259" s="119"/>
      <c r="BE259" s="272"/>
      <c r="BF259" s="272"/>
      <c r="BG259" s="272"/>
    </row>
    <row r="260" spans="1:59" s="273" customFormat="1" ht="15.75" outlineLevel="1">
      <c r="A260" s="293">
        <v>67</v>
      </c>
      <c r="B260" s="336" t="s">
        <v>234</v>
      </c>
      <c r="C260" s="295"/>
      <c r="D260" s="293"/>
      <c r="E260" s="296"/>
      <c r="F260" s="297"/>
      <c r="G260" s="322"/>
      <c r="H260" s="322"/>
      <c r="I260" s="289"/>
      <c r="J260" s="290"/>
      <c r="K260" s="231"/>
      <c r="L260" s="237"/>
      <c r="M260" s="237"/>
      <c r="N260" s="237">
        <v>44760</v>
      </c>
      <c r="O260" s="290"/>
      <c r="P260" s="95"/>
      <c r="Q260" s="334"/>
      <c r="R260" s="335"/>
      <c r="S260" s="335"/>
      <c r="T260" s="288">
        <f t="shared" si="23"/>
        <v>0</v>
      </c>
      <c r="U260" s="302">
        <v>1.3499E-3</v>
      </c>
      <c r="V260" s="243"/>
      <c r="W260" s="243"/>
      <c r="X260" s="243"/>
      <c r="Y260" s="243"/>
      <c r="Z260" s="243"/>
      <c r="AA260" s="243"/>
      <c r="AB260" s="243"/>
      <c r="AC260" s="102"/>
      <c r="AD260" s="103"/>
      <c r="AE260" s="103"/>
      <c r="AF260" s="103"/>
      <c r="AG260" s="245">
        <v>1</v>
      </c>
      <c r="AH260" s="245">
        <v>1</v>
      </c>
      <c r="AI260" s="245"/>
      <c r="AJ260" s="245"/>
      <c r="AK260" s="245"/>
      <c r="AL260" s="245"/>
      <c r="AM260" s="245"/>
      <c r="AN260" s="245"/>
      <c r="AO260" s="95"/>
      <c r="AP260" s="95"/>
      <c r="AQ260" s="95"/>
      <c r="AR260" s="95"/>
      <c r="AS260" s="288">
        <f t="shared" si="24"/>
        <v>0</v>
      </c>
      <c r="AT260" s="337">
        <v>1.3499E-3</v>
      </c>
      <c r="AU260" s="95"/>
      <c r="AV260" s="95"/>
      <c r="AW260" s="95"/>
      <c r="AX260" s="95"/>
      <c r="AY260" s="95"/>
      <c r="AZ260" s="95"/>
      <c r="BA260" s="95"/>
      <c r="BB260" s="95"/>
      <c r="BC260" s="117" t="s">
        <v>236</v>
      </c>
      <c r="BD260" s="119"/>
      <c r="BE260" s="272"/>
      <c r="BF260" s="272"/>
      <c r="BG260" s="272"/>
    </row>
    <row r="261" spans="1:59" s="273" customFormat="1" ht="15.75" outlineLevel="1">
      <c r="A261" s="293">
        <v>68</v>
      </c>
      <c r="B261" s="336" t="s">
        <v>234</v>
      </c>
      <c r="C261" s="295"/>
      <c r="D261" s="293"/>
      <c r="E261" s="296"/>
      <c r="F261" s="297"/>
      <c r="G261" s="322"/>
      <c r="H261" s="322"/>
      <c r="I261" s="289"/>
      <c r="J261" s="290"/>
      <c r="K261" s="231"/>
      <c r="L261" s="237"/>
      <c r="M261" s="237"/>
      <c r="N261" s="237">
        <v>44760</v>
      </c>
      <c r="O261" s="290"/>
      <c r="P261" s="95"/>
      <c r="Q261" s="334"/>
      <c r="R261" s="335"/>
      <c r="S261" s="335"/>
      <c r="T261" s="288">
        <f t="shared" si="23"/>
        <v>0</v>
      </c>
      <c r="U261" s="302">
        <v>1.3499E-3</v>
      </c>
      <c r="V261" s="243"/>
      <c r="W261" s="243"/>
      <c r="X261" s="243"/>
      <c r="Y261" s="243"/>
      <c r="Z261" s="243"/>
      <c r="AA261" s="243"/>
      <c r="AB261" s="243"/>
      <c r="AC261" s="102"/>
      <c r="AD261" s="103"/>
      <c r="AE261" s="103"/>
      <c r="AF261" s="103"/>
      <c r="AG261" s="245">
        <v>1</v>
      </c>
      <c r="AH261" s="245">
        <v>1</v>
      </c>
      <c r="AI261" s="245"/>
      <c r="AJ261" s="245"/>
      <c r="AK261" s="245"/>
      <c r="AL261" s="245"/>
      <c r="AM261" s="245"/>
      <c r="AN261" s="245"/>
      <c r="AO261" s="95"/>
      <c r="AP261" s="95"/>
      <c r="AQ261" s="95"/>
      <c r="AR261" s="95"/>
      <c r="AS261" s="288">
        <f t="shared" si="24"/>
        <v>0</v>
      </c>
      <c r="AT261" s="337">
        <v>1.3499E-3</v>
      </c>
      <c r="AU261" s="95"/>
      <c r="AV261" s="95"/>
      <c r="AW261" s="95"/>
      <c r="AX261" s="95"/>
      <c r="AY261" s="95"/>
      <c r="AZ261" s="95"/>
      <c r="BA261" s="95"/>
      <c r="BB261" s="95"/>
      <c r="BC261" s="117" t="s">
        <v>237</v>
      </c>
      <c r="BD261" s="119"/>
      <c r="BE261" s="272"/>
      <c r="BF261" s="272"/>
      <c r="BG261" s="272"/>
    </row>
    <row r="262" spans="1:59" s="273" customFormat="1" ht="31.5" outlineLevel="1">
      <c r="A262" s="293">
        <v>69</v>
      </c>
      <c r="B262" s="336" t="s">
        <v>238</v>
      </c>
      <c r="C262" s="295"/>
      <c r="D262" s="293"/>
      <c r="E262" s="296"/>
      <c r="F262" s="297"/>
      <c r="G262" s="322"/>
      <c r="H262" s="322"/>
      <c r="I262" s="289"/>
      <c r="J262" s="290"/>
      <c r="K262" s="231"/>
      <c r="L262" s="237"/>
      <c r="M262" s="237"/>
      <c r="N262" s="237">
        <v>44929</v>
      </c>
      <c r="O262" s="290"/>
      <c r="P262" s="95"/>
      <c r="Q262" s="334"/>
      <c r="R262" s="335"/>
      <c r="S262" s="335"/>
      <c r="T262" s="288">
        <f t="shared" si="23"/>
        <v>0</v>
      </c>
      <c r="U262" s="302">
        <v>5.1684000000000001E-3</v>
      </c>
      <c r="V262" s="243"/>
      <c r="W262" s="243"/>
      <c r="X262" s="243"/>
      <c r="Y262" s="243"/>
      <c r="Z262" s="243"/>
      <c r="AA262" s="243"/>
      <c r="AB262" s="243"/>
      <c r="AC262" s="102"/>
      <c r="AD262" s="103"/>
      <c r="AE262" s="103"/>
      <c r="AF262" s="103"/>
      <c r="AG262" s="245">
        <v>1</v>
      </c>
      <c r="AH262" s="245">
        <v>1</v>
      </c>
      <c r="AI262" s="245"/>
      <c r="AJ262" s="245"/>
      <c r="AK262" s="245"/>
      <c r="AL262" s="245"/>
      <c r="AM262" s="245"/>
      <c r="AN262" s="245"/>
      <c r="AO262" s="95"/>
      <c r="AP262" s="95"/>
      <c r="AQ262" s="95"/>
      <c r="AR262" s="95"/>
      <c r="AS262" s="288">
        <f t="shared" si="24"/>
        <v>0</v>
      </c>
      <c r="AT262" s="337">
        <v>5.1684000000000001E-3</v>
      </c>
      <c r="AU262" s="95"/>
      <c r="AV262" s="95"/>
      <c r="AW262" s="95"/>
      <c r="AX262" s="95"/>
      <c r="AY262" s="95"/>
      <c r="AZ262" s="95"/>
      <c r="BA262" s="95"/>
      <c r="BB262" s="95"/>
      <c r="BC262" s="117" t="s">
        <v>239</v>
      </c>
      <c r="BD262" s="119"/>
      <c r="BE262" s="272"/>
      <c r="BF262" s="272"/>
      <c r="BG262" s="272"/>
    </row>
    <row r="263" spans="1:59" s="273" customFormat="1" ht="15.75" outlineLevel="1">
      <c r="A263" s="293">
        <v>70</v>
      </c>
      <c r="B263" s="336" t="s">
        <v>240</v>
      </c>
      <c r="C263" s="295"/>
      <c r="D263" s="293"/>
      <c r="E263" s="296"/>
      <c r="F263" s="297"/>
      <c r="G263" s="322"/>
      <c r="H263" s="322"/>
      <c r="I263" s="289"/>
      <c r="J263" s="290"/>
      <c r="K263" s="231"/>
      <c r="L263" s="237"/>
      <c r="M263" s="237"/>
      <c r="N263" s="237">
        <v>44978</v>
      </c>
      <c r="O263" s="290"/>
      <c r="P263" s="95"/>
      <c r="Q263" s="334"/>
      <c r="R263" s="335"/>
      <c r="S263" s="335"/>
      <c r="T263" s="288">
        <f t="shared" si="23"/>
        <v>0</v>
      </c>
      <c r="U263" s="302">
        <v>8.4568504000000003E-2</v>
      </c>
      <c r="V263" s="243"/>
      <c r="W263" s="243"/>
      <c r="X263" s="243"/>
      <c r="Y263" s="243"/>
      <c r="Z263" s="243"/>
      <c r="AA263" s="243"/>
      <c r="AB263" s="243"/>
      <c r="AC263" s="102"/>
      <c r="AD263" s="103"/>
      <c r="AE263" s="103"/>
      <c r="AF263" s="103"/>
      <c r="AG263" s="245">
        <v>1</v>
      </c>
      <c r="AH263" s="245">
        <v>1</v>
      </c>
      <c r="AI263" s="245"/>
      <c r="AJ263" s="245"/>
      <c r="AK263" s="245"/>
      <c r="AL263" s="245"/>
      <c r="AM263" s="245"/>
      <c r="AN263" s="245"/>
      <c r="AO263" s="95"/>
      <c r="AP263" s="95"/>
      <c r="AQ263" s="95"/>
      <c r="AR263" s="95"/>
      <c r="AS263" s="288">
        <f t="shared" si="24"/>
        <v>0</v>
      </c>
      <c r="AT263" s="337">
        <v>8.4568504000000003E-2</v>
      </c>
      <c r="AU263" s="95"/>
      <c r="AV263" s="95"/>
      <c r="AW263" s="95"/>
      <c r="AX263" s="95"/>
      <c r="AY263" s="95"/>
      <c r="AZ263" s="95"/>
      <c r="BA263" s="95"/>
      <c r="BB263" s="95"/>
      <c r="BC263" s="117" t="s">
        <v>241</v>
      </c>
      <c r="BD263" s="119"/>
      <c r="BE263" s="272"/>
      <c r="BF263" s="272"/>
      <c r="BG263" s="272"/>
    </row>
    <row r="264" spans="1:59" s="273" customFormat="1" ht="15.75" outlineLevel="1">
      <c r="A264" s="293">
        <v>71</v>
      </c>
      <c r="B264" s="336" t="s">
        <v>242</v>
      </c>
      <c r="C264" s="295"/>
      <c r="D264" s="293"/>
      <c r="E264" s="296"/>
      <c r="F264" s="297"/>
      <c r="G264" s="322"/>
      <c r="H264" s="322"/>
      <c r="I264" s="289"/>
      <c r="J264" s="290"/>
      <c r="K264" s="231"/>
      <c r="L264" s="237"/>
      <c r="M264" s="237"/>
      <c r="N264" s="237">
        <v>44954</v>
      </c>
      <c r="O264" s="290"/>
      <c r="P264" s="95"/>
      <c r="Q264" s="334"/>
      <c r="R264" s="335"/>
      <c r="S264" s="335"/>
      <c r="T264" s="288">
        <f t="shared" si="23"/>
        <v>0</v>
      </c>
      <c r="U264" s="302">
        <v>1.47E-3</v>
      </c>
      <c r="V264" s="243"/>
      <c r="W264" s="243"/>
      <c r="X264" s="243"/>
      <c r="Y264" s="243"/>
      <c r="Z264" s="243"/>
      <c r="AA264" s="243"/>
      <c r="AB264" s="243"/>
      <c r="AC264" s="102"/>
      <c r="AD264" s="103"/>
      <c r="AE264" s="103"/>
      <c r="AF264" s="103"/>
      <c r="AG264" s="245">
        <v>1</v>
      </c>
      <c r="AH264" s="245">
        <v>1</v>
      </c>
      <c r="AI264" s="245"/>
      <c r="AJ264" s="245"/>
      <c r="AK264" s="245"/>
      <c r="AL264" s="245"/>
      <c r="AM264" s="245"/>
      <c r="AN264" s="245"/>
      <c r="AO264" s="95"/>
      <c r="AP264" s="95"/>
      <c r="AQ264" s="95"/>
      <c r="AR264" s="95"/>
      <c r="AS264" s="288">
        <f t="shared" si="24"/>
        <v>0</v>
      </c>
      <c r="AT264" s="337">
        <v>1.47E-3</v>
      </c>
      <c r="AU264" s="95"/>
      <c r="AV264" s="95"/>
      <c r="AW264" s="95"/>
      <c r="AX264" s="95"/>
      <c r="AY264" s="95"/>
      <c r="AZ264" s="95"/>
      <c r="BA264" s="95"/>
      <c r="BB264" s="95"/>
      <c r="BC264" s="117" t="s">
        <v>243</v>
      </c>
      <c r="BD264" s="119"/>
      <c r="BE264" s="272"/>
      <c r="BF264" s="272"/>
      <c r="BG264" s="272"/>
    </row>
    <row r="265" spans="1:59" s="273" customFormat="1" ht="15.75" outlineLevel="1">
      <c r="A265" s="293">
        <v>72</v>
      </c>
      <c r="B265" s="336" t="s">
        <v>244</v>
      </c>
      <c r="C265" s="295"/>
      <c r="D265" s="293"/>
      <c r="E265" s="296"/>
      <c r="F265" s="297"/>
      <c r="G265" s="322"/>
      <c r="H265" s="322"/>
      <c r="I265" s="289"/>
      <c r="J265" s="290"/>
      <c r="K265" s="231"/>
      <c r="L265" s="237"/>
      <c r="M265" s="237"/>
      <c r="N265" s="237">
        <v>44954</v>
      </c>
      <c r="O265" s="290"/>
      <c r="P265" s="95"/>
      <c r="Q265" s="334"/>
      <c r="R265" s="335"/>
      <c r="S265" s="335"/>
      <c r="T265" s="288">
        <f t="shared" si="23"/>
        <v>0</v>
      </c>
      <c r="U265" s="302">
        <v>1.2492E-3</v>
      </c>
      <c r="V265" s="243"/>
      <c r="W265" s="243"/>
      <c r="X265" s="243"/>
      <c r="Y265" s="243"/>
      <c r="Z265" s="243"/>
      <c r="AA265" s="243"/>
      <c r="AB265" s="243"/>
      <c r="AC265" s="102"/>
      <c r="AD265" s="103"/>
      <c r="AE265" s="103"/>
      <c r="AF265" s="103"/>
      <c r="AG265" s="245">
        <v>1</v>
      </c>
      <c r="AH265" s="245">
        <v>1</v>
      </c>
      <c r="AI265" s="245"/>
      <c r="AJ265" s="245"/>
      <c r="AK265" s="245"/>
      <c r="AL265" s="245"/>
      <c r="AM265" s="245"/>
      <c r="AN265" s="245"/>
      <c r="AO265" s="95"/>
      <c r="AP265" s="95"/>
      <c r="AQ265" s="95"/>
      <c r="AR265" s="95"/>
      <c r="AS265" s="288">
        <f t="shared" si="24"/>
        <v>0</v>
      </c>
      <c r="AT265" s="337">
        <v>1.2492E-3</v>
      </c>
      <c r="AU265" s="95"/>
      <c r="AV265" s="95"/>
      <c r="AW265" s="95"/>
      <c r="AX265" s="95"/>
      <c r="AY265" s="95"/>
      <c r="AZ265" s="95"/>
      <c r="BA265" s="95"/>
      <c r="BB265" s="95"/>
      <c r="BC265" s="117" t="s">
        <v>245</v>
      </c>
      <c r="BD265" s="119"/>
      <c r="BE265" s="272"/>
      <c r="BF265" s="272"/>
      <c r="BG265" s="272"/>
    </row>
    <row r="266" spans="1:59" s="273" customFormat="1" ht="15.75" outlineLevel="1">
      <c r="A266" s="293">
        <v>73</v>
      </c>
      <c r="B266" s="336" t="s">
        <v>246</v>
      </c>
      <c r="C266" s="295"/>
      <c r="D266" s="293"/>
      <c r="E266" s="296"/>
      <c r="F266" s="297"/>
      <c r="G266" s="322"/>
      <c r="H266" s="322"/>
      <c r="I266" s="289"/>
      <c r="J266" s="290"/>
      <c r="K266" s="231"/>
      <c r="L266" s="237"/>
      <c r="M266" s="237"/>
      <c r="N266" s="237">
        <v>44988</v>
      </c>
      <c r="O266" s="290"/>
      <c r="P266" s="95"/>
      <c r="Q266" s="334"/>
      <c r="R266" s="335"/>
      <c r="S266" s="335"/>
      <c r="T266" s="288">
        <f t="shared" si="23"/>
        <v>0</v>
      </c>
      <c r="U266" s="302">
        <v>1.5E-3</v>
      </c>
      <c r="V266" s="243"/>
      <c r="W266" s="243"/>
      <c r="X266" s="243"/>
      <c r="Y266" s="243"/>
      <c r="Z266" s="243"/>
      <c r="AA266" s="243"/>
      <c r="AB266" s="243"/>
      <c r="AC266" s="102"/>
      <c r="AD266" s="103"/>
      <c r="AE266" s="103"/>
      <c r="AF266" s="103"/>
      <c r="AG266" s="245">
        <v>1</v>
      </c>
      <c r="AH266" s="245">
        <v>1</v>
      </c>
      <c r="AI266" s="245"/>
      <c r="AJ266" s="245"/>
      <c r="AK266" s="245"/>
      <c r="AL266" s="245"/>
      <c r="AM266" s="245"/>
      <c r="AN266" s="245"/>
      <c r="AO266" s="95"/>
      <c r="AP266" s="95"/>
      <c r="AQ266" s="95"/>
      <c r="AR266" s="95"/>
      <c r="AS266" s="288">
        <f t="shared" si="24"/>
        <v>0</v>
      </c>
      <c r="AT266" s="337">
        <v>1.5E-3</v>
      </c>
      <c r="AU266" s="95"/>
      <c r="AV266" s="95"/>
      <c r="AW266" s="95"/>
      <c r="AX266" s="95"/>
      <c r="AY266" s="95"/>
      <c r="AZ266" s="95"/>
      <c r="BA266" s="95"/>
      <c r="BB266" s="95"/>
      <c r="BC266" s="117" t="s">
        <v>247</v>
      </c>
      <c r="BD266" s="119"/>
      <c r="BE266" s="272"/>
      <c r="BF266" s="272"/>
      <c r="BG266" s="272"/>
    </row>
    <row r="267" spans="1:59" s="273" customFormat="1" ht="31.5" outlineLevel="1">
      <c r="A267" s="293">
        <v>74</v>
      </c>
      <c r="B267" s="336" t="s">
        <v>248</v>
      </c>
      <c r="C267" s="295"/>
      <c r="D267" s="293"/>
      <c r="E267" s="296"/>
      <c r="F267" s="297"/>
      <c r="G267" s="322"/>
      <c r="H267" s="322"/>
      <c r="I267" s="289"/>
      <c r="J267" s="290"/>
      <c r="K267" s="231"/>
      <c r="L267" s="237"/>
      <c r="M267" s="237"/>
      <c r="N267" s="237">
        <v>45012</v>
      </c>
      <c r="O267" s="290"/>
      <c r="P267" s="95"/>
      <c r="Q267" s="334"/>
      <c r="R267" s="335"/>
      <c r="S267" s="335"/>
      <c r="T267" s="288">
        <f t="shared" ref="T267:T290" si="25">SUM(P267:S267)</f>
        <v>0</v>
      </c>
      <c r="U267" s="302">
        <v>1.01E-3</v>
      </c>
      <c r="V267" s="243"/>
      <c r="W267" s="243"/>
      <c r="X267" s="243"/>
      <c r="Y267" s="243"/>
      <c r="Z267" s="243"/>
      <c r="AA267" s="243"/>
      <c r="AB267" s="243"/>
      <c r="AC267" s="102"/>
      <c r="AD267" s="103"/>
      <c r="AE267" s="103"/>
      <c r="AF267" s="103"/>
      <c r="AG267" s="245">
        <v>1</v>
      </c>
      <c r="AH267" s="245">
        <v>1</v>
      </c>
      <c r="AI267" s="245"/>
      <c r="AJ267" s="245"/>
      <c r="AK267" s="245"/>
      <c r="AL267" s="245"/>
      <c r="AM267" s="245"/>
      <c r="AN267" s="245"/>
      <c r="AO267" s="95"/>
      <c r="AP267" s="95"/>
      <c r="AQ267" s="95"/>
      <c r="AR267" s="95"/>
      <c r="AS267" s="288">
        <f t="shared" ref="AS267:AS290" si="26">SUM(AO267:AR267)</f>
        <v>0</v>
      </c>
      <c r="AT267" s="337">
        <v>1.01E-3</v>
      </c>
      <c r="AU267" s="95"/>
      <c r="AV267" s="95"/>
      <c r="AW267" s="95"/>
      <c r="AX267" s="95"/>
      <c r="AY267" s="95"/>
      <c r="AZ267" s="95"/>
      <c r="BA267" s="95"/>
      <c r="BB267" s="95"/>
      <c r="BC267" s="117" t="s">
        <v>249</v>
      </c>
      <c r="BD267" s="119"/>
      <c r="BE267" s="272"/>
      <c r="BF267" s="272"/>
      <c r="BG267" s="272"/>
    </row>
    <row r="268" spans="1:59" s="273" customFormat="1" ht="15.75" outlineLevel="1">
      <c r="A268" s="293">
        <v>75</v>
      </c>
      <c r="B268" s="336" t="s">
        <v>250</v>
      </c>
      <c r="C268" s="295"/>
      <c r="D268" s="293"/>
      <c r="E268" s="296"/>
      <c r="F268" s="297"/>
      <c r="G268" s="322"/>
      <c r="H268" s="322"/>
      <c r="I268" s="289"/>
      <c r="J268" s="290"/>
      <c r="K268" s="231"/>
      <c r="L268" s="237"/>
      <c r="M268" s="237"/>
      <c r="N268" s="237">
        <v>44835</v>
      </c>
      <c r="O268" s="290"/>
      <c r="P268" s="95"/>
      <c r="Q268" s="334"/>
      <c r="R268" s="335"/>
      <c r="S268" s="335"/>
      <c r="T268" s="288">
        <f t="shared" si="25"/>
        <v>0</v>
      </c>
      <c r="U268" s="302">
        <v>0.12117600000000001</v>
      </c>
      <c r="V268" s="243"/>
      <c r="W268" s="243"/>
      <c r="X268" s="243"/>
      <c r="Y268" s="243"/>
      <c r="Z268" s="243"/>
      <c r="AA268" s="243"/>
      <c r="AB268" s="243"/>
      <c r="AC268" s="102"/>
      <c r="AD268" s="103"/>
      <c r="AE268" s="103"/>
      <c r="AF268" s="103"/>
      <c r="AG268" s="245">
        <v>1</v>
      </c>
      <c r="AH268" s="245">
        <v>1</v>
      </c>
      <c r="AI268" s="245"/>
      <c r="AJ268" s="245"/>
      <c r="AK268" s="245"/>
      <c r="AL268" s="245"/>
      <c r="AM268" s="245"/>
      <c r="AN268" s="245"/>
      <c r="AO268" s="95"/>
      <c r="AP268" s="95"/>
      <c r="AQ268" s="95"/>
      <c r="AR268" s="95"/>
      <c r="AS268" s="288">
        <f t="shared" si="26"/>
        <v>0</v>
      </c>
      <c r="AT268" s="337">
        <v>0.12117600000000001</v>
      </c>
      <c r="AU268" s="95"/>
      <c r="AV268" s="95"/>
      <c r="AW268" s="95"/>
      <c r="AX268" s="95"/>
      <c r="AY268" s="95"/>
      <c r="AZ268" s="95"/>
      <c r="BA268" s="95"/>
      <c r="BB268" s="95"/>
      <c r="BC268" s="117" t="s">
        <v>251</v>
      </c>
      <c r="BD268" s="119"/>
      <c r="BE268" s="272"/>
      <c r="BF268" s="272"/>
      <c r="BG268" s="272"/>
    </row>
    <row r="269" spans="1:59" s="273" customFormat="1" ht="15.75" outlineLevel="1">
      <c r="A269" s="293">
        <v>76</v>
      </c>
      <c r="B269" s="336" t="s">
        <v>252</v>
      </c>
      <c r="C269" s="295"/>
      <c r="D269" s="293"/>
      <c r="E269" s="296"/>
      <c r="F269" s="297"/>
      <c r="G269" s="322"/>
      <c r="H269" s="322"/>
      <c r="I269" s="289"/>
      <c r="J269" s="290"/>
      <c r="K269" s="231"/>
      <c r="L269" s="237"/>
      <c r="M269" s="237"/>
      <c r="N269" s="237"/>
      <c r="O269" s="290"/>
      <c r="P269" s="95"/>
      <c r="Q269" s="334"/>
      <c r="R269" s="335"/>
      <c r="S269" s="335"/>
      <c r="T269" s="288">
        <f t="shared" si="25"/>
        <v>0</v>
      </c>
      <c r="U269" s="243"/>
      <c r="V269" s="243"/>
      <c r="W269" s="243"/>
      <c r="X269" s="243"/>
      <c r="Y269" s="243"/>
      <c r="Z269" s="243"/>
      <c r="AA269" s="243"/>
      <c r="AB269" s="243"/>
      <c r="AC269" s="102"/>
      <c r="AD269" s="103"/>
      <c r="AE269" s="103"/>
      <c r="AF269" s="103"/>
      <c r="AG269" s="245"/>
      <c r="AH269" s="245"/>
      <c r="AI269" s="245"/>
      <c r="AJ269" s="245"/>
      <c r="AK269" s="245"/>
      <c r="AL269" s="245"/>
      <c r="AM269" s="245"/>
      <c r="AN269" s="245"/>
      <c r="AO269" s="95"/>
      <c r="AP269" s="95"/>
      <c r="AQ269" s="95"/>
      <c r="AR269" s="95"/>
      <c r="AS269" s="288">
        <f t="shared" si="26"/>
        <v>0</v>
      </c>
      <c r="AT269" s="95"/>
      <c r="AU269" s="95"/>
      <c r="AV269" s="95"/>
      <c r="AW269" s="95"/>
      <c r="AX269" s="95"/>
      <c r="AY269" s="95"/>
      <c r="AZ269" s="95"/>
      <c r="BA269" s="95"/>
      <c r="BB269" s="95"/>
      <c r="BC269" s="117"/>
      <c r="BD269" s="119"/>
      <c r="BE269" s="272"/>
      <c r="BF269" s="272"/>
      <c r="BG269" s="272"/>
    </row>
    <row r="270" spans="1:59" s="273" customFormat="1" ht="47.25" outlineLevel="1">
      <c r="A270" s="293">
        <v>77</v>
      </c>
      <c r="B270" s="336" t="s">
        <v>253</v>
      </c>
      <c r="C270" s="295"/>
      <c r="D270" s="293"/>
      <c r="E270" s="296"/>
      <c r="F270" s="297"/>
      <c r="G270" s="322"/>
      <c r="H270" s="322"/>
      <c r="I270" s="289"/>
      <c r="J270" s="290"/>
      <c r="K270" s="231"/>
      <c r="L270" s="237"/>
      <c r="M270" s="237"/>
      <c r="N270" s="237"/>
      <c r="O270" s="290"/>
      <c r="P270" s="95"/>
      <c r="Q270" s="334"/>
      <c r="R270" s="335"/>
      <c r="S270" s="335"/>
      <c r="T270" s="288">
        <f t="shared" si="25"/>
        <v>0</v>
      </c>
      <c r="U270" s="243"/>
      <c r="V270" s="302">
        <v>3.3915000000000002</v>
      </c>
      <c r="W270" s="243"/>
      <c r="X270" s="243"/>
      <c r="Y270" s="243"/>
      <c r="Z270" s="243"/>
      <c r="AA270" s="243"/>
      <c r="AB270" s="243"/>
      <c r="AC270" s="102"/>
      <c r="AD270" s="103"/>
      <c r="AE270" s="103"/>
      <c r="AF270" s="103"/>
      <c r="AG270" s="245"/>
      <c r="AH270" s="245"/>
      <c r="AI270" s="245">
        <v>1</v>
      </c>
      <c r="AJ270" s="245"/>
      <c r="AK270" s="245"/>
      <c r="AL270" s="245"/>
      <c r="AM270" s="245"/>
      <c r="AN270" s="245"/>
      <c r="AO270" s="95"/>
      <c r="AP270" s="95"/>
      <c r="AQ270" s="95"/>
      <c r="AR270" s="95"/>
      <c r="AS270" s="288">
        <f t="shared" si="26"/>
        <v>0</v>
      </c>
      <c r="AT270" s="95"/>
      <c r="AU270" s="337">
        <v>3.3915000000000002</v>
      </c>
      <c r="AV270" s="95"/>
      <c r="AW270" s="95"/>
      <c r="AX270" s="95"/>
      <c r="AY270" s="95"/>
      <c r="AZ270" s="95"/>
      <c r="BA270" s="95"/>
      <c r="BB270" s="95"/>
      <c r="BC270" s="117" t="s">
        <v>254</v>
      </c>
      <c r="BD270" s="119"/>
      <c r="BE270" s="272"/>
      <c r="BF270" s="272"/>
      <c r="BG270" s="272"/>
    </row>
    <row r="271" spans="1:59" s="273" customFormat="1" ht="31.5" outlineLevel="1">
      <c r="A271" s="293">
        <v>78</v>
      </c>
      <c r="B271" s="336" t="s">
        <v>255</v>
      </c>
      <c r="C271" s="295"/>
      <c r="D271" s="293"/>
      <c r="E271" s="296"/>
      <c r="F271" s="297"/>
      <c r="G271" s="322"/>
      <c r="H271" s="322"/>
      <c r="I271" s="289"/>
      <c r="J271" s="290"/>
      <c r="K271" s="231"/>
      <c r="L271" s="237"/>
      <c r="M271" s="237"/>
      <c r="N271" s="237">
        <v>45129</v>
      </c>
      <c r="O271" s="290"/>
      <c r="P271" s="95"/>
      <c r="Q271" s="334"/>
      <c r="R271" s="335"/>
      <c r="S271" s="335"/>
      <c r="T271" s="288">
        <f t="shared" si="25"/>
        <v>0</v>
      </c>
      <c r="U271" s="302"/>
      <c r="V271" s="302">
        <v>3.5046000000000001E-2</v>
      </c>
      <c r="W271" s="243"/>
      <c r="X271" s="243"/>
      <c r="Y271" s="243"/>
      <c r="Z271" s="243"/>
      <c r="AA271" s="243"/>
      <c r="AB271" s="243"/>
      <c r="AC271" s="102"/>
      <c r="AD271" s="103"/>
      <c r="AE271" s="103"/>
      <c r="AF271" s="103"/>
      <c r="AG271" s="245"/>
      <c r="AH271" s="245"/>
      <c r="AI271" s="245">
        <v>1</v>
      </c>
      <c r="AJ271" s="245"/>
      <c r="AK271" s="245"/>
      <c r="AL271" s="245"/>
      <c r="AM271" s="245"/>
      <c r="AN271" s="245"/>
      <c r="AO271" s="95"/>
      <c r="AP271" s="95"/>
      <c r="AQ271" s="95"/>
      <c r="AR271" s="95"/>
      <c r="AS271" s="288">
        <f t="shared" si="26"/>
        <v>0</v>
      </c>
      <c r="AT271" s="95"/>
      <c r="AU271" s="337">
        <v>3.5046000000000001E-2</v>
      </c>
      <c r="AV271" s="95"/>
      <c r="AW271" s="95"/>
      <c r="AX271" s="95"/>
      <c r="AY271" s="95"/>
      <c r="AZ271" s="95"/>
      <c r="BA271" s="95"/>
      <c r="BB271" s="95"/>
      <c r="BC271" s="117" t="s">
        <v>256</v>
      </c>
      <c r="BD271" s="119"/>
      <c r="BE271" s="272"/>
      <c r="BF271" s="272"/>
      <c r="BG271" s="272"/>
    </row>
    <row r="272" spans="1:59" s="273" customFormat="1" ht="31.5" outlineLevel="1">
      <c r="A272" s="293">
        <v>79</v>
      </c>
      <c r="B272" s="336" t="s">
        <v>257</v>
      </c>
      <c r="C272" s="295"/>
      <c r="D272" s="293"/>
      <c r="E272" s="296"/>
      <c r="F272" s="297"/>
      <c r="G272" s="322"/>
      <c r="H272" s="322"/>
      <c r="I272" s="289"/>
      <c r="J272" s="290"/>
      <c r="K272" s="231"/>
      <c r="L272" s="237"/>
      <c r="M272" s="237"/>
      <c r="N272" s="237">
        <v>45177</v>
      </c>
      <c r="O272" s="290"/>
      <c r="P272" s="95"/>
      <c r="Q272" s="334"/>
      <c r="R272" s="335"/>
      <c r="S272" s="335"/>
      <c r="T272" s="288">
        <f t="shared" si="25"/>
        <v>0</v>
      </c>
      <c r="U272" s="302"/>
      <c r="V272" s="302">
        <v>1.6767799999999999E-2</v>
      </c>
      <c r="W272" s="243"/>
      <c r="X272" s="243"/>
      <c r="Y272" s="243"/>
      <c r="Z272" s="243"/>
      <c r="AA272" s="243"/>
      <c r="AB272" s="243"/>
      <c r="AC272" s="102"/>
      <c r="AD272" s="103"/>
      <c r="AE272" s="103"/>
      <c r="AF272" s="103"/>
      <c r="AG272" s="245"/>
      <c r="AH272" s="245"/>
      <c r="AI272" s="245">
        <v>1</v>
      </c>
      <c r="AJ272" s="245"/>
      <c r="AK272" s="245"/>
      <c r="AL272" s="245"/>
      <c r="AM272" s="245"/>
      <c r="AN272" s="245"/>
      <c r="AO272" s="95"/>
      <c r="AP272" s="95"/>
      <c r="AQ272" s="95"/>
      <c r="AR272" s="95"/>
      <c r="AS272" s="288">
        <f t="shared" si="26"/>
        <v>0</v>
      </c>
      <c r="AT272" s="95"/>
      <c r="AU272" s="337">
        <v>1.6767799999999999E-2</v>
      </c>
      <c r="AV272" s="95"/>
      <c r="AW272" s="95"/>
      <c r="AX272" s="95"/>
      <c r="AY272" s="95"/>
      <c r="AZ272" s="95"/>
      <c r="BA272" s="95"/>
      <c r="BB272" s="95"/>
      <c r="BC272" s="117" t="s">
        <v>258</v>
      </c>
      <c r="BD272" s="119"/>
      <c r="BE272" s="272"/>
      <c r="BF272" s="272"/>
      <c r="BG272" s="272"/>
    </row>
    <row r="273" spans="1:59" s="273" customFormat="1" ht="31.5" outlineLevel="1">
      <c r="A273" s="293">
        <v>80</v>
      </c>
      <c r="B273" s="336" t="s">
        <v>259</v>
      </c>
      <c r="C273" s="295"/>
      <c r="D273" s="293"/>
      <c r="E273" s="296"/>
      <c r="F273" s="297"/>
      <c r="G273" s="322"/>
      <c r="H273" s="322"/>
      <c r="I273" s="289"/>
      <c r="J273" s="290"/>
      <c r="K273" s="231"/>
      <c r="L273" s="237"/>
      <c r="M273" s="237"/>
      <c r="N273" s="237">
        <v>45177</v>
      </c>
      <c r="O273" s="290"/>
      <c r="P273" s="95"/>
      <c r="Q273" s="334"/>
      <c r="R273" s="335"/>
      <c r="S273" s="335"/>
      <c r="T273" s="288">
        <f t="shared" si="25"/>
        <v>0</v>
      </c>
      <c r="U273" s="302"/>
      <c r="V273" s="302">
        <v>8.5313999999999997E-3</v>
      </c>
      <c r="W273" s="243"/>
      <c r="X273" s="243"/>
      <c r="Y273" s="243"/>
      <c r="Z273" s="243"/>
      <c r="AA273" s="243"/>
      <c r="AB273" s="243"/>
      <c r="AC273" s="102"/>
      <c r="AD273" s="103"/>
      <c r="AE273" s="103"/>
      <c r="AF273" s="103"/>
      <c r="AG273" s="245"/>
      <c r="AH273" s="245"/>
      <c r="AI273" s="245">
        <v>1</v>
      </c>
      <c r="AJ273" s="245"/>
      <c r="AK273" s="245"/>
      <c r="AL273" s="245"/>
      <c r="AM273" s="245"/>
      <c r="AN273" s="245"/>
      <c r="AO273" s="95"/>
      <c r="AP273" s="95"/>
      <c r="AQ273" s="95"/>
      <c r="AR273" s="95"/>
      <c r="AS273" s="288">
        <f t="shared" si="26"/>
        <v>0</v>
      </c>
      <c r="AT273" s="95"/>
      <c r="AU273" s="337">
        <v>8.5313999999999997E-3</v>
      </c>
      <c r="AV273" s="95"/>
      <c r="AW273" s="95"/>
      <c r="AX273" s="95"/>
      <c r="AY273" s="95"/>
      <c r="AZ273" s="95"/>
      <c r="BA273" s="95"/>
      <c r="BB273" s="95"/>
      <c r="BC273" s="117" t="s">
        <v>260</v>
      </c>
      <c r="BD273" s="119"/>
      <c r="BE273" s="272"/>
      <c r="BF273" s="272"/>
      <c r="BG273" s="272"/>
    </row>
    <row r="274" spans="1:59" s="273" customFormat="1" ht="45" outlineLevel="1">
      <c r="A274" s="293">
        <v>81</v>
      </c>
      <c r="B274" s="336" t="s">
        <v>261</v>
      </c>
      <c r="C274" s="295"/>
      <c r="D274" s="293"/>
      <c r="E274" s="296"/>
      <c r="F274" s="297"/>
      <c r="G274" s="322"/>
      <c r="H274" s="322"/>
      <c r="I274" s="289"/>
      <c r="J274" s="290"/>
      <c r="K274" s="231"/>
      <c r="L274" s="237"/>
      <c r="M274" s="237"/>
      <c r="N274" s="237">
        <v>45177</v>
      </c>
      <c r="O274" s="290"/>
      <c r="P274" s="95"/>
      <c r="Q274" s="334"/>
      <c r="R274" s="335"/>
      <c r="S274" s="335"/>
      <c r="T274" s="288">
        <f t="shared" si="25"/>
        <v>0</v>
      </c>
      <c r="U274" s="302"/>
      <c r="V274" s="302">
        <v>9.2399999999999999E-3</v>
      </c>
      <c r="W274" s="243"/>
      <c r="X274" s="243"/>
      <c r="Y274" s="243"/>
      <c r="Z274" s="243"/>
      <c r="AA274" s="243"/>
      <c r="AB274" s="243"/>
      <c r="AC274" s="102"/>
      <c r="AD274" s="103"/>
      <c r="AE274" s="103"/>
      <c r="AF274" s="103"/>
      <c r="AG274" s="245"/>
      <c r="AH274" s="245"/>
      <c r="AI274" s="245">
        <v>1</v>
      </c>
      <c r="AJ274" s="245"/>
      <c r="AK274" s="245"/>
      <c r="AL274" s="245"/>
      <c r="AM274" s="245"/>
      <c r="AN274" s="245"/>
      <c r="AO274" s="95"/>
      <c r="AP274" s="95"/>
      <c r="AQ274" s="95"/>
      <c r="AR274" s="95"/>
      <c r="AS274" s="288">
        <f t="shared" si="26"/>
        <v>0</v>
      </c>
      <c r="AT274" s="95"/>
      <c r="AU274" s="337">
        <v>9.2399999999999999E-3</v>
      </c>
      <c r="AV274" s="95"/>
      <c r="AW274" s="95"/>
      <c r="AX274" s="95"/>
      <c r="AY274" s="95"/>
      <c r="AZ274" s="95"/>
      <c r="BA274" s="95"/>
      <c r="BB274" s="95"/>
      <c r="BC274" s="117" t="s">
        <v>262</v>
      </c>
      <c r="BD274" s="119"/>
      <c r="BE274" s="272"/>
      <c r="BF274" s="272"/>
      <c r="BG274" s="272"/>
    </row>
    <row r="275" spans="1:59" s="273" customFormat="1" ht="45" outlineLevel="1">
      <c r="A275" s="293">
        <v>82</v>
      </c>
      <c r="B275" s="336" t="s">
        <v>263</v>
      </c>
      <c r="C275" s="295"/>
      <c r="D275" s="293"/>
      <c r="E275" s="296"/>
      <c r="F275" s="297"/>
      <c r="G275" s="322"/>
      <c r="H275" s="322"/>
      <c r="I275" s="289"/>
      <c r="J275" s="290"/>
      <c r="K275" s="231"/>
      <c r="L275" s="237"/>
      <c r="M275" s="237"/>
      <c r="N275" s="237">
        <v>45199</v>
      </c>
      <c r="O275" s="290"/>
      <c r="P275" s="95"/>
      <c r="Q275" s="334"/>
      <c r="R275" s="335"/>
      <c r="S275" s="335"/>
      <c r="T275" s="288">
        <f t="shared" si="25"/>
        <v>0</v>
      </c>
      <c r="U275" s="302"/>
      <c r="V275" s="302">
        <v>1.3585501000000002E-2</v>
      </c>
      <c r="W275" s="243"/>
      <c r="X275" s="243"/>
      <c r="Y275" s="243"/>
      <c r="Z275" s="243"/>
      <c r="AA275" s="243"/>
      <c r="AB275" s="243"/>
      <c r="AC275" s="102"/>
      <c r="AD275" s="103"/>
      <c r="AE275" s="103"/>
      <c r="AF275" s="103"/>
      <c r="AG275" s="245"/>
      <c r="AH275" s="245"/>
      <c r="AI275" s="245">
        <v>1</v>
      </c>
      <c r="AJ275" s="245"/>
      <c r="AK275" s="245"/>
      <c r="AL275" s="245"/>
      <c r="AM275" s="245"/>
      <c r="AN275" s="245"/>
      <c r="AO275" s="95"/>
      <c r="AP275" s="95"/>
      <c r="AQ275" s="95"/>
      <c r="AR275" s="95"/>
      <c r="AS275" s="288">
        <f t="shared" si="26"/>
        <v>0</v>
      </c>
      <c r="AT275" s="95"/>
      <c r="AU275" s="337">
        <v>1.3585501000000002E-2</v>
      </c>
      <c r="AV275" s="95"/>
      <c r="AW275" s="95"/>
      <c r="AX275" s="95"/>
      <c r="AY275" s="95"/>
      <c r="AZ275" s="95"/>
      <c r="BA275" s="95"/>
      <c r="BB275" s="95"/>
      <c r="BC275" s="117" t="s">
        <v>264</v>
      </c>
      <c r="BD275" s="119"/>
      <c r="BE275" s="272"/>
      <c r="BF275" s="272"/>
      <c r="BG275" s="272"/>
    </row>
    <row r="276" spans="1:59" s="273" customFormat="1" ht="31.5" outlineLevel="1">
      <c r="A276" s="293">
        <v>83</v>
      </c>
      <c r="B276" s="336" t="s">
        <v>265</v>
      </c>
      <c r="C276" s="295"/>
      <c r="D276" s="293"/>
      <c r="E276" s="296"/>
      <c r="F276" s="297"/>
      <c r="G276" s="322"/>
      <c r="H276" s="322"/>
      <c r="I276" s="289"/>
      <c r="J276" s="290"/>
      <c r="K276" s="231"/>
      <c r="L276" s="237"/>
      <c r="M276" s="237"/>
      <c r="N276" s="237">
        <v>45240</v>
      </c>
      <c r="O276" s="290"/>
      <c r="P276" s="95"/>
      <c r="Q276" s="334"/>
      <c r="R276" s="335"/>
      <c r="S276" s="335"/>
      <c r="T276" s="288">
        <f t="shared" si="25"/>
        <v>0</v>
      </c>
      <c r="U276" s="302"/>
      <c r="V276" s="302">
        <v>1.44E-2</v>
      </c>
      <c r="W276" s="243"/>
      <c r="X276" s="243"/>
      <c r="Y276" s="243"/>
      <c r="Z276" s="243"/>
      <c r="AA276" s="243"/>
      <c r="AB276" s="243"/>
      <c r="AC276" s="102"/>
      <c r="AD276" s="103"/>
      <c r="AE276" s="103"/>
      <c r="AF276" s="103"/>
      <c r="AG276" s="245"/>
      <c r="AH276" s="245"/>
      <c r="AI276" s="245">
        <v>1</v>
      </c>
      <c r="AJ276" s="245"/>
      <c r="AK276" s="245"/>
      <c r="AL276" s="245"/>
      <c r="AM276" s="245"/>
      <c r="AN276" s="245"/>
      <c r="AO276" s="95"/>
      <c r="AP276" s="95"/>
      <c r="AQ276" s="95"/>
      <c r="AR276" s="95"/>
      <c r="AS276" s="288">
        <f t="shared" si="26"/>
        <v>0</v>
      </c>
      <c r="AT276" s="95"/>
      <c r="AU276" s="337">
        <v>1.44E-2</v>
      </c>
      <c r="AV276" s="95"/>
      <c r="AW276" s="95"/>
      <c r="AX276" s="95"/>
      <c r="AY276" s="95"/>
      <c r="AZ276" s="95"/>
      <c r="BA276" s="95"/>
      <c r="BB276" s="95"/>
      <c r="BC276" s="117" t="s">
        <v>266</v>
      </c>
      <c r="BD276" s="119"/>
      <c r="BE276" s="272"/>
      <c r="BF276" s="272"/>
      <c r="BG276" s="272"/>
    </row>
    <row r="277" spans="1:59" s="273" customFormat="1" ht="30" customHeight="1" outlineLevel="1">
      <c r="A277" s="293">
        <v>84</v>
      </c>
      <c r="B277" s="336" t="s">
        <v>267</v>
      </c>
      <c r="C277" s="295"/>
      <c r="D277" s="293"/>
      <c r="E277" s="296"/>
      <c r="F277" s="297"/>
      <c r="G277" s="322"/>
      <c r="H277" s="322"/>
      <c r="I277" s="289"/>
      <c r="J277" s="290"/>
      <c r="K277" s="231"/>
      <c r="L277" s="237"/>
      <c r="M277" s="237"/>
      <c r="N277" s="237">
        <v>45306</v>
      </c>
      <c r="O277" s="290"/>
      <c r="P277" s="95"/>
      <c r="Q277" s="334"/>
      <c r="R277" s="335"/>
      <c r="S277" s="335"/>
      <c r="T277" s="288">
        <f t="shared" si="25"/>
        <v>0</v>
      </c>
      <c r="U277" s="302"/>
      <c r="V277" s="302">
        <v>5.4989990000000001E-3</v>
      </c>
      <c r="W277" s="243"/>
      <c r="X277" s="243"/>
      <c r="Y277" s="243"/>
      <c r="Z277" s="243"/>
      <c r="AA277" s="243"/>
      <c r="AB277" s="243"/>
      <c r="AC277" s="102"/>
      <c r="AD277" s="103"/>
      <c r="AE277" s="103"/>
      <c r="AF277" s="103"/>
      <c r="AG277" s="245"/>
      <c r="AH277" s="245"/>
      <c r="AI277" s="245">
        <v>1</v>
      </c>
      <c r="AJ277" s="245"/>
      <c r="AK277" s="245"/>
      <c r="AL277" s="245"/>
      <c r="AM277" s="245"/>
      <c r="AN277" s="245"/>
      <c r="AO277" s="95"/>
      <c r="AP277" s="95"/>
      <c r="AQ277" s="95"/>
      <c r="AR277" s="95"/>
      <c r="AS277" s="288">
        <f t="shared" si="26"/>
        <v>0</v>
      </c>
      <c r="AT277" s="95"/>
      <c r="AU277" s="337">
        <v>5.4989990000000001E-3</v>
      </c>
      <c r="AV277" s="95"/>
      <c r="AW277" s="95"/>
      <c r="AX277" s="95"/>
      <c r="AY277" s="95"/>
      <c r="AZ277" s="95"/>
      <c r="BA277" s="95"/>
      <c r="BB277" s="95"/>
      <c r="BC277" s="117" t="s">
        <v>268</v>
      </c>
      <c r="BD277" s="119"/>
      <c r="BE277" s="272"/>
      <c r="BF277" s="272"/>
      <c r="BG277" s="272"/>
    </row>
    <row r="278" spans="1:59" s="273" customFormat="1" ht="31.5" outlineLevel="1">
      <c r="A278" s="293">
        <v>85</v>
      </c>
      <c r="B278" s="336" t="s">
        <v>269</v>
      </c>
      <c r="C278" s="295"/>
      <c r="D278" s="293"/>
      <c r="E278" s="296"/>
      <c r="F278" s="297"/>
      <c r="G278" s="322"/>
      <c r="H278" s="322"/>
      <c r="I278" s="289"/>
      <c r="J278" s="290"/>
      <c r="K278" s="231"/>
      <c r="L278" s="237"/>
      <c r="M278" s="237"/>
      <c r="N278" s="237">
        <v>45244</v>
      </c>
      <c r="O278" s="290"/>
      <c r="P278" s="95"/>
      <c r="Q278" s="334"/>
      <c r="R278" s="335"/>
      <c r="S278" s="335"/>
      <c r="T278" s="288">
        <f t="shared" si="25"/>
        <v>0</v>
      </c>
      <c r="U278" s="302"/>
      <c r="V278" s="302">
        <v>3.0762600000000001E-2</v>
      </c>
      <c r="W278" s="243"/>
      <c r="X278" s="243"/>
      <c r="Y278" s="243"/>
      <c r="Z278" s="243"/>
      <c r="AA278" s="243"/>
      <c r="AB278" s="243"/>
      <c r="AC278" s="102"/>
      <c r="AD278" s="103"/>
      <c r="AE278" s="103"/>
      <c r="AF278" s="103"/>
      <c r="AG278" s="245"/>
      <c r="AH278" s="245"/>
      <c r="AI278" s="245">
        <v>1</v>
      </c>
      <c r="AJ278" s="245"/>
      <c r="AK278" s="245"/>
      <c r="AL278" s="245"/>
      <c r="AM278" s="245"/>
      <c r="AN278" s="245"/>
      <c r="AO278" s="95"/>
      <c r="AP278" s="95"/>
      <c r="AQ278" s="95"/>
      <c r="AR278" s="95"/>
      <c r="AS278" s="288">
        <f t="shared" si="26"/>
        <v>0</v>
      </c>
      <c r="AT278" s="95"/>
      <c r="AU278" s="337">
        <v>3.0762600000000001E-2</v>
      </c>
      <c r="AV278" s="95"/>
      <c r="AW278" s="95"/>
      <c r="AX278" s="95"/>
      <c r="AY278" s="95"/>
      <c r="AZ278" s="95"/>
      <c r="BA278" s="95"/>
      <c r="BB278" s="95"/>
      <c r="BC278" s="117" t="s">
        <v>270</v>
      </c>
      <c r="BD278" s="119"/>
      <c r="BE278" s="272"/>
      <c r="BF278" s="272"/>
      <c r="BG278" s="272"/>
    </row>
    <row r="279" spans="1:59" s="273" customFormat="1" ht="31.5" outlineLevel="1">
      <c r="A279" s="293">
        <v>86</v>
      </c>
      <c r="B279" s="336" t="s">
        <v>271</v>
      </c>
      <c r="C279" s="295"/>
      <c r="D279" s="293"/>
      <c r="E279" s="296"/>
      <c r="F279" s="297"/>
      <c r="G279" s="322"/>
      <c r="H279" s="322"/>
      <c r="I279" s="289"/>
      <c r="J279" s="290"/>
      <c r="K279" s="231"/>
      <c r="L279" s="237"/>
      <c r="M279" s="237"/>
      <c r="N279" s="237">
        <v>45198</v>
      </c>
      <c r="O279" s="290"/>
      <c r="P279" s="95"/>
      <c r="Q279" s="334"/>
      <c r="R279" s="335"/>
      <c r="S279" s="335"/>
      <c r="T279" s="288">
        <f t="shared" si="25"/>
        <v>0</v>
      </c>
      <c r="U279" s="302"/>
      <c r="V279" s="302">
        <v>2.850001E-3</v>
      </c>
      <c r="W279" s="243"/>
      <c r="X279" s="243"/>
      <c r="Y279" s="243"/>
      <c r="Z279" s="243"/>
      <c r="AA279" s="243"/>
      <c r="AB279" s="243"/>
      <c r="AC279" s="102"/>
      <c r="AD279" s="103"/>
      <c r="AE279" s="103"/>
      <c r="AF279" s="103"/>
      <c r="AG279" s="245"/>
      <c r="AH279" s="245"/>
      <c r="AI279" s="245">
        <v>1</v>
      </c>
      <c r="AJ279" s="245"/>
      <c r="AK279" s="245"/>
      <c r="AL279" s="245"/>
      <c r="AM279" s="245"/>
      <c r="AN279" s="245"/>
      <c r="AO279" s="95"/>
      <c r="AP279" s="95"/>
      <c r="AQ279" s="95"/>
      <c r="AR279" s="95"/>
      <c r="AS279" s="288">
        <f t="shared" si="26"/>
        <v>0</v>
      </c>
      <c r="AT279" s="95"/>
      <c r="AU279" s="337">
        <v>2.850001E-3</v>
      </c>
      <c r="AV279" s="95"/>
      <c r="AW279" s="95"/>
      <c r="AX279" s="95"/>
      <c r="AY279" s="95"/>
      <c r="AZ279" s="95"/>
      <c r="BA279" s="95"/>
      <c r="BB279" s="95"/>
      <c r="BC279" s="117" t="s">
        <v>272</v>
      </c>
      <c r="BD279" s="119"/>
      <c r="BE279" s="272"/>
      <c r="BF279" s="272"/>
      <c r="BG279" s="272"/>
    </row>
    <row r="280" spans="1:59" s="273" customFormat="1" ht="45" outlineLevel="1">
      <c r="A280" s="293">
        <v>87</v>
      </c>
      <c r="B280" s="336" t="s">
        <v>273</v>
      </c>
      <c r="C280" s="295"/>
      <c r="D280" s="293"/>
      <c r="E280" s="296"/>
      <c r="F280" s="297"/>
      <c r="G280" s="322"/>
      <c r="H280" s="322"/>
      <c r="I280" s="289"/>
      <c r="J280" s="290"/>
      <c r="K280" s="231"/>
      <c r="L280" s="237"/>
      <c r="M280" s="237"/>
      <c r="N280" s="237">
        <v>45309</v>
      </c>
      <c r="O280" s="290"/>
      <c r="P280" s="95"/>
      <c r="Q280" s="334"/>
      <c r="R280" s="335"/>
      <c r="S280" s="335"/>
      <c r="T280" s="288">
        <f t="shared" si="25"/>
        <v>0</v>
      </c>
      <c r="U280" s="302"/>
      <c r="V280" s="302">
        <v>8.378E-3</v>
      </c>
      <c r="W280" s="243"/>
      <c r="X280" s="243"/>
      <c r="Y280" s="243"/>
      <c r="Z280" s="243"/>
      <c r="AA280" s="243"/>
      <c r="AB280" s="243"/>
      <c r="AC280" s="102"/>
      <c r="AD280" s="103"/>
      <c r="AE280" s="103"/>
      <c r="AF280" s="103"/>
      <c r="AG280" s="245"/>
      <c r="AH280" s="245"/>
      <c r="AI280" s="245">
        <v>1</v>
      </c>
      <c r="AJ280" s="245"/>
      <c r="AK280" s="245"/>
      <c r="AL280" s="245"/>
      <c r="AM280" s="245"/>
      <c r="AN280" s="245"/>
      <c r="AO280" s="95"/>
      <c r="AP280" s="95"/>
      <c r="AQ280" s="95"/>
      <c r="AR280" s="95"/>
      <c r="AS280" s="288">
        <f t="shared" si="26"/>
        <v>0</v>
      </c>
      <c r="AT280" s="95"/>
      <c r="AU280" s="337">
        <v>8.378E-3</v>
      </c>
      <c r="AV280" s="95"/>
      <c r="AW280" s="95"/>
      <c r="AX280" s="95"/>
      <c r="AY280" s="95"/>
      <c r="AZ280" s="95"/>
      <c r="BA280" s="95"/>
      <c r="BB280" s="95"/>
      <c r="BC280" s="117" t="s">
        <v>274</v>
      </c>
      <c r="BD280" s="119"/>
      <c r="BE280" s="272"/>
      <c r="BF280" s="272"/>
      <c r="BG280" s="272"/>
    </row>
    <row r="281" spans="1:59" s="273" customFormat="1" ht="31.5" outlineLevel="1">
      <c r="A281" s="293">
        <v>88</v>
      </c>
      <c r="B281" s="336" t="s">
        <v>275</v>
      </c>
      <c r="C281" s="295"/>
      <c r="D281" s="293"/>
      <c r="E281" s="296"/>
      <c r="F281" s="297"/>
      <c r="G281" s="322"/>
      <c r="H281" s="322"/>
      <c r="I281" s="289"/>
      <c r="J281" s="290"/>
      <c r="K281" s="231"/>
      <c r="L281" s="237"/>
      <c r="M281" s="237"/>
      <c r="N281" s="237">
        <v>45308</v>
      </c>
      <c r="O281" s="290"/>
      <c r="P281" s="95"/>
      <c r="Q281" s="334"/>
      <c r="R281" s="335"/>
      <c r="S281" s="335"/>
      <c r="T281" s="288">
        <f t="shared" si="25"/>
        <v>0</v>
      </c>
      <c r="U281" s="302"/>
      <c r="V281" s="302">
        <v>1.2951199E-2</v>
      </c>
      <c r="W281" s="243"/>
      <c r="X281" s="243"/>
      <c r="Y281" s="243"/>
      <c r="Z281" s="243"/>
      <c r="AA281" s="243"/>
      <c r="AB281" s="243"/>
      <c r="AC281" s="102"/>
      <c r="AD281" s="103"/>
      <c r="AE281" s="103"/>
      <c r="AF281" s="103"/>
      <c r="AG281" s="245"/>
      <c r="AH281" s="245"/>
      <c r="AI281" s="245">
        <v>1</v>
      </c>
      <c r="AJ281" s="245"/>
      <c r="AK281" s="245"/>
      <c r="AL281" s="245"/>
      <c r="AM281" s="245"/>
      <c r="AN281" s="245"/>
      <c r="AO281" s="95"/>
      <c r="AP281" s="95"/>
      <c r="AQ281" s="95"/>
      <c r="AR281" s="95"/>
      <c r="AS281" s="288">
        <f t="shared" si="26"/>
        <v>0</v>
      </c>
      <c r="AT281" s="95"/>
      <c r="AU281" s="337">
        <v>1.2951199E-2</v>
      </c>
      <c r="AV281" s="95"/>
      <c r="AW281" s="95"/>
      <c r="AX281" s="95"/>
      <c r="AY281" s="95"/>
      <c r="AZ281" s="95"/>
      <c r="BA281" s="95"/>
      <c r="BB281" s="95"/>
      <c r="BC281" s="117" t="s">
        <v>276</v>
      </c>
      <c r="BD281" s="119"/>
      <c r="BE281" s="272"/>
      <c r="BF281" s="272"/>
      <c r="BG281" s="272"/>
    </row>
    <row r="282" spans="1:59" s="273" customFormat="1" ht="31.5" outlineLevel="1">
      <c r="A282" s="293">
        <v>89</v>
      </c>
      <c r="B282" s="336" t="s">
        <v>277</v>
      </c>
      <c r="C282" s="295"/>
      <c r="D282" s="293"/>
      <c r="E282" s="296"/>
      <c r="F282" s="297"/>
      <c r="G282" s="322"/>
      <c r="H282" s="322"/>
      <c r="I282" s="289"/>
      <c r="J282" s="290"/>
      <c r="K282" s="231"/>
      <c r="L282" s="237"/>
      <c r="M282" s="237"/>
      <c r="N282" s="237">
        <v>45324</v>
      </c>
      <c r="O282" s="290"/>
      <c r="P282" s="95"/>
      <c r="Q282" s="334"/>
      <c r="R282" s="335"/>
      <c r="S282" s="335"/>
      <c r="T282" s="288">
        <f t="shared" si="25"/>
        <v>0</v>
      </c>
      <c r="U282" s="302"/>
      <c r="V282" s="302">
        <v>1.475E-3</v>
      </c>
      <c r="W282" s="243"/>
      <c r="X282" s="243"/>
      <c r="Y282" s="243"/>
      <c r="Z282" s="243"/>
      <c r="AA282" s="243"/>
      <c r="AB282" s="243"/>
      <c r="AC282" s="102"/>
      <c r="AD282" s="103"/>
      <c r="AE282" s="103"/>
      <c r="AF282" s="103"/>
      <c r="AG282" s="245"/>
      <c r="AH282" s="245"/>
      <c r="AI282" s="245">
        <v>1</v>
      </c>
      <c r="AJ282" s="245"/>
      <c r="AK282" s="245"/>
      <c r="AL282" s="245"/>
      <c r="AM282" s="245"/>
      <c r="AN282" s="245"/>
      <c r="AO282" s="95"/>
      <c r="AP282" s="95"/>
      <c r="AQ282" s="95"/>
      <c r="AR282" s="95"/>
      <c r="AS282" s="288">
        <f t="shared" si="26"/>
        <v>0</v>
      </c>
      <c r="AT282" s="95"/>
      <c r="AU282" s="337">
        <v>1.475E-3</v>
      </c>
      <c r="AV282" s="95"/>
      <c r="AW282" s="95"/>
      <c r="AX282" s="95"/>
      <c r="AY282" s="95"/>
      <c r="AZ282" s="95"/>
      <c r="BA282" s="95"/>
      <c r="BB282" s="95"/>
      <c r="BC282" s="117" t="s">
        <v>278</v>
      </c>
      <c r="BD282" s="119"/>
      <c r="BE282" s="272"/>
      <c r="BF282" s="272"/>
      <c r="BG282" s="272"/>
    </row>
    <row r="283" spans="1:59" s="273" customFormat="1" ht="127.5" outlineLevel="1">
      <c r="A283" s="293">
        <v>90</v>
      </c>
      <c r="B283" s="336" t="s">
        <v>279</v>
      </c>
      <c r="C283" s="295"/>
      <c r="D283" s="293"/>
      <c r="E283" s="296"/>
      <c r="F283" s="297"/>
      <c r="G283" s="322"/>
      <c r="H283" s="322"/>
      <c r="I283" s="289"/>
      <c r="J283" s="290"/>
      <c r="K283" s="231"/>
      <c r="L283" s="237"/>
      <c r="M283" s="237"/>
      <c r="N283" s="237">
        <v>45357</v>
      </c>
      <c r="O283" s="290"/>
      <c r="P283" s="95"/>
      <c r="Q283" s="334"/>
      <c r="R283" s="335"/>
      <c r="S283" s="335"/>
      <c r="T283" s="288">
        <f t="shared" si="25"/>
        <v>0</v>
      </c>
      <c r="U283" s="302"/>
      <c r="V283" s="302">
        <v>6.1545000000000002E-3</v>
      </c>
      <c r="W283" s="243"/>
      <c r="X283" s="243"/>
      <c r="Y283" s="243"/>
      <c r="Z283" s="243"/>
      <c r="AA283" s="243"/>
      <c r="AB283" s="243"/>
      <c r="AC283" s="102"/>
      <c r="AD283" s="103"/>
      <c r="AE283" s="103"/>
      <c r="AF283" s="103"/>
      <c r="AG283" s="245"/>
      <c r="AH283" s="245"/>
      <c r="AI283" s="245">
        <v>1</v>
      </c>
      <c r="AJ283" s="245"/>
      <c r="AK283" s="245"/>
      <c r="AL283" s="245"/>
      <c r="AM283" s="245"/>
      <c r="AN283" s="245"/>
      <c r="AO283" s="95"/>
      <c r="AP283" s="95"/>
      <c r="AQ283" s="95"/>
      <c r="AR283" s="95"/>
      <c r="AS283" s="288">
        <f t="shared" si="26"/>
        <v>0</v>
      </c>
      <c r="AT283" s="95"/>
      <c r="AU283" s="337">
        <v>6.1545000000000002E-3</v>
      </c>
      <c r="AV283" s="95"/>
      <c r="AW283" s="95"/>
      <c r="AX283" s="95"/>
      <c r="AY283" s="95"/>
      <c r="AZ283" s="95"/>
      <c r="BA283" s="95"/>
      <c r="BB283" s="95"/>
      <c r="BC283" s="393" t="s">
        <v>280</v>
      </c>
      <c r="BD283" s="119"/>
      <c r="BE283" s="272"/>
      <c r="BF283" s="272"/>
      <c r="BG283" s="272"/>
    </row>
    <row r="284" spans="1:59" s="273" customFormat="1" ht="25.5" customHeight="1" outlineLevel="1">
      <c r="A284" s="293">
        <v>91</v>
      </c>
      <c r="B284" s="336" t="s">
        <v>267</v>
      </c>
      <c r="C284" s="295"/>
      <c r="D284" s="293"/>
      <c r="E284" s="296"/>
      <c r="F284" s="297"/>
      <c r="G284" s="322"/>
      <c r="H284" s="322"/>
      <c r="I284" s="289"/>
      <c r="J284" s="290"/>
      <c r="K284" s="231"/>
      <c r="L284" s="237"/>
      <c r="M284" s="237"/>
      <c r="N284" s="237">
        <v>45301</v>
      </c>
      <c r="O284" s="290"/>
      <c r="P284" s="95"/>
      <c r="Q284" s="334"/>
      <c r="R284" s="335"/>
      <c r="S284" s="335"/>
      <c r="T284" s="288">
        <f t="shared" si="25"/>
        <v>0</v>
      </c>
      <c r="U284" s="302"/>
      <c r="V284" s="302">
        <v>8.7999990000000011E-3</v>
      </c>
      <c r="W284" s="243"/>
      <c r="X284" s="243"/>
      <c r="Y284" s="243"/>
      <c r="Z284" s="243"/>
      <c r="AA284" s="243"/>
      <c r="AB284" s="243"/>
      <c r="AC284" s="102"/>
      <c r="AD284" s="103"/>
      <c r="AE284" s="103"/>
      <c r="AF284" s="103"/>
      <c r="AG284" s="245"/>
      <c r="AH284" s="245"/>
      <c r="AI284" s="245">
        <v>1</v>
      </c>
      <c r="AJ284" s="245"/>
      <c r="AK284" s="245"/>
      <c r="AL284" s="245"/>
      <c r="AM284" s="245"/>
      <c r="AN284" s="245"/>
      <c r="AO284" s="95"/>
      <c r="AP284" s="95"/>
      <c r="AQ284" s="95"/>
      <c r="AR284" s="95"/>
      <c r="AS284" s="288">
        <f t="shared" si="26"/>
        <v>0</v>
      </c>
      <c r="AT284" s="95"/>
      <c r="AU284" s="337">
        <v>8.7999990000000011E-3</v>
      </c>
      <c r="AV284" s="95"/>
      <c r="AW284" s="95"/>
      <c r="AX284" s="95"/>
      <c r="AY284" s="95"/>
      <c r="AZ284" s="95"/>
      <c r="BA284" s="95"/>
      <c r="BB284" s="95"/>
      <c r="BC284" s="117" t="s">
        <v>281</v>
      </c>
      <c r="BD284" s="119"/>
      <c r="BE284" s="272"/>
      <c r="BF284" s="272"/>
      <c r="BG284" s="272"/>
    </row>
    <row r="285" spans="1:59" s="273" customFormat="1" ht="31.5" outlineLevel="1">
      <c r="A285" s="293">
        <v>92</v>
      </c>
      <c r="B285" s="336" t="s">
        <v>282</v>
      </c>
      <c r="C285" s="295"/>
      <c r="D285" s="293"/>
      <c r="E285" s="296"/>
      <c r="F285" s="297"/>
      <c r="G285" s="322"/>
      <c r="H285" s="322"/>
      <c r="I285" s="289"/>
      <c r="J285" s="290"/>
      <c r="K285" s="231"/>
      <c r="L285" s="237"/>
      <c r="M285" s="237"/>
      <c r="N285" s="237">
        <v>45040</v>
      </c>
      <c r="O285" s="290"/>
      <c r="P285" s="95"/>
      <c r="Q285" s="334"/>
      <c r="R285" s="335"/>
      <c r="S285" s="335"/>
      <c r="T285" s="288">
        <f t="shared" si="25"/>
        <v>0</v>
      </c>
      <c r="U285" s="243"/>
      <c r="V285" s="302">
        <v>6.3790000000000001E-3</v>
      </c>
      <c r="W285" s="243"/>
      <c r="X285" s="243"/>
      <c r="Y285" s="243"/>
      <c r="Z285" s="243"/>
      <c r="AA285" s="243"/>
      <c r="AB285" s="243"/>
      <c r="AC285" s="102"/>
      <c r="AD285" s="103"/>
      <c r="AE285" s="103"/>
      <c r="AF285" s="103"/>
      <c r="AG285" s="245"/>
      <c r="AH285" s="245"/>
      <c r="AI285" s="245">
        <v>1</v>
      </c>
      <c r="AJ285" s="245"/>
      <c r="AK285" s="245"/>
      <c r="AL285" s="245"/>
      <c r="AM285" s="245"/>
      <c r="AN285" s="245"/>
      <c r="AO285" s="95"/>
      <c r="AP285" s="95"/>
      <c r="AQ285" s="95"/>
      <c r="AR285" s="95"/>
      <c r="AS285" s="288">
        <f t="shared" si="26"/>
        <v>0</v>
      </c>
      <c r="AT285" s="95"/>
      <c r="AU285" s="337">
        <v>6.3790000000000001E-3</v>
      </c>
      <c r="AV285" s="95"/>
      <c r="AW285" s="95"/>
      <c r="AX285" s="95"/>
      <c r="AY285" s="95"/>
      <c r="AZ285" s="95"/>
      <c r="BA285" s="95"/>
      <c r="BB285" s="95"/>
      <c r="BC285" s="117" t="s">
        <v>283</v>
      </c>
      <c r="BD285" s="119"/>
      <c r="BE285" s="272"/>
      <c r="BF285" s="272"/>
      <c r="BG285" s="272"/>
    </row>
    <row r="286" spans="1:59" s="273" customFormat="1" ht="31.5" outlineLevel="1">
      <c r="A286" s="293">
        <v>93</v>
      </c>
      <c r="B286" s="336" t="s">
        <v>284</v>
      </c>
      <c r="C286" s="295"/>
      <c r="D286" s="293"/>
      <c r="E286" s="296"/>
      <c r="F286" s="297"/>
      <c r="G286" s="322"/>
      <c r="H286" s="322"/>
      <c r="I286" s="289"/>
      <c r="J286" s="290"/>
      <c r="K286" s="231"/>
      <c r="L286" s="237"/>
      <c r="M286" s="237"/>
      <c r="N286" s="237">
        <v>45382</v>
      </c>
      <c r="O286" s="290"/>
      <c r="P286" s="95"/>
      <c r="Q286" s="334"/>
      <c r="R286" s="335"/>
      <c r="S286" s="335"/>
      <c r="T286" s="288">
        <f t="shared" si="25"/>
        <v>0</v>
      </c>
      <c r="U286" s="243"/>
      <c r="V286" s="302">
        <v>4.248E-3</v>
      </c>
      <c r="W286" s="243"/>
      <c r="X286" s="243"/>
      <c r="Y286" s="243"/>
      <c r="Z286" s="243"/>
      <c r="AA286" s="243"/>
      <c r="AB286" s="243"/>
      <c r="AC286" s="102"/>
      <c r="AD286" s="103"/>
      <c r="AE286" s="103"/>
      <c r="AF286" s="103"/>
      <c r="AG286" s="245"/>
      <c r="AH286" s="245"/>
      <c r="AI286" s="245">
        <v>1</v>
      </c>
      <c r="AJ286" s="245"/>
      <c r="AK286" s="245"/>
      <c r="AL286" s="245"/>
      <c r="AM286" s="245"/>
      <c r="AN286" s="245"/>
      <c r="AO286" s="95"/>
      <c r="AP286" s="95"/>
      <c r="AQ286" s="95"/>
      <c r="AR286" s="95"/>
      <c r="AS286" s="288">
        <f t="shared" si="26"/>
        <v>0</v>
      </c>
      <c r="AT286" s="95"/>
      <c r="AU286" s="337">
        <v>4.248E-3</v>
      </c>
      <c r="AV286" s="95"/>
      <c r="AW286" s="95"/>
      <c r="AX286" s="95"/>
      <c r="AY286" s="95"/>
      <c r="AZ286" s="95"/>
      <c r="BA286" s="95"/>
      <c r="BB286" s="95"/>
      <c r="BC286" s="117" t="s">
        <v>285</v>
      </c>
      <c r="BD286" s="119"/>
      <c r="BE286" s="272"/>
      <c r="BF286" s="272"/>
      <c r="BG286" s="272"/>
    </row>
    <row r="287" spans="1:59" s="273" customFormat="1" ht="31.5" outlineLevel="1">
      <c r="A287" s="293">
        <v>94</v>
      </c>
      <c r="B287" s="336" t="s">
        <v>286</v>
      </c>
      <c r="C287" s="295"/>
      <c r="D287" s="293"/>
      <c r="E287" s="296"/>
      <c r="F287" s="297"/>
      <c r="G287" s="322"/>
      <c r="H287" s="322"/>
      <c r="I287" s="289"/>
      <c r="J287" s="290"/>
      <c r="K287" s="231"/>
      <c r="L287" s="237"/>
      <c r="M287" s="237"/>
      <c r="N287" s="237">
        <v>45364</v>
      </c>
      <c r="O287" s="290"/>
      <c r="P287" s="95"/>
      <c r="Q287" s="334"/>
      <c r="R287" s="335"/>
      <c r="S287" s="335"/>
      <c r="T287" s="288">
        <f t="shared" si="25"/>
        <v>0</v>
      </c>
      <c r="U287" s="243"/>
      <c r="V287" s="302">
        <v>1.1741E-2</v>
      </c>
      <c r="W287" s="243"/>
      <c r="X287" s="243"/>
      <c r="Y287" s="243"/>
      <c r="Z287" s="243"/>
      <c r="AA287" s="243"/>
      <c r="AB287" s="243"/>
      <c r="AC287" s="102"/>
      <c r="AD287" s="103"/>
      <c r="AE287" s="103"/>
      <c r="AF287" s="103"/>
      <c r="AG287" s="245"/>
      <c r="AH287" s="245"/>
      <c r="AI287" s="245">
        <v>1</v>
      </c>
      <c r="AJ287" s="245"/>
      <c r="AK287" s="245"/>
      <c r="AL287" s="245"/>
      <c r="AM287" s="245"/>
      <c r="AN287" s="245"/>
      <c r="AO287" s="95"/>
      <c r="AP287" s="95"/>
      <c r="AQ287" s="95"/>
      <c r="AR287" s="95"/>
      <c r="AS287" s="288">
        <f t="shared" si="26"/>
        <v>0</v>
      </c>
      <c r="AT287" s="95"/>
      <c r="AU287" s="337">
        <v>1.1741E-2</v>
      </c>
      <c r="AV287" s="95"/>
      <c r="AW287" s="95"/>
      <c r="AX287" s="95"/>
      <c r="AY287" s="95"/>
      <c r="AZ287" s="95"/>
      <c r="BA287" s="95"/>
      <c r="BB287" s="95"/>
      <c r="BC287" s="117" t="s">
        <v>287</v>
      </c>
      <c r="BD287" s="119"/>
      <c r="BE287" s="272"/>
      <c r="BF287" s="272"/>
      <c r="BG287" s="272"/>
    </row>
    <row r="288" spans="1:59" s="273" customFormat="1" ht="60" outlineLevel="1">
      <c r="A288" s="293">
        <v>95</v>
      </c>
      <c r="B288" s="336" t="s">
        <v>458</v>
      </c>
      <c r="C288" s="295"/>
      <c r="D288" s="293"/>
      <c r="E288" s="296"/>
      <c r="F288" s="297"/>
      <c r="G288" s="322">
        <f>AV288+AW288</f>
        <v>3.628028</v>
      </c>
      <c r="H288" s="322"/>
      <c r="I288" s="289"/>
      <c r="J288" s="290"/>
      <c r="K288" s="231"/>
      <c r="L288" s="237"/>
      <c r="M288" s="237"/>
      <c r="N288" s="237"/>
      <c r="O288" s="290" t="s">
        <v>54</v>
      </c>
      <c r="P288" s="95"/>
      <c r="Q288" s="334"/>
      <c r="R288" s="335"/>
      <c r="S288" s="335"/>
      <c r="T288" s="288">
        <f t="shared" si="25"/>
        <v>0</v>
      </c>
      <c r="U288" s="243"/>
      <c r="V288" s="302"/>
      <c r="W288" s="243"/>
      <c r="X288" s="243">
        <v>3.628028</v>
      </c>
      <c r="Y288" s="243"/>
      <c r="Z288" s="243"/>
      <c r="AA288" s="243"/>
      <c r="AB288" s="243"/>
      <c r="AC288" s="102"/>
      <c r="AD288" s="103"/>
      <c r="AE288" s="103"/>
      <c r="AF288" s="103"/>
      <c r="AG288" s="245"/>
      <c r="AH288" s="245"/>
      <c r="AI288" s="245"/>
      <c r="AJ288" s="245"/>
      <c r="AK288" s="245"/>
      <c r="AL288" s="245"/>
      <c r="AM288" s="245"/>
      <c r="AN288" s="245"/>
      <c r="AO288" s="95"/>
      <c r="AP288" s="95"/>
      <c r="AQ288" s="95"/>
      <c r="AR288" s="95"/>
      <c r="AS288" s="288">
        <f t="shared" si="26"/>
        <v>0</v>
      </c>
      <c r="AT288" s="95"/>
      <c r="AU288" s="337"/>
      <c r="AV288" s="95"/>
      <c r="AW288" s="95">
        <v>3.628028</v>
      </c>
      <c r="AX288" s="95"/>
      <c r="AY288" s="95"/>
      <c r="AZ288" s="95"/>
      <c r="BA288" s="95"/>
      <c r="BB288" s="95"/>
      <c r="BC288" s="117"/>
      <c r="BD288" s="119"/>
      <c r="BE288" s="272"/>
      <c r="BF288" s="272"/>
    </row>
    <row r="289" spans="1:58" s="273" customFormat="1" ht="45" outlineLevel="1">
      <c r="A289" s="293">
        <v>96</v>
      </c>
      <c r="B289" s="336" t="s">
        <v>459</v>
      </c>
      <c r="C289" s="295"/>
      <c r="D289" s="293"/>
      <c r="E289" s="296"/>
      <c r="F289" s="297"/>
      <c r="G289" s="322">
        <f>AV289+AW289</f>
        <v>3.6969400000000001</v>
      </c>
      <c r="H289" s="322"/>
      <c r="I289" s="289"/>
      <c r="J289" s="290"/>
      <c r="K289" s="231"/>
      <c r="L289" s="237"/>
      <c r="M289" s="237"/>
      <c r="N289" s="237"/>
      <c r="O289" s="290" t="s">
        <v>54</v>
      </c>
      <c r="P289" s="95"/>
      <c r="Q289" s="334"/>
      <c r="R289" s="335"/>
      <c r="S289" s="335"/>
      <c r="T289" s="288">
        <f t="shared" si="25"/>
        <v>0</v>
      </c>
      <c r="U289" s="243"/>
      <c r="V289" s="302"/>
      <c r="W289" s="243"/>
      <c r="X289" s="243">
        <v>3.6969400000000001</v>
      </c>
      <c r="Y289" s="243"/>
      <c r="Z289" s="243"/>
      <c r="AA289" s="243"/>
      <c r="AB289" s="243"/>
      <c r="AC289" s="102"/>
      <c r="AD289" s="103"/>
      <c r="AE289" s="103"/>
      <c r="AF289" s="103"/>
      <c r="AG289" s="245"/>
      <c r="AH289" s="245"/>
      <c r="AI289" s="245"/>
      <c r="AJ289" s="245"/>
      <c r="AK289" s="245"/>
      <c r="AL289" s="245"/>
      <c r="AM289" s="245"/>
      <c r="AN289" s="245"/>
      <c r="AO289" s="95"/>
      <c r="AP289" s="95"/>
      <c r="AQ289" s="95"/>
      <c r="AR289" s="95"/>
      <c r="AS289" s="288">
        <f t="shared" si="26"/>
        <v>0</v>
      </c>
      <c r="AT289" s="95"/>
      <c r="AU289" s="337"/>
      <c r="AV289" s="95"/>
      <c r="AW289" s="95">
        <v>3.6969400000000001</v>
      </c>
      <c r="AX289" s="95"/>
      <c r="AY289" s="95"/>
      <c r="AZ289" s="95"/>
      <c r="BA289" s="95"/>
      <c r="BB289" s="95"/>
      <c r="BC289" s="117"/>
      <c r="BD289" s="119"/>
      <c r="BE289" s="272"/>
      <c r="BF289" s="272"/>
    </row>
    <row r="290" spans="1:58" s="273" customFormat="1" ht="45" outlineLevel="1">
      <c r="A290" s="293">
        <v>97</v>
      </c>
      <c r="B290" s="336" t="s">
        <v>460</v>
      </c>
      <c r="C290" s="295"/>
      <c r="D290" s="293"/>
      <c r="E290" s="296"/>
      <c r="F290" s="297"/>
      <c r="G290" s="322">
        <f>AV290+AW290</f>
        <v>4.1154506</v>
      </c>
      <c r="H290" s="322"/>
      <c r="I290" s="289"/>
      <c r="J290" s="290"/>
      <c r="K290" s="231"/>
      <c r="L290" s="237"/>
      <c r="M290" s="237"/>
      <c r="N290" s="237"/>
      <c r="O290" s="290" t="s">
        <v>56</v>
      </c>
      <c r="P290" s="95"/>
      <c r="Q290" s="334"/>
      <c r="R290" s="335"/>
      <c r="S290" s="335"/>
      <c r="T290" s="288">
        <f t="shared" si="25"/>
        <v>0</v>
      </c>
      <c r="U290" s="243"/>
      <c r="V290" s="302"/>
      <c r="W290" s="243"/>
      <c r="X290" s="243">
        <v>4.1154506</v>
      </c>
      <c r="Y290" s="243"/>
      <c r="Z290" s="243"/>
      <c r="AA290" s="243"/>
      <c r="AB290" s="243"/>
      <c r="AC290" s="102"/>
      <c r="AD290" s="103"/>
      <c r="AE290" s="103"/>
      <c r="AF290" s="103"/>
      <c r="AG290" s="245"/>
      <c r="AH290" s="245"/>
      <c r="AI290" s="245"/>
      <c r="AJ290" s="245"/>
      <c r="AK290" s="245"/>
      <c r="AL290" s="245"/>
      <c r="AM290" s="245"/>
      <c r="AN290" s="245"/>
      <c r="AO290" s="95"/>
      <c r="AP290" s="95"/>
      <c r="AQ290" s="95"/>
      <c r="AR290" s="95"/>
      <c r="AS290" s="288">
        <f t="shared" si="26"/>
        <v>0</v>
      </c>
      <c r="AT290" s="95"/>
      <c r="AU290" s="337"/>
      <c r="AV290" s="95"/>
      <c r="AW290" s="95">
        <f>41154506/10^7</f>
        <v>4.1154506</v>
      </c>
      <c r="AX290" s="95"/>
      <c r="AY290" s="95"/>
      <c r="AZ290" s="95"/>
      <c r="BA290" s="95"/>
      <c r="BB290" s="95"/>
      <c r="BC290" s="117"/>
      <c r="BD290" s="119"/>
      <c r="BE290" s="272"/>
      <c r="BF290" s="272"/>
    </row>
    <row r="291" spans="1:58" ht="15.75">
      <c r="A291" s="39"/>
      <c r="B291" s="37" t="s">
        <v>143</v>
      </c>
      <c r="C291" s="124"/>
      <c r="D291" s="124"/>
      <c r="E291" s="125"/>
      <c r="F291" s="40"/>
      <c r="G291" s="126"/>
      <c r="H291" s="126"/>
      <c r="I291" s="124"/>
      <c r="J291" s="37"/>
      <c r="K291" s="40"/>
      <c r="L291" s="125"/>
      <c r="M291" s="125"/>
      <c r="N291" s="125"/>
      <c r="O291" s="37"/>
      <c r="P291" s="41">
        <f t="shared" ref="P291:AB291" si="27">SUM(P10:P287)</f>
        <v>38.672469591999999</v>
      </c>
      <c r="Q291" s="41">
        <f t="shared" si="27"/>
        <v>0.87431812699999989</v>
      </c>
      <c r="R291" s="41">
        <f t="shared" si="27"/>
        <v>8.1844828999999972</v>
      </c>
      <c r="S291" s="41">
        <f t="shared" si="27"/>
        <v>8.6742174940000023</v>
      </c>
      <c r="T291" s="41">
        <f t="shared" si="27"/>
        <v>56.405488112999983</v>
      </c>
      <c r="U291" s="41">
        <f t="shared" si="27"/>
        <v>17.402123673999998</v>
      </c>
      <c r="V291" s="41">
        <f t="shared" si="27"/>
        <v>21.858399996000003</v>
      </c>
      <c r="W291" s="41">
        <f t="shared" si="27"/>
        <v>27.43914253306</v>
      </c>
      <c r="X291" s="41">
        <f t="shared" si="27"/>
        <v>248.31022741079997</v>
      </c>
      <c r="Y291" s="41">
        <f t="shared" si="27"/>
        <v>336.24432832720004</v>
      </c>
      <c r="Z291" s="41">
        <f t="shared" si="27"/>
        <v>267.10000000000002</v>
      </c>
      <c r="AA291" s="41">
        <f t="shared" si="27"/>
        <v>133.66999999999999</v>
      </c>
      <c r="AB291" s="41">
        <f t="shared" si="27"/>
        <v>131.80000000000001</v>
      </c>
      <c r="AC291" s="41"/>
      <c r="AD291" s="41"/>
      <c r="AE291" s="41"/>
      <c r="AF291" s="41"/>
      <c r="AG291" s="41"/>
      <c r="AH291" s="41"/>
      <c r="AI291" s="41"/>
      <c r="AJ291" s="41"/>
      <c r="AK291" s="41"/>
      <c r="AL291" s="41"/>
      <c r="AM291" s="41"/>
      <c r="AN291" s="41"/>
      <c r="AO291" s="41">
        <f>SUM(AO10:AO287)</f>
        <v>38.672469591999999</v>
      </c>
      <c r="AP291" s="41">
        <f>SUM(AP10:AP287)</f>
        <v>0.87431812699999989</v>
      </c>
      <c r="AQ291" s="41">
        <f>SUM(AQ10:AQ287)</f>
        <v>8.1844828999999972</v>
      </c>
      <c r="AR291" s="41">
        <f>SUM(AR10:AR287)</f>
        <v>0.15421749400000004</v>
      </c>
      <c r="AS291" s="41">
        <f>SUM(AS10:AS287)</f>
        <v>47.885488112999987</v>
      </c>
      <c r="AT291" s="41">
        <f>SUM(AT10:AT290)</f>
        <v>17.402123673999998</v>
      </c>
      <c r="AU291" s="41">
        <f t="shared" ref="AU291:BA291" si="28">SUM(AU10:AU290)</f>
        <v>21.858399996000003</v>
      </c>
      <c r="AV291" s="41">
        <f t="shared" si="28"/>
        <v>92.404600033059992</v>
      </c>
      <c r="AW291" s="41">
        <f t="shared" si="28"/>
        <v>259.75064601079998</v>
      </c>
      <c r="AX291" s="41">
        <f t="shared" si="28"/>
        <v>336.24432832720004</v>
      </c>
      <c r="AY291" s="41">
        <f t="shared" si="28"/>
        <v>267.10000000000002</v>
      </c>
      <c r="AZ291" s="41">
        <f t="shared" si="28"/>
        <v>133.66999999999999</v>
      </c>
      <c r="BA291" s="41">
        <f t="shared" si="28"/>
        <v>131.80000000000001</v>
      </c>
      <c r="BB291" s="41">
        <f>SUM(BB10:BB287)</f>
        <v>0</v>
      </c>
      <c r="BC291" s="41">
        <f>SUM(BC10:BC287)</f>
        <v>0</v>
      </c>
      <c r="BD291" s="41">
        <f>SUM(BD10:BD287)</f>
        <v>0</v>
      </c>
    </row>
    <row r="294" spans="1:58">
      <c r="AT294" s="59">
        <f>SUM(AT194:AT290)</f>
        <v>2.6514404739999997</v>
      </c>
      <c r="AU294" s="59">
        <f>SUM(AU194:AU290)</f>
        <v>3.5883089990000006</v>
      </c>
      <c r="AV294" s="59">
        <f>SUM(AV194:AV290)</f>
        <v>3.3517693500000005</v>
      </c>
    </row>
  </sheetData>
  <mergeCells count="29">
    <mergeCell ref="BC31:BC32"/>
    <mergeCell ref="BC16:BC17"/>
    <mergeCell ref="BE5:BE7"/>
    <mergeCell ref="BB5:BB7"/>
    <mergeCell ref="BC5:BC7"/>
    <mergeCell ref="BD5:BD7"/>
    <mergeCell ref="K5:K7"/>
    <mergeCell ref="L5:L7"/>
    <mergeCell ref="M5:M7"/>
    <mergeCell ref="N5:N7"/>
    <mergeCell ref="O5:O7"/>
    <mergeCell ref="P5:W5"/>
    <mergeCell ref="AC5:AI5"/>
    <mergeCell ref="AO5:AV5"/>
    <mergeCell ref="P6:P7"/>
    <mergeCell ref="AO6:AO7"/>
    <mergeCell ref="T6:T7"/>
    <mergeCell ref="AS6:AS7"/>
    <mergeCell ref="AC6:AC7"/>
    <mergeCell ref="A5:A7"/>
    <mergeCell ref="B5:B7"/>
    <mergeCell ref="C5:C7"/>
    <mergeCell ref="D5:D7"/>
    <mergeCell ref="E5:E7"/>
    <mergeCell ref="F5:F7"/>
    <mergeCell ref="G5:G7"/>
    <mergeCell ref="H5:H7"/>
    <mergeCell ref="I5:I7"/>
    <mergeCell ref="J5:J7"/>
  </mergeCells>
  <conditionalFormatting sqref="D10 E291:E299">
    <cfRule type="containsText" dxfId="943" priority="1025" operator="containsText" text="DPR not submitted">
      <formula>NOT(ISERROR(SEARCH("DPR not submitted",D10)))</formula>
    </cfRule>
    <cfRule type="containsText" dxfId="942" priority="1026" operator="containsText" text="Yet to be approved">
      <formula>NOT(ISERROR(SEARCH("Yet to be approved",D10)))</formula>
    </cfRule>
  </conditionalFormatting>
  <conditionalFormatting sqref="E11">
    <cfRule type="containsText" dxfId="941" priority="2634" operator="containsText" text="DPR not submitted">
      <formula>NOT(ISERROR(SEARCH("DPR not submitted",E11)))</formula>
    </cfRule>
    <cfRule type="containsText" dxfId="940" priority="2635" operator="containsText" text="Yet to be approved">
      <formula>NOT(ISERROR(SEARCH("Yet to be approved",E11)))</formula>
    </cfRule>
  </conditionalFormatting>
  <conditionalFormatting sqref="D12">
    <cfRule type="containsText" dxfId="939" priority="2088" operator="containsText" text="DPR not submitted">
      <formula>NOT(ISERROR(SEARCH("DPR not submitted",D12)))</formula>
    </cfRule>
    <cfRule type="containsText" dxfId="938" priority="2089" operator="containsText" text="Yet to be approved">
      <formula>NOT(ISERROR(SEARCH("Yet to be approved",D12)))</formula>
    </cfRule>
  </conditionalFormatting>
  <conditionalFormatting sqref="E12">
    <cfRule type="containsText" dxfId="937" priority="2090" operator="containsText" text="DPR not submitted">
      <formula>NOT(ISERROR(SEARCH("DPR not submitted",E12)))</formula>
    </cfRule>
    <cfRule type="containsText" dxfId="936" priority="2091" operator="containsText" text="Yet to be approved">
      <formula>NOT(ISERROR(SEARCH("Yet to be approved",E12)))</formula>
    </cfRule>
  </conditionalFormatting>
  <conditionalFormatting sqref="D13">
    <cfRule type="containsText" dxfId="935" priority="976" operator="containsText" text="DPR not submitted">
      <formula>NOT(ISERROR(SEARCH("DPR not submitted",D13)))</formula>
    </cfRule>
    <cfRule type="containsText" dxfId="934" priority="977" operator="containsText" text="Yet to be approved">
      <formula>NOT(ISERROR(SEARCH("Yet to be approved",D13)))</formula>
    </cfRule>
  </conditionalFormatting>
  <conditionalFormatting sqref="D14">
    <cfRule type="containsText" dxfId="933" priority="2075" operator="containsText" text="DPR not submitted">
      <formula>NOT(ISERROR(SEARCH("DPR not submitted",D14)))</formula>
    </cfRule>
    <cfRule type="containsText" dxfId="932" priority="2076" operator="containsText" text="Yet to be approved">
      <formula>NOT(ISERROR(SEARCH("Yet to be approved",D14)))</formula>
    </cfRule>
  </conditionalFormatting>
  <conditionalFormatting sqref="E14">
    <cfRule type="containsText" dxfId="931" priority="2077" operator="containsText" text="DPR not submitted">
      <formula>NOT(ISERROR(SEARCH("DPR not submitted",E14)))</formula>
    </cfRule>
    <cfRule type="containsText" dxfId="930" priority="2078" operator="containsText" text="Yet to be approved">
      <formula>NOT(ISERROR(SEARCH("Yet to be approved",E14)))</formula>
    </cfRule>
  </conditionalFormatting>
  <conditionalFormatting sqref="BD292:BD299">
    <cfRule type="containsText" dxfId="929" priority="2066" operator="containsText" text="Capitalised">
      <formula>NOT(ISERROR(SEARCH("Capitalised",BD292)))</formula>
    </cfRule>
    <cfRule type="containsText" dxfId="928" priority="2067" operator="containsText" text="WIP">
      <formula>NOT(ISERROR(SEARCH("WIP",BD292)))</formula>
    </cfRule>
    <cfRule type="containsText" dxfId="927" priority="2068" operator="containsText" text="Cancelled">
      <formula>NOT(ISERROR(SEARCH("Cancelled",BD292)))</formula>
    </cfRule>
    <cfRule type="containsText" dxfId="926" priority="2069" operator="containsText" text="Deferred">
      <formula>NOT(ISERROR(SEARCH("Deferred",BD292)))</formula>
    </cfRule>
    <cfRule type="containsText" dxfId="925" priority="2070" operator="containsText" text="Not Initiated">
      <formula>NOT(ISERROR(SEARCH("Not Initiated",BD292)))</formula>
    </cfRule>
    <cfRule type="containsText" dxfId="924" priority="2071" operator="containsText" text="To be Confirmed">
      <formula>NOT(ISERROR(SEARCH("To be Confirmed",BD292)))</formula>
    </cfRule>
    <cfRule type="containsText" dxfId="923" priority="2072" stopIfTrue="1" operator="containsText" text="Capitalised">
      <formula>NOT(ISERROR(SEARCH("Capitalised",BD292)))</formula>
    </cfRule>
    <cfRule type="containsText" dxfId="922" priority="2073" stopIfTrue="1" operator="containsText" text="Cancelled">
      <formula>NOT(ISERROR(SEARCH("Cancelled",BD292)))</formula>
    </cfRule>
    <cfRule type="containsText" dxfId="921" priority="2074" stopIfTrue="1" operator="containsText" text="WIP">
      <formula>NOT(ISERROR(SEARCH("WIP",BD292)))</formula>
    </cfRule>
  </conditionalFormatting>
  <conditionalFormatting sqref="D15">
    <cfRule type="containsText" dxfId="920" priority="974" operator="containsText" text="DPR not submitted">
      <formula>NOT(ISERROR(SEARCH("DPR not submitted",D15)))</formula>
    </cfRule>
    <cfRule type="containsText" dxfId="919" priority="975" operator="containsText" text="Yet to be approved">
      <formula>NOT(ISERROR(SEARCH("Yet to be approved",D15)))</formula>
    </cfRule>
  </conditionalFormatting>
  <conditionalFormatting sqref="D19">
    <cfRule type="containsText" dxfId="918" priority="972" operator="containsText" text="DPR not submitted">
      <formula>NOT(ISERROR(SEARCH("DPR not submitted",D19)))</formula>
    </cfRule>
    <cfRule type="containsText" dxfId="917" priority="973" operator="containsText" text="Yet to be approved">
      <formula>NOT(ISERROR(SEARCH("Yet to be approved",D19)))</formula>
    </cfRule>
  </conditionalFormatting>
  <conditionalFormatting sqref="D22">
    <cfRule type="containsText" dxfId="916" priority="970" operator="containsText" text="DPR not submitted">
      <formula>NOT(ISERROR(SEARCH("DPR not submitted",D22)))</formula>
    </cfRule>
    <cfRule type="containsText" dxfId="915" priority="971" operator="containsText" text="Yet to be approved">
      <formula>NOT(ISERROR(SEARCH("Yet to be approved",D22)))</formula>
    </cfRule>
  </conditionalFormatting>
  <conditionalFormatting sqref="D26">
    <cfRule type="containsText" dxfId="914" priority="968" operator="containsText" text="DPR not submitted">
      <formula>NOT(ISERROR(SEARCH("DPR not submitted",D26)))</formula>
    </cfRule>
    <cfRule type="containsText" dxfId="913" priority="969" operator="containsText" text="Yet to be approved">
      <formula>NOT(ISERROR(SEARCH("Yet to be approved",D26)))</formula>
    </cfRule>
  </conditionalFormatting>
  <conditionalFormatting sqref="D30">
    <cfRule type="containsText" dxfId="912" priority="966" operator="containsText" text="DPR not submitted">
      <formula>NOT(ISERROR(SEARCH("DPR not submitted",D30)))</formula>
    </cfRule>
    <cfRule type="containsText" dxfId="911" priority="967" operator="containsText" text="Yet to be approved">
      <formula>NOT(ISERROR(SEARCH("Yet to be approved",D30)))</formula>
    </cfRule>
  </conditionalFormatting>
  <conditionalFormatting sqref="D34">
    <cfRule type="containsText" dxfId="910" priority="964" operator="containsText" text="DPR not submitted">
      <formula>NOT(ISERROR(SEARCH("DPR not submitted",D34)))</formula>
    </cfRule>
    <cfRule type="containsText" dxfId="909" priority="965" operator="containsText" text="Yet to be approved">
      <formula>NOT(ISERROR(SEARCH("Yet to be approved",D34)))</formula>
    </cfRule>
  </conditionalFormatting>
  <conditionalFormatting sqref="D37">
    <cfRule type="containsText" dxfId="908" priority="962" operator="containsText" text="DPR not submitted">
      <formula>NOT(ISERROR(SEARCH("DPR not submitted",D37)))</formula>
    </cfRule>
    <cfRule type="containsText" dxfId="907" priority="963" operator="containsText" text="Yet to be approved">
      <formula>NOT(ISERROR(SEARCH("Yet to be approved",D37)))</formula>
    </cfRule>
  </conditionalFormatting>
  <conditionalFormatting sqref="D50">
    <cfRule type="containsText" dxfId="906" priority="952" operator="containsText" text="DPR not submitted">
      <formula>NOT(ISERROR(SEARCH("DPR not submitted",D50)))</formula>
    </cfRule>
    <cfRule type="containsText" dxfId="905" priority="953" operator="containsText" text="Yet to be approved">
      <formula>NOT(ISERROR(SEARCH("Yet to be approved",D50)))</formula>
    </cfRule>
  </conditionalFormatting>
  <conditionalFormatting sqref="D53">
    <cfRule type="containsText" dxfId="904" priority="958" operator="containsText" text="DPR not submitted">
      <formula>NOT(ISERROR(SEARCH("DPR not submitted",D53)))</formula>
    </cfRule>
    <cfRule type="containsText" dxfId="903" priority="959" operator="containsText" text="Yet to be approved">
      <formula>NOT(ISERROR(SEARCH("Yet to be approved",D53)))</formula>
    </cfRule>
  </conditionalFormatting>
  <conditionalFormatting sqref="D56">
    <cfRule type="containsText" dxfId="902" priority="956" operator="containsText" text="DPR not submitted">
      <formula>NOT(ISERROR(SEARCH("DPR not submitted",D56)))</formula>
    </cfRule>
    <cfRule type="containsText" dxfId="901" priority="957" operator="containsText" text="Yet to be approved">
      <formula>NOT(ISERROR(SEARCH("Yet to be approved",D56)))</formula>
    </cfRule>
  </conditionalFormatting>
  <conditionalFormatting sqref="D214">
    <cfRule type="containsText" dxfId="900" priority="890" operator="containsText" text="DPR not submitted">
      <formula>NOT(ISERROR(SEARCH("DPR not submitted",D214)))</formula>
    </cfRule>
    <cfRule type="containsText" dxfId="899" priority="910" operator="containsText" text="Yet to be approved">
      <formula>NOT(ISERROR(SEARCH("Yet to be approved",D214)))</formula>
    </cfRule>
  </conditionalFormatting>
  <conditionalFormatting sqref="E214">
    <cfRule type="containsText" dxfId="898" priority="930" operator="containsText" text="DPR not submitted">
      <formula>NOT(ISERROR(SEARCH("DPR not submitted",E214)))</formula>
    </cfRule>
    <cfRule type="containsText" dxfId="897" priority="950" operator="containsText" text="Yet to be approved">
      <formula>NOT(ISERROR(SEARCH("Yet to be approved",E214)))</formula>
    </cfRule>
  </conditionalFormatting>
  <conditionalFormatting sqref="D215">
    <cfRule type="containsText" dxfId="896" priority="889" operator="containsText" text="DPR not submitted">
      <formula>NOT(ISERROR(SEARCH("DPR not submitted",D215)))</formula>
    </cfRule>
    <cfRule type="containsText" dxfId="895" priority="909" operator="containsText" text="Yet to be approved">
      <formula>NOT(ISERROR(SEARCH("Yet to be approved",D215)))</formula>
    </cfRule>
  </conditionalFormatting>
  <conditionalFormatting sqref="E215">
    <cfRule type="containsText" dxfId="894" priority="929" operator="containsText" text="DPR not submitted">
      <formula>NOT(ISERROR(SEARCH("DPR not submitted",E215)))</formula>
    </cfRule>
    <cfRule type="containsText" dxfId="893" priority="949" operator="containsText" text="Yet to be approved">
      <formula>NOT(ISERROR(SEARCH("Yet to be approved",E215)))</formula>
    </cfRule>
  </conditionalFormatting>
  <conditionalFormatting sqref="D216">
    <cfRule type="containsText" dxfId="892" priority="888" operator="containsText" text="DPR not submitted">
      <formula>NOT(ISERROR(SEARCH("DPR not submitted",D216)))</formula>
    </cfRule>
    <cfRule type="containsText" dxfId="891" priority="908" operator="containsText" text="Yet to be approved">
      <formula>NOT(ISERROR(SEARCH("Yet to be approved",D216)))</formula>
    </cfRule>
  </conditionalFormatting>
  <conditionalFormatting sqref="E216">
    <cfRule type="containsText" dxfId="890" priority="928" operator="containsText" text="DPR not submitted">
      <formula>NOT(ISERROR(SEARCH("DPR not submitted",E216)))</formula>
    </cfRule>
    <cfRule type="containsText" dxfId="889" priority="948" operator="containsText" text="Yet to be approved">
      <formula>NOT(ISERROR(SEARCH("Yet to be approved",E216)))</formula>
    </cfRule>
  </conditionalFormatting>
  <conditionalFormatting sqref="Q216">
    <cfRule type="expression" dxfId="888" priority="691">
      <formula>$K$6&gt;$J$6*0.2</formula>
    </cfRule>
  </conditionalFormatting>
  <conditionalFormatting sqref="D217">
    <cfRule type="containsText" dxfId="887" priority="887" operator="containsText" text="DPR not submitted">
      <formula>NOT(ISERROR(SEARCH("DPR not submitted",D217)))</formula>
    </cfRule>
    <cfRule type="containsText" dxfId="886" priority="907" operator="containsText" text="Yet to be approved">
      <formula>NOT(ISERROR(SEARCH("Yet to be approved",D217)))</formula>
    </cfRule>
  </conditionalFormatting>
  <conditionalFormatting sqref="E217">
    <cfRule type="containsText" dxfId="885" priority="927" operator="containsText" text="DPR not submitted">
      <formula>NOT(ISERROR(SEARCH("DPR not submitted",E217)))</formula>
    </cfRule>
    <cfRule type="containsText" dxfId="884" priority="947" operator="containsText" text="Yet to be approved">
      <formula>NOT(ISERROR(SEARCH("Yet to be approved",E217)))</formula>
    </cfRule>
  </conditionalFormatting>
  <conditionalFormatting sqref="D218">
    <cfRule type="containsText" dxfId="883" priority="886" operator="containsText" text="DPR not submitted">
      <formula>NOT(ISERROR(SEARCH("DPR not submitted",D218)))</formula>
    </cfRule>
    <cfRule type="containsText" dxfId="882" priority="906" operator="containsText" text="Yet to be approved">
      <formula>NOT(ISERROR(SEARCH("Yet to be approved",D218)))</formula>
    </cfRule>
  </conditionalFormatting>
  <conditionalFormatting sqref="E218">
    <cfRule type="containsText" dxfId="881" priority="926" operator="containsText" text="DPR not submitted">
      <formula>NOT(ISERROR(SEARCH("DPR not submitted",E218)))</formula>
    </cfRule>
    <cfRule type="containsText" dxfId="880" priority="946" operator="containsText" text="Yet to be approved">
      <formula>NOT(ISERROR(SEARCH("Yet to be approved",E218)))</formula>
    </cfRule>
  </conditionalFormatting>
  <conditionalFormatting sqref="D219">
    <cfRule type="containsText" dxfId="879" priority="885" operator="containsText" text="DPR not submitted">
      <formula>NOT(ISERROR(SEARCH("DPR not submitted",D219)))</formula>
    </cfRule>
    <cfRule type="containsText" dxfId="878" priority="905" operator="containsText" text="Yet to be approved">
      <formula>NOT(ISERROR(SEARCH("Yet to be approved",D219)))</formula>
    </cfRule>
  </conditionalFormatting>
  <conditionalFormatting sqref="E219">
    <cfRule type="containsText" dxfId="877" priority="925" operator="containsText" text="DPR not submitted">
      <formula>NOT(ISERROR(SEARCH("DPR not submitted",E219)))</formula>
    </cfRule>
    <cfRule type="containsText" dxfId="876" priority="945" operator="containsText" text="Yet to be approved">
      <formula>NOT(ISERROR(SEARCH("Yet to be approved",E219)))</formula>
    </cfRule>
  </conditionalFormatting>
  <conditionalFormatting sqref="D220">
    <cfRule type="containsText" dxfId="875" priority="884" operator="containsText" text="DPR not submitted">
      <formula>NOT(ISERROR(SEARCH("DPR not submitted",D220)))</formula>
    </cfRule>
    <cfRule type="containsText" dxfId="874" priority="904" operator="containsText" text="Yet to be approved">
      <formula>NOT(ISERROR(SEARCH("Yet to be approved",D220)))</formula>
    </cfRule>
  </conditionalFormatting>
  <conditionalFormatting sqref="E220">
    <cfRule type="containsText" dxfId="873" priority="924" operator="containsText" text="DPR not submitted">
      <formula>NOT(ISERROR(SEARCH("DPR not submitted",E220)))</formula>
    </cfRule>
    <cfRule type="containsText" dxfId="872" priority="944" operator="containsText" text="Yet to be approved">
      <formula>NOT(ISERROR(SEARCH("Yet to be approved",E220)))</formula>
    </cfRule>
  </conditionalFormatting>
  <conditionalFormatting sqref="D221">
    <cfRule type="containsText" dxfId="871" priority="883" operator="containsText" text="DPR not submitted">
      <formula>NOT(ISERROR(SEARCH("DPR not submitted",D221)))</formula>
    </cfRule>
    <cfRule type="containsText" dxfId="870" priority="903" operator="containsText" text="Yet to be approved">
      <formula>NOT(ISERROR(SEARCH("Yet to be approved",D221)))</formula>
    </cfRule>
  </conditionalFormatting>
  <conditionalFormatting sqref="E221">
    <cfRule type="containsText" dxfId="869" priority="923" operator="containsText" text="DPR not submitted">
      <formula>NOT(ISERROR(SEARCH("DPR not submitted",E221)))</formula>
    </cfRule>
    <cfRule type="containsText" dxfId="868" priority="943" operator="containsText" text="Yet to be approved">
      <formula>NOT(ISERROR(SEARCH("Yet to be approved",E221)))</formula>
    </cfRule>
  </conditionalFormatting>
  <conditionalFormatting sqref="D223">
    <cfRule type="containsText" dxfId="867" priority="881" operator="containsText" text="DPR not submitted">
      <formula>NOT(ISERROR(SEARCH("DPR not submitted",D223)))</formula>
    </cfRule>
    <cfRule type="containsText" dxfId="866" priority="901" operator="containsText" text="Yet to be approved">
      <formula>NOT(ISERROR(SEARCH("Yet to be approved",D223)))</formula>
    </cfRule>
  </conditionalFormatting>
  <conditionalFormatting sqref="E223">
    <cfRule type="containsText" dxfId="865" priority="921" operator="containsText" text="DPR not submitted">
      <formula>NOT(ISERROR(SEARCH("DPR not submitted",E223)))</formula>
    </cfRule>
    <cfRule type="containsText" dxfId="864" priority="941" operator="containsText" text="Yet to be approved">
      <formula>NOT(ISERROR(SEARCH("Yet to be approved",E223)))</formula>
    </cfRule>
  </conditionalFormatting>
  <conditionalFormatting sqref="D224">
    <cfRule type="containsText" dxfId="863" priority="880" operator="containsText" text="DPR not submitted">
      <formula>NOT(ISERROR(SEARCH("DPR not submitted",D224)))</formula>
    </cfRule>
    <cfRule type="containsText" dxfId="862" priority="900" operator="containsText" text="Yet to be approved">
      <formula>NOT(ISERROR(SEARCH("Yet to be approved",D224)))</formula>
    </cfRule>
  </conditionalFormatting>
  <conditionalFormatting sqref="E224">
    <cfRule type="containsText" dxfId="861" priority="920" operator="containsText" text="DPR not submitted">
      <formula>NOT(ISERROR(SEARCH("DPR not submitted",E224)))</formula>
    </cfRule>
    <cfRule type="containsText" dxfId="860" priority="940" operator="containsText" text="Yet to be approved">
      <formula>NOT(ISERROR(SEARCH("Yet to be approved",E224)))</formula>
    </cfRule>
  </conditionalFormatting>
  <conditionalFormatting sqref="D225">
    <cfRule type="containsText" dxfId="859" priority="879" operator="containsText" text="DPR not submitted">
      <formula>NOT(ISERROR(SEARCH("DPR not submitted",D225)))</formula>
    </cfRule>
    <cfRule type="containsText" dxfId="858" priority="899" operator="containsText" text="Yet to be approved">
      <formula>NOT(ISERROR(SEARCH("Yet to be approved",D225)))</formula>
    </cfRule>
  </conditionalFormatting>
  <conditionalFormatting sqref="E225">
    <cfRule type="containsText" dxfId="857" priority="919" operator="containsText" text="DPR not submitted">
      <formula>NOT(ISERROR(SEARCH("DPR not submitted",E225)))</formula>
    </cfRule>
    <cfRule type="containsText" dxfId="856" priority="939" operator="containsText" text="Yet to be approved">
      <formula>NOT(ISERROR(SEARCH("Yet to be approved",E225)))</formula>
    </cfRule>
  </conditionalFormatting>
  <conditionalFormatting sqref="D226">
    <cfRule type="containsText" dxfId="855" priority="878" operator="containsText" text="DPR not submitted">
      <formula>NOT(ISERROR(SEARCH("DPR not submitted",D226)))</formula>
    </cfRule>
    <cfRule type="containsText" dxfId="854" priority="898" operator="containsText" text="Yet to be approved">
      <formula>NOT(ISERROR(SEARCH("Yet to be approved",D226)))</formula>
    </cfRule>
  </conditionalFormatting>
  <conditionalFormatting sqref="E226">
    <cfRule type="containsText" dxfId="853" priority="918" operator="containsText" text="DPR not submitted">
      <formula>NOT(ISERROR(SEARCH("DPR not submitted",E226)))</formula>
    </cfRule>
    <cfRule type="containsText" dxfId="852" priority="938" operator="containsText" text="Yet to be approved">
      <formula>NOT(ISERROR(SEARCH("Yet to be approved",E226)))</formula>
    </cfRule>
  </conditionalFormatting>
  <conditionalFormatting sqref="D227">
    <cfRule type="containsText" dxfId="851" priority="877" operator="containsText" text="DPR not submitted">
      <formula>NOT(ISERROR(SEARCH("DPR not submitted",D227)))</formula>
    </cfRule>
    <cfRule type="containsText" dxfId="850" priority="897" operator="containsText" text="Yet to be approved">
      <formula>NOT(ISERROR(SEARCH("Yet to be approved",D227)))</formula>
    </cfRule>
  </conditionalFormatting>
  <conditionalFormatting sqref="E227">
    <cfRule type="containsText" dxfId="849" priority="917" operator="containsText" text="DPR not submitted">
      <formula>NOT(ISERROR(SEARCH("DPR not submitted",E227)))</formula>
    </cfRule>
    <cfRule type="containsText" dxfId="848" priority="937" operator="containsText" text="Yet to be approved">
      <formula>NOT(ISERROR(SEARCH("Yet to be approved",E227)))</formula>
    </cfRule>
  </conditionalFormatting>
  <conditionalFormatting sqref="D228">
    <cfRule type="containsText" dxfId="847" priority="876" operator="containsText" text="DPR not submitted">
      <formula>NOT(ISERROR(SEARCH("DPR not submitted",D228)))</formula>
    </cfRule>
    <cfRule type="containsText" dxfId="846" priority="896" operator="containsText" text="Yet to be approved">
      <formula>NOT(ISERROR(SEARCH("Yet to be approved",D228)))</formula>
    </cfRule>
  </conditionalFormatting>
  <conditionalFormatting sqref="E228">
    <cfRule type="containsText" dxfId="845" priority="916" operator="containsText" text="DPR not submitted">
      <formula>NOT(ISERROR(SEARCH("DPR not submitted",E228)))</formula>
    </cfRule>
    <cfRule type="containsText" dxfId="844" priority="936" operator="containsText" text="Yet to be approved">
      <formula>NOT(ISERROR(SEARCH("Yet to be approved",E228)))</formula>
    </cfRule>
  </conditionalFormatting>
  <conditionalFormatting sqref="D229">
    <cfRule type="containsText" dxfId="843" priority="875" operator="containsText" text="DPR not submitted">
      <formula>NOT(ISERROR(SEARCH("DPR not submitted",D229)))</formula>
    </cfRule>
    <cfRule type="containsText" dxfId="842" priority="895" operator="containsText" text="Yet to be approved">
      <formula>NOT(ISERROR(SEARCH("Yet to be approved",D229)))</formula>
    </cfRule>
  </conditionalFormatting>
  <conditionalFormatting sqref="E229">
    <cfRule type="containsText" dxfId="841" priority="915" operator="containsText" text="DPR not submitted">
      <formula>NOT(ISERROR(SEARCH("DPR not submitted",E229)))</formula>
    </cfRule>
    <cfRule type="containsText" dxfId="840" priority="935" operator="containsText" text="Yet to be approved">
      <formula>NOT(ISERROR(SEARCH("Yet to be approved",E229)))</formula>
    </cfRule>
  </conditionalFormatting>
  <conditionalFormatting sqref="D230">
    <cfRule type="containsText" dxfId="839" priority="874" operator="containsText" text="DPR not submitted">
      <formula>NOT(ISERROR(SEARCH("DPR not submitted",D230)))</formula>
    </cfRule>
    <cfRule type="containsText" dxfId="838" priority="894" operator="containsText" text="Yet to be approved">
      <formula>NOT(ISERROR(SEARCH("Yet to be approved",D230)))</formula>
    </cfRule>
  </conditionalFormatting>
  <conditionalFormatting sqref="E230">
    <cfRule type="containsText" dxfId="837" priority="914" operator="containsText" text="DPR not submitted">
      <formula>NOT(ISERROR(SEARCH("DPR not submitted",E230)))</formula>
    </cfRule>
    <cfRule type="containsText" dxfId="836" priority="934" operator="containsText" text="Yet to be approved">
      <formula>NOT(ISERROR(SEARCH("Yet to be approved",E230)))</formula>
    </cfRule>
  </conditionalFormatting>
  <conditionalFormatting sqref="D231">
    <cfRule type="containsText" dxfId="835" priority="873" operator="containsText" text="DPR not submitted">
      <formula>NOT(ISERROR(SEARCH("DPR not submitted",D231)))</formula>
    </cfRule>
    <cfRule type="containsText" dxfId="834" priority="893" operator="containsText" text="Yet to be approved">
      <formula>NOT(ISERROR(SEARCH("Yet to be approved",D231)))</formula>
    </cfRule>
  </conditionalFormatting>
  <conditionalFormatting sqref="E231">
    <cfRule type="containsText" dxfId="833" priority="913" operator="containsText" text="DPR not submitted">
      <formula>NOT(ISERROR(SEARCH("DPR not submitted",E231)))</formula>
    </cfRule>
    <cfRule type="containsText" dxfId="832" priority="933" operator="containsText" text="Yet to be approved">
      <formula>NOT(ISERROR(SEARCH("Yet to be approved",E231)))</formula>
    </cfRule>
  </conditionalFormatting>
  <conditionalFormatting sqref="D232">
    <cfRule type="containsText" dxfId="831" priority="872" operator="containsText" text="DPR not submitted">
      <formula>NOT(ISERROR(SEARCH("DPR not submitted",D232)))</formula>
    </cfRule>
    <cfRule type="containsText" dxfId="830" priority="892" operator="containsText" text="Yet to be approved">
      <formula>NOT(ISERROR(SEARCH("Yet to be approved",D232)))</formula>
    </cfRule>
  </conditionalFormatting>
  <conditionalFormatting sqref="E232">
    <cfRule type="containsText" dxfId="829" priority="912" operator="containsText" text="DPR not submitted">
      <formula>NOT(ISERROR(SEARCH("DPR not submitted",E232)))</formula>
    </cfRule>
    <cfRule type="containsText" dxfId="828" priority="932" operator="containsText" text="Yet to be approved">
      <formula>NOT(ISERROR(SEARCH("Yet to be approved",E232)))</formula>
    </cfRule>
  </conditionalFormatting>
  <conditionalFormatting sqref="D234">
    <cfRule type="containsText" dxfId="827" priority="674" operator="containsText" text="DPR not submitted">
      <formula>NOT(ISERROR(SEARCH("DPR not submitted",D234)))</formula>
    </cfRule>
    <cfRule type="containsText" dxfId="826" priority="679" operator="containsText" text="Yet to be approved">
      <formula>NOT(ISERROR(SEARCH("Yet to be approved",D234)))</formula>
    </cfRule>
  </conditionalFormatting>
  <conditionalFormatting sqref="E234">
    <cfRule type="containsText" dxfId="825" priority="684" operator="containsText" text="DPR not submitted">
      <formula>NOT(ISERROR(SEARCH("DPR not submitted",E234)))</formula>
    </cfRule>
    <cfRule type="containsText" dxfId="824" priority="689" operator="containsText" text="Yet to be approved">
      <formula>NOT(ISERROR(SEARCH("Yet to be approved",E234)))</formula>
    </cfRule>
  </conditionalFormatting>
  <conditionalFormatting sqref="D235">
    <cfRule type="containsText" dxfId="823" priority="673" operator="containsText" text="DPR not submitted">
      <formula>NOT(ISERROR(SEARCH("DPR not submitted",D235)))</formula>
    </cfRule>
    <cfRule type="containsText" dxfId="822" priority="678" operator="containsText" text="Yet to be approved">
      <formula>NOT(ISERROR(SEARCH("Yet to be approved",D235)))</formula>
    </cfRule>
  </conditionalFormatting>
  <conditionalFormatting sqref="E235">
    <cfRule type="containsText" dxfId="821" priority="683" operator="containsText" text="DPR not submitted">
      <formula>NOT(ISERROR(SEARCH("DPR not submitted",E235)))</formula>
    </cfRule>
    <cfRule type="containsText" dxfId="820" priority="688" operator="containsText" text="Yet to be approved">
      <formula>NOT(ISERROR(SEARCH("Yet to be approved",E235)))</formula>
    </cfRule>
  </conditionalFormatting>
  <conditionalFormatting sqref="D236">
    <cfRule type="containsText" dxfId="819" priority="672" operator="containsText" text="DPR not submitted">
      <formula>NOT(ISERROR(SEARCH("DPR not submitted",D236)))</formula>
    </cfRule>
    <cfRule type="containsText" dxfId="818" priority="677" operator="containsText" text="Yet to be approved">
      <formula>NOT(ISERROR(SEARCH("Yet to be approved",D236)))</formula>
    </cfRule>
  </conditionalFormatting>
  <conditionalFormatting sqref="E236">
    <cfRule type="containsText" dxfId="817" priority="682" operator="containsText" text="DPR not submitted">
      <formula>NOT(ISERROR(SEARCH("DPR not submitted",E236)))</formula>
    </cfRule>
    <cfRule type="containsText" dxfId="816" priority="687" operator="containsText" text="Yet to be approved">
      <formula>NOT(ISERROR(SEARCH("Yet to be approved",E236)))</formula>
    </cfRule>
  </conditionalFormatting>
  <conditionalFormatting sqref="D238">
    <cfRule type="containsText" dxfId="815" priority="670" operator="containsText" text="DPR not submitted">
      <formula>NOT(ISERROR(SEARCH("DPR not submitted",D238)))</formula>
    </cfRule>
    <cfRule type="containsText" dxfId="814" priority="675" operator="containsText" text="Yet to be approved">
      <formula>NOT(ISERROR(SEARCH("Yet to be approved",D238)))</formula>
    </cfRule>
  </conditionalFormatting>
  <conditionalFormatting sqref="D16:D18">
    <cfRule type="containsText" dxfId="813" priority="2062" operator="containsText" text="DPR not submitted">
      <formula>NOT(ISERROR(SEARCH("DPR not submitted",D16)))</formula>
    </cfRule>
    <cfRule type="containsText" dxfId="812" priority="2063" operator="containsText" text="Yet to be approved">
      <formula>NOT(ISERROR(SEARCH("Yet to be approved",D16)))</formula>
    </cfRule>
  </conditionalFormatting>
  <conditionalFormatting sqref="D20:D21">
    <cfRule type="containsText" dxfId="811" priority="2049" operator="containsText" text="DPR not submitted">
      <formula>NOT(ISERROR(SEARCH("DPR not submitted",D20)))</formula>
    </cfRule>
    <cfRule type="containsText" dxfId="810" priority="2050" operator="containsText" text="Yet to be approved">
      <formula>NOT(ISERROR(SEARCH("Yet to be approved",D20)))</formula>
    </cfRule>
  </conditionalFormatting>
  <conditionalFormatting sqref="D23:D25">
    <cfRule type="containsText" dxfId="809" priority="2036" operator="containsText" text="DPR not submitted">
      <formula>NOT(ISERROR(SEARCH("DPR not submitted",D23)))</formula>
    </cfRule>
    <cfRule type="containsText" dxfId="808" priority="2037" operator="containsText" text="Yet to be approved">
      <formula>NOT(ISERROR(SEARCH("Yet to be approved",D23)))</formula>
    </cfRule>
  </conditionalFormatting>
  <conditionalFormatting sqref="D27:D29">
    <cfRule type="containsText" dxfId="807" priority="2023" operator="containsText" text="DPR not submitted">
      <formula>NOT(ISERROR(SEARCH("DPR not submitted",D27)))</formula>
    </cfRule>
    <cfRule type="containsText" dxfId="806" priority="2024" operator="containsText" text="Yet to be approved">
      <formula>NOT(ISERROR(SEARCH("Yet to be approved",D27)))</formula>
    </cfRule>
  </conditionalFormatting>
  <conditionalFormatting sqref="D31:D33">
    <cfRule type="containsText" dxfId="805" priority="2010" operator="containsText" text="DPR not submitted">
      <formula>NOT(ISERROR(SEARCH("DPR not submitted",D31)))</formula>
    </cfRule>
    <cfRule type="containsText" dxfId="804" priority="2011" operator="containsText" text="Yet to be approved">
      <formula>NOT(ISERROR(SEARCH("Yet to be approved",D31)))</formula>
    </cfRule>
  </conditionalFormatting>
  <conditionalFormatting sqref="D35:D36">
    <cfRule type="containsText" dxfId="803" priority="1997" operator="containsText" text="DPR not submitted">
      <formula>NOT(ISERROR(SEARCH("DPR not submitted",D35)))</formula>
    </cfRule>
    <cfRule type="containsText" dxfId="802" priority="1998" operator="containsText" text="Yet to be approved">
      <formula>NOT(ISERROR(SEARCH("Yet to be approved",D35)))</formula>
    </cfRule>
  </conditionalFormatting>
  <conditionalFormatting sqref="D38 D46:D49">
    <cfRule type="containsText" dxfId="801" priority="1984" operator="containsText" text="DPR not submitted">
      <formula>NOT(ISERROR(SEARCH("DPR not submitted",D38)))</formula>
    </cfRule>
    <cfRule type="containsText" dxfId="800" priority="1985" operator="containsText" text="Yet to be approved">
      <formula>NOT(ISERROR(SEARCH("Yet to be approved",D38)))</formula>
    </cfRule>
  </conditionalFormatting>
  <conditionalFormatting sqref="D51:D52">
    <cfRule type="containsText" dxfId="799" priority="978" operator="containsText" text="DPR not submitted">
      <formula>NOT(ISERROR(SEARCH("DPR not submitted",D51)))</formula>
    </cfRule>
    <cfRule type="containsText" dxfId="798" priority="979" operator="containsText" text="Yet to be approved">
      <formula>NOT(ISERROR(SEARCH("Yet to be approved",D51)))</formula>
    </cfRule>
  </conditionalFormatting>
  <conditionalFormatting sqref="D213:D223">
    <cfRule type="containsText" dxfId="797" priority="891" operator="containsText" text="DPR not submitted">
      <formula>NOT(ISERROR(SEARCH("DPR not submitted",D213)))</formula>
    </cfRule>
    <cfRule type="containsText" dxfId="796" priority="911" operator="containsText" text="Yet to be approved">
      <formula>NOT(ISERROR(SEARCH("Yet to be approved",D213)))</formula>
    </cfRule>
  </conditionalFormatting>
  <conditionalFormatting sqref="D239:D248">
    <cfRule type="containsText" dxfId="795" priority="618" operator="containsText" text="DPR not submitted">
      <formula>NOT(ISERROR(SEARCH("DPR not submitted",D239)))</formula>
    </cfRule>
    <cfRule type="containsText" dxfId="794" priority="619" operator="containsText" text="DPR not submitted">
      <formula>NOT(ISERROR(SEARCH("DPR not submitted",D239)))</formula>
    </cfRule>
    <cfRule type="containsText" dxfId="793" priority="620" operator="containsText" text="Yet to be approved">
      <formula>NOT(ISERROR(SEARCH("Yet to be approved",D239)))</formula>
    </cfRule>
    <cfRule type="containsText" dxfId="792" priority="621" operator="containsText" text="Yet to be approved">
      <formula>NOT(ISERROR(SEARCH("Yet to be approved",D239)))</formula>
    </cfRule>
    <cfRule type="containsText" dxfId="791" priority="622" operator="containsText" text="DPR not submitted">
      <formula>NOT(ISERROR(SEARCH("DPR not submitted",D239)))</formula>
    </cfRule>
    <cfRule type="containsText" dxfId="790" priority="623" operator="containsText" text="Yet to be approved">
      <formula>NOT(ISERROR(SEARCH("Yet to be approved",D239)))</formula>
    </cfRule>
  </conditionalFormatting>
  <conditionalFormatting sqref="E16:E18">
    <cfRule type="containsText" dxfId="789" priority="2064" operator="containsText" text="DPR not submitted">
      <formula>NOT(ISERROR(SEARCH("DPR not submitted",E16)))</formula>
    </cfRule>
    <cfRule type="containsText" dxfId="788" priority="2065" operator="containsText" text="Yet to be approved">
      <formula>NOT(ISERROR(SEARCH("Yet to be approved",E16)))</formula>
    </cfRule>
  </conditionalFormatting>
  <conditionalFormatting sqref="E20:E21">
    <cfRule type="containsText" dxfId="787" priority="2051" operator="containsText" text="DPR not submitted">
      <formula>NOT(ISERROR(SEARCH("DPR not submitted",E20)))</formula>
    </cfRule>
    <cfRule type="containsText" dxfId="786" priority="2052" operator="containsText" text="Yet to be approved">
      <formula>NOT(ISERROR(SEARCH("Yet to be approved",E20)))</formula>
    </cfRule>
  </conditionalFormatting>
  <conditionalFormatting sqref="E23:E25">
    <cfRule type="containsText" dxfId="785" priority="2038" operator="containsText" text="DPR not submitted">
      <formula>NOT(ISERROR(SEARCH("DPR not submitted",E23)))</formula>
    </cfRule>
    <cfRule type="containsText" dxfId="784" priority="2039" operator="containsText" text="Yet to be approved">
      <formula>NOT(ISERROR(SEARCH("Yet to be approved",E23)))</formula>
    </cfRule>
  </conditionalFormatting>
  <conditionalFormatting sqref="E27:E29">
    <cfRule type="containsText" dxfId="783" priority="2025" operator="containsText" text="DPR not submitted">
      <formula>NOT(ISERROR(SEARCH("DPR not submitted",E27)))</formula>
    </cfRule>
    <cfRule type="containsText" dxfId="782" priority="2026" operator="containsText" text="Yet to be approved">
      <formula>NOT(ISERROR(SEARCH("Yet to be approved",E27)))</formula>
    </cfRule>
  </conditionalFormatting>
  <conditionalFormatting sqref="E31:E33">
    <cfRule type="containsText" dxfId="781" priority="2012" operator="containsText" text="DPR not submitted">
      <formula>NOT(ISERROR(SEARCH("DPR not submitted",E31)))</formula>
    </cfRule>
    <cfRule type="containsText" dxfId="780" priority="2013" operator="containsText" text="Yet to be approved">
      <formula>NOT(ISERROR(SEARCH("Yet to be approved",E31)))</formula>
    </cfRule>
  </conditionalFormatting>
  <conditionalFormatting sqref="E35:E36">
    <cfRule type="containsText" dxfId="779" priority="1999" operator="containsText" text="DPR not submitted">
      <formula>NOT(ISERROR(SEARCH("DPR not submitted",E35)))</formula>
    </cfRule>
    <cfRule type="containsText" dxfId="778" priority="2000" operator="containsText" text="Yet to be approved">
      <formula>NOT(ISERROR(SEARCH("Yet to be approved",E35)))</formula>
    </cfRule>
  </conditionalFormatting>
  <conditionalFormatting sqref="E38 E46:E49">
    <cfRule type="containsText" dxfId="777" priority="1986" operator="containsText" text="DPR not submitted">
      <formula>NOT(ISERROR(SEARCH("DPR not submitted",E38)))</formula>
    </cfRule>
    <cfRule type="containsText" dxfId="776" priority="1987" operator="containsText" text="Yet to be approved">
      <formula>NOT(ISERROR(SEARCH("Yet to be approved",E38)))</formula>
    </cfRule>
  </conditionalFormatting>
  <conditionalFormatting sqref="E51:E52">
    <cfRule type="containsText" dxfId="775" priority="980" operator="containsText" text="DPR not submitted">
      <formula>NOT(ISERROR(SEARCH("DPR not submitted",E51)))</formula>
    </cfRule>
    <cfRule type="containsText" dxfId="774" priority="981" operator="containsText" text="Yet to be approved">
      <formula>NOT(ISERROR(SEARCH("Yet to be approved",E51)))</formula>
    </cfRule>
  </conditionalFormatting>
  <conditionalFormatting sqref="E213:E223">
    <cfRule type="containsText" dxfId="773" priority="931" operator="containsText" text="DPR not submitted">
      <formula>NOT(ISERROR(SEARCH("DPR not submitted",E213)))</formula>
    </cfRule>
    <cfRule type="containsText" dxfId="772" priority="951" operator="containsText" text="Yet to be approved">
      <formula>NOT(ISERROR(SEARCH("Yet to be approved",E213)))</formula>
    </cfRule>
  </conditionalFormatting>
  <conditionalFormatting sqref="E222:E248">
    <cfRule type="containsText" dxfId="771" priority="922" operator="containsText" text="DPR not submitted">
      <formula>NOT(ISERROR(SEARCH("DPR not submitted",E222)))</formula>
    </cfRule>
    <cfRule type="containsText" dxfId="770" priority="942" operator="containsText" text="Yet to be approved">
      <formula>NOT(ISERROR(SEARCH("Yet to be approved",E222)))</formula>
    </cfRule>
  </conditionalFormatting>
  <conditionalFormatting sqref="E237:E248">
    <cfRule type="containsText" dxfId="769" priority="681" operator="containsText" text="DPR not submitted">
      <formula>NOT(ISERROR(SEARCH("DPR not submitted",E237)))</formula>
    </cfRule>
    <cfRule type="containsText" dxfId="768" priority="686" operator="containsText" text="Yet to be approved">
      <formula>NOT(ISERROR(SEARCH("Yet to be approved",E237)))</formula>
    </cfRule>
  </conditionalFormatting>
  <conditionalFormatting sqref="E238:E248">
    <cfRule type="containsText" dxfId="767" priority="680" operator="containsText" text="DPR not submitted">
      <formula>NOT(ISERROR(SEARCH("DPR not submitted",E238)))</formula>
    </cfRule>
    <cfRule type="containsText" dxfId="766" priority="685" operator="containsText" text="Yet to be approved">
      <formula>NOT(ISERROR(SEARCH("Yet to be approved",E238)))</formula>
    </cfRule>
  </conditionalFormatting>
  <conditionalFormatting sqref="Q194:Q215">
    <cfRule type="expression" dxfId="765" priority="690">
      <formula>$K$6&gt;$J$6*0.2</formula>
    </cfRule>
  </conditionalFormatting>
  <conditionalFormatting sqref="R217:R248">
    <cfRule type="expression" dxfId="764" priority="624">
      <formula>$J$5&gt;$I$5*0.2</formula>
    </cfRule>
  </conditionalFormatting>
  <conditionalFormatting sqref="S239:S248">
    <cfRule type="expression" dxfId="763" priority="617">
      <formula>$J$5&gt;$I$5*0.2</formula>
    </cfRule>
  </conditionalFormatting>
  <conditionalFormatting sqref="D11 D54:E55">
    <cfRule type="containsText" dxfId="762" priority="2539" operator="containsText" text="DPR not submitted">
      <formula>NOT(ISERROR(SEARCH("DPR not submitted",D11)))</formula>
    </cfRule>
    <cfRule type="containsText" dxfId="761" priority="2540" operator="containsText" text="Yet to be approved">
      <formula>NOT(ISERROR(SEARCH("Yet to be approved",D11)))</formula>
    </cfRule>
  </conditionalFormatting>
  <conditionalFormatting sqref="G31:H33">
    <cfRule type="containsText" dxfId="760" priority="1079" operator="containsText" text="DPR not submitted">
      <formula>NOT(ISERROR(SEARCH("DPR not submitted",G31)))</formula>
    </cfRule>
    <cfRule type="containsText" dxfId="759" priority="1080" operator="containsText" text="Yet to be approved">
      <formula>NOT(ISERROR(SEARCH("Yet to be approved",G31)))</formula>
    </cfRule>
  </conditionalFormatting>
  <conditionalFormatting sqref="D57:E58">
    <cfRule type="containsText" dxfId="758" priority="989" operator="containsText" text="DPR not submitted">
      <formula>NOT(ISERROR(SEARCH("DPR not submitted",D57)))</formula>
    </cfRule>
    <cfRule type="containsText" dxfId="757" priority="990" operator="containsText" text="Yet to be approved">
      <formula>NOT(ISERROR(SEARCH("Yet to be approved",D57)))</formula>
    </cfRule>
  </conditionalFormatting>
  <conditionalFormatting sqref="D194:D223 D233">
    <cfRule type="containsText" dxfId="756" priority="1282" operator="containsText" text="DPR not submitted">
      <formula>NOT(ISERROR(SEARCH("DPR not submitted",D194)))</formula>
    </cfRule>
    <cfRule type="containsText" dxfId="755" priority="1283" operator="containsText" text="Yet to be approved">
      <formula>NOT(ISERROR(SEARCH("Yet to be approved",D194)))</formula>
    </cfRule>
  </conditionalFormatting>
  <conditionalFormatting sqref="E194:E223 E233">
    <cfRule type="containsText" dxfId="754" priority="1284" operator="containsText" text="DPR not submitted">
      <formula>NOT(ISERROR(SEARCH("DPR not submitted",E194)))</formula>
    </cfRule>
    <cfRule type="containsText" dxfId="753" priority="1285" operator="containsText" text="Yet to be approved">
      <formula>NOT(ISERROR(SEARCH("Yet to be approved",E194)))</formula>
    </cfRule>
  </conditionalFormatting>
  <conditionalFormatting sqref="D222:D238 D291:D299">
    <cfRule type="containsText" dxfId="752" priority="882" operator="containsText" text="DPR not submitted">
      <formula>NOT(ISERROR(SEARCH("DPR not submitted",D222)))</formula>
    </cfRule>
    <cfRule type="containsText" dxfId="751" priority="902" operator="containsText" text="Yet to be approved">
      <formula>NOT(ISERROR(SEARCH("Yet to be approved",D222)))</formula>
    </cfRule>
  </conditionalFormatting>
  <conditionalFormatting sqref="D237:D238 D291:D299">
    <cfRule type="containsText" dxfId="750" priority="671" operator="containsText" text="DPR not submitted">
      <formula>NOT(ISERROR(SEARCH("DPR not submitted",D237)))</formula>
    </cfRule>
    <cfRule type="containsText" dxfId="749" priority="676" operator="containsText" text="Yet to be approved">
      <formula>NOT(ISERROR(SEARCH("Yet to be approved",D237)))</formula>
    </cfRule>
  </conditionalFormatting>
  <conditionalFormatting sqref="E253:E287">
    <cfRule type="containsText" dxfId="748" priority="606" operator="containsText" text="DPR not submitted">
      <formula>NOT(ISERROR(SEARCH("DPR not submitted",E253)))</formula>
    </cfRule>
    <cfRule type="containsText" dxfId="747" priority="607" operator="containsText" text="Yet to be approved">
      <formula>NOT(ISERROR(SEARCH("Yet to be approved",E253)))</formula>
    </cfRule>
  </conditionalFormatting>
  <conditionalFormatting sqref="D253:D287">
    <cfRule type="containsText" dxfId="746" priority="599" operator="containsText" text="DPR not submitted">
      <formula>NOT(ISERROR(SEARCH("DPR not submitted",D253)))</formula>
    </cfRule>
    <cfRule type="containsText" dxfId="745" priority="600" operator="containsText" text="DPR not submitted">
      <formula>NOT(ISERROR(SEARCH("DPR not submitted",D253)))</formula>
    </cfRule>
    <cfRule type="containsText" dxfId="744" priority="601" operator="containsText" text="Yet to be approved">
      <formula>NOT(ISERROR(SEARCH("Yet to be approved",D253)))</formula>
    </cfRule>
    <cfRule type="containsText" dxfId="743" priority="602" operator="containsText" text="Yet to be approved">
      <formula>NOT(ISERROR(SEARCH("Yet to be approved",D253)))</formula>
    </cfRule>
    <cfRule type="containsText" dxfId="742" priority="603" operator="containsText" text="DPR not submitted">
      <formula>NOT(ISERROR(SEARCH("DPR not submitted",D253)))</formula>
    </cfRule>
    <cfRule type="containsText" dxfId="741" priority="604" operator="containsText" text="Yet to be approved">
      <formula>NOT(ISERROR(SEARCH("Yet to be approved",D253)))</formula>
    </cfRule>
  </conditionalFormatting>
  <conditionalFormatting sqref="R253:S287">
    <cfRule type="expression" dxfId="740" priority="605">
      <formula>$J$5&gt;$I$5*0.2</formula>
    </cfRule>
  </conditionalFormatting>
  <conditionalFormatting sqref="D39:E40">
    <cfRule type="containsText" dxfId="739" priority="588" operator="containsText" text="DPR not submitted">
      <formula>NOT(ISERROR(SEARCH("DPR not submitted",D39)))</formula>
    </cfRule>
    <cfRule type="containsText" dxfId="738" priority="589" operator="containsText" text="Yet to be approved">
      <formula>NOT(ISERROR(SEARCH("Yet to be approved",D39)))</formula>
    </cfRule>
  </conditionalFormatting>
  <conditionalFormatting sqref="D41:E45">
    <cfRule type="containsText" dxfId="737" priority="577" operator="containsText" text="DPR not submitted">
      <formula>NOT(ISERROR(SEARCH("DPR not submitted",D41)))</formula>
    </cfRule>
    <cfRule type="containsText" dxfId="736" priority="578" operator="containsText" text="Yet to be approved">
      <formula>NOT(ISERROR(SEARCH("Yet to be approved",D41)))</formula>
    </cfRule>
  </conditionalFormatting>
  <conditionalFormatting sqref="E249:E252">
    <cfRule type="containsText" dxfId="636" priority="170" operator="containsText" text="DPR not submitted">
      <formula>NOT(ISERROR(SEARCH("DPR not submitted",E249)))</formula>
    </cfRule>
    <cfRule type="containsText" dxfId="635" priority="171" operator="containsText" text="Yet to be approved">
      <formula>NOT(ISERROR(SEARCH("Yet to be approved",E249)))</formula>
    </cfRule>
  </conditionalFormatting>
  <conditionalFormatting sqref="D249:D252">
    <cfRule type="containsText" dxfId="634" priority="163" operator="containsText" text="DPR not submitted">
      <formula>NOT(ISERROR(SEARCH("DPR not submitted",D249)))</formula>
    </cfRule>
    <cfRule type="containsText" dxfId="633" priority="164" operator="containsText" text="DPR not submitted">
      <formula>NOT(ISERROR(SEARCH("DPR not submitted",D249)))</formula>
    </cfRule>
    <cfRule type="containsText" dxfId="632" priority="165" operator="containsText" text="Yet to be approved">
      <formula>NOT(ISERROR(SEARCH("Yet to be approved",D249)))</formula>
    </cfRule>
    <cfRule type="containsText" dxfId="631" priority="166" operator="containsText" text="Yet to be approved">
      <formula>NOT(ISERROR(SEARCH("Yet to be approved",D249)))</formula>
    </cfRule>
    <cfRule type="containsText" dxfId="630" priority="167" operator="containsText" text="DPR not submitted">
      <formula>NOT(ISERROR(SEARCH("DPR not submitted",D249)))</formula>
    </cfRule>
    <cfRule type="containsText" dxfId="629" priority="168" operator="containsText" text="Yet to be approved">
      <formula>NOT(ISERROR(SEARCH("Yet to be approved",D249)))</formula>
    </cfRule>
  </conditionalFormatting>
  <conditionalFormatting sqref="R249:S252">
    <cfRule type="expression" dxfId="628" priority="169">
      <formula>$J$5&gt;$I$5*0.2</formula>
    </cfRule>
  </conditionalFormatting>
  <conditionalFormatting sqref="BE66:BE191">
    <cfRule type="containsText" dxfId="618" priority="137" operator="containsText" text="WIP">
      <formula>NOT(ISERROR(SEARCH("WIP",BE66)))</formula>
    </cfRule>
    <cfRule type="containsText" dxfId="617" priority="138" operator="containsText" text="Cancelled">
      <formula>NOT(ISERROR(SEARCH("Cancelled",BE66)))</formula>
    </cfRule>
    <cfRule type="containsText" dxfId="616" priority="139" operator="containsText" text="Deferred">
      <formula>NOT(ISERROR(SEARCH("Deferred",BE66)))</formula>
    </cfRule>
    <cfRule type="containsText" dxfId="615" priority="140" operator="containsText" text="Not Initiated">
      <formula>NOT(ISERROR(SEARCH("Not Initiated",BE66)))</formula>
    </cfRule>
    <cfRule type="containsText" dxfId="614" priority="141" operator="containsText" text="To be Confirmed">
      <formula>NOT(ISERROR(SEARCH("To be Confirmed",BE66)))</formula>
    </cfRule>
    <cfRule type="containsText" dxfId="613" priority="142" stopIfTrue="1" operator="containsText" text="Capitalised">
      <formula>NOT(ISERROR(SEARCH("Capitalised",BE66)))</formula>
    </cfRule>
    <cfRule type="containsText" dxfId="612" priority="143" stopIfTrue="1" operator="containsText" text="Cancelled">
      <formula>NOT(ISERROR(SEARCH("Cancelled",BE66)))</formula>
    </cfRule>
    <cfRule type="containsText" dxfId="611" priority="144" stopIfTrue="1" operator="containsText" text="WIP">
      <formula>NOT(ISERROR(SEARCH("WIP",BE66)))</formula>
    </cfRule>
  </conditionalFormatting>
  <conditionalFormatting sqref="BE66:BE191">
    <cfRule type="containsText" dxfId="610" priority="136" operator="containsText" text="Capitalised">
      <formula>NOT(ISERROR(SEARCH("Capitalised",BE66)))</formula>
    </cfRule>
  </conditionalFormatting>
  <conditionalFormatting sqref="E288:E290">
    <cfRule type="containsText" dxfId="609" priority="125" operator="containsText" text="DPR not submitted">
      <formula>NOT(ISERROR(SEARCH("DPR not submitted",E288)))</formula>
    </cfRule>
    <cfRule type="containsText" dxfId="608" priority="126" operator="containsText" text="Yet to be approved">
      <formula>NOT(ISERROR(SEARCH("Yet to be approved",E288)))</formula>
    </cfRule>
  </conditionalFormatting>
  <conditionalFormatting sqref="D288:D290">
    <cfRule type="containsText" dxfId="607" priority="118" operator="containsText" text="DPR not submitted">
      <formula>NOT(ISERROR(SEARCH("DPR not submitted",D288)))</formula>
    </cfRule>
    <cfRule type="containsText" dxfId="606" priority="119" operator="containsText" text="DPR not submitted">
      <formula>NOT(ISERROR(SEARCH("DPR not submitted",D288)))</formula>
    </cfRule>
    <cfRule type="containsText" dxfId="605" priority="120" operator="containsText" text="Yet to be approved">
      <formula>NOT(ISERROR(SEARCH("Yet to be approved",D288)))</formula>
    </cfRule>
    <cfRule type="containsText" dxfId="604" priority="121" operator="containsText" text="Yet to be approved">
      <formula>NOT(ISERROR(SEARCH("Yet to be approved",D288)))</formula>
    </cfRule>
    <cfRule type="containsText" dxfId="603" priority="122" operator="containsText" text="DPR not submitted">
      <formula>NOT(ISERROR(SEARCH("DPR not submitted",D288)))</formula>
    </cfRule>
    <cfRule type="containsText" dxfId="602" priority="123" operator="containsText" text="Yet to be approved">
      <formula>NOT(ISERROR(SEARCH("Yet to be approved",D288)))</formula>
    </cfRule>
  </conditionalFormatting>
  <conditionalFormatting sqref="R288:S290">
    <cfRule type="expression" dxfId="601" priority="124">
      <formula>$J$5&gt;$I$5*0.2</formula>
    </cfRule>
  </conditionalFormatting>
  <conditionalFormatting sqref="BD11:BD12 BD54:BD55 BD57:BD58">
    <cfRule type="containsText" dxfId="103" priority="100" operator="containsText" text="Capitalised">
      <formula>NOT(ISERROR(SEARCH("Capitalised",BD11)))</formula>
    </cfRule>
    <cfRule type="containsText" dxfId="102" priority="101" operator="containsText" text="WIP">
      <formula>NOT(ISERROR(SEARCH("WIP",BD11)))</formula>
    </cfRule>
    <cfRule type="containsText" dxfId="101" priority="102" operator="containsText" text="Cancelled">
      <formula>NOT(ISERROR(SEARCH("Cancelled",BD11)))</formula>
    </cfRule>
    <cfRule type="containsText" dxfId="100" priority="103" operator="containsText" text="Deferred">
      <formula>NOT(ISERROR(SEARCH("Deferred",BD11)))</formula>
    </cfRule>
    <cfRule type="containsText" dxfId="104" priority="104" operator="containsText" text="Not Initiated">
      <formula>NOT(ISERROR(SEARCH("Not Initiated",BD11)))</formula>
    </cfRule>
    <cfRule type="containsText" dxfId="99" priority="105" operator="containsText" text="To be Confirmed">
      <formula>NOT(ISERROR(SEARCH("To be Confirmed",BD11)))</formula>
    </cfRule>
    <cfRule type="containsText" dxfId="107" priority="106" stopIfTrue="1" operator="containsText" text="Capitalised">
      <formula>NOT(ISERROR(SEARCH("Capitalised",BD11)))</formula>
    </cfRule>
    <cfRule type="containsText" dxfId="106" priority="107" stopIfTrue="1" operator="containsText" text="Cancelled">
      <formula>NOT(ISERROR(SEARCH("Cancelled",BD11)))</formula>
    </cfRule>
    <cfRule type="containsText" dxfId="105" priority="108" stopIfTrue="1" operator="containsText" text="WIP">
      <formula>NOT(ISERROR(SEARCH("WIP",BD11)))</formula>
    </cfRule>
  </conditionalFormatting>
  <conditionalFormatting sqref="BD14 BD38:BD49 BD222:BD248">
    <cfRule type="containsText" dxfId="91" priority="92" operator="containsText" text="WIP">
      <formula>NOT(ISERROR(SEARCH("WIP",BD14)))</formula>
    </cfRule>
    <cfRule type="containsText" dxfId="92" priority="93" operator="containsText" text="Cancelled">
      <formula>NOT(ISERROR(SEARCH("Cancelled",BD14)))</formula>
    </cfRule>
    <cfRule type="containsText" dxfId="93" priority="94" operator="containsText" text="Deferred">
      <formula>NOT(ISERROR(SEARCH("Deferred",BD14)))</formula>
    </cfRule>
    <cfRule type="containsText" dxfId="94" priority="95" operator="containsText" text="Not Initiated">
      <formula>NOT(ISERROR(SEARCH("Not Initiated",BD14)))</formula>
    </cfRule>
    <cfRule type="containsText" dxfId="96" priority="96" operator="containsText" text="To be Confirmed">
      <formula>NOT(ISERROR(SEARCH("To be Confirmed",BD14)))</formula>
    </cfRule>
    <cfRule type="containsText" dxfId="95" priority="97" stopIfTrue="1" operator="containsText" text="Capitalised">
      <formula>NOT(ISERROR(SEARCH("Capitalised",BD14)))</formula>
    </cfRule>
    <cfRule type="containsText" dxfId="98" priority="98" stopIfTrue="1" operator="containsText" text="Cancelled">
      <formula>NOT(ISERROR(SEARCH("Cancelled",BD14)))</formula>
    </cfRule>
    <cfRule type="containsText" dxfId="97" priority="99" stopIfTrue="1" operator="containsText" text="WIP">
      <formula>NOT(ISERROR(SEARCH("WIP",BD14)))</formula>
    </cfRule>
  </conditionalFormatting>
  <conditionalFormatting sqref="BD16:BD18">
    <cfRule type="containsText" dxfId="85" priority="10" operator="containsText" text="Capitalised">
      <formula>NOT(ISERROR(SEARCH("Capitalised",BD16)))</formula>
    </cfRule>
    <cfRule type="containsText" dxfId="88" priority="11" operator="containsText" text="WIP">
      <formula>NOT(ISERROR(SEARCH("WIP",BD16)))</formula>
    </cfRule>
    <cfRule type="containsText" dxfId="86" priority="12" operator="containsText" text="Cancelled">
      <formula>NOT(ISERROR(SEARCH("Cancelled",BD16)))</formula>
    </cfRule>
    <cfRule type="containsText" dxfId="87" priority="13" operator="containsText" text="Deferred">
      <formula>NOT(ISERROR(SEARCH("Deferred",BD16)))</formula>
    </cfRule>
    <cfRule type="containsText" dxfId="84" priority="14" operator="containsText" text="Not Initiated">
      <formula>NOT(ISERROR(SEARCH("Not Initiated",BD16)))</formula>
    </cfRule>
    <cfRule type="containsText" dxfId="90" priority="15" operator="containsText" text="To be Confirmed">
      <formula>NOT(ISERROR(SEARCH("To be Confirmed",BD16)))</formula>
    </cfRule>
    <cfRule type="containsText" dxfId="83" priority="16" stopIfTrue="1" operator="containsText" text="Capitalised">
      <formula>NOT(ISERROR(SEARCH("Capitalised",BD16)))</formula>
    </cfRule>
    <cfRule type="containsText" dxfId="82" priority="17" stopIfTrue="1" operator="containsText" text="Cancelled">
      <formula>NOT(ISERROR(SEARCH("Cancelled",BD16)))</formula>
    </cfRule>
    <cfRule type="containsText" dxfId="89" priority="18" stopIfTrue="1" operator="containsText" text="WIP">
      <formula>NOT(ISERROR(SEARCH("WIP",BD16)))</formula>
    </cfRule>
  </conditionalFormatting>
  <conditionalFormatting sqref="BD20:BD21">
    <cfRule type="containsText" dxfId="73" priority="82" operator="containsText" text="Capitalised">
      <formula>NOT(ISERROR(SEARCH("Capitalised",BD20)))</formula>
    </cfRule>
    <cfRule type="containsText" dxfId="76" priority="83" operator="containsText" text="WIP">
      <formula>NOT(ISERROR(SEARCH("WIP",BD20)))</formula>
    </cfRule>
    <cfRule type="containsText" dxfId="77" priority="84" operator="containsText" text="Cancelled">
      <formula>NOT(ISERROR(SEARCH("Cancelled",BD20)))</formula>
    </cfRule>
    <cfRule type="containsText" dxfId="78" priority="85" operator="containsText" text="Deferred">
      <formula>NOT(ISERROR(SEARCH("Deferred",BD20)))</formula>
    </cfRule>
    <cfRule type="containsText" dxfId="79" priority="86" operator="containsText" text="Not Initiated">
      <formula>NOT(ISERROR(SEARCH("Not Initiated",BD20)))</formula>
    </cfRule>
    <cfRule type="containsText" dxfId="81" priority="87" operator="containsText" text="To be Confirmed">
      <formula>NOT(ISERROR(SEARCH("To be Confirmed",BD20)))</formula>
    </cfRule>
    <cfRule type="containsText" dxfId="74" priority="88" stopIfTrue="1" operator="containsText" text="Capitalised">
      <formula>NOT(ISERROR(SEARCH("Capitalised",BD20)))</formula>
    </cfRule>
    <cfRule type="containsText" dxfId="75" priority="89" stopIfTrue="1" operator="containsText" text="Cancelled">
      <formula>NOT(ISERROR(SEARCH("Cancelled",BD20)))</formula>
    </cfRule>
    <cfRule type="containsText" dxfId="80" priority="90" stopIfTrue="1" operator="containsText" text="WIP">
      <formula>NOT(ISERROR(SEARCH("WIP",BD20)))</formula>
    </cfRule>
  </conditionalFormatting>
  <conditionalFormatting sqref="BD23:BD25">
    <cfRule type="containsText" dxfId="72" priority="73" operator="containsText" text="Capitalised">
      <formula>NOT(ISERROR(SEARCH("Capitalised",BD23)))</formula>
    </cfRule>
    <cfRule type="containsText" dxfId="70" priority="74" operator="containsText" text="WIP">
      <formula>NOT(ISERROR(SEARCH("WIP",BD23)))</formula>
    </cfRule>
    <cfRule type="containsText" dxfId="69" priority="75" operator="containsText" text="Cancelled">
      <formula>NOT(ISERROR(SEARCH("Cancelled",BD23)))</formula>
    </cfRule>
    <cfRule type="containsText" dxfId="68" priority="76" operator="containsText" text="Deferred">
      <formula>NOT(ISERROR(SEARCH("Deferred",BD23)))</formula>
    </cfRule>
    <cfRule type="containsText" dxfId="67" priority="77" operator="containsText" text="Not Initiated">
      <formula>NOT(ISERROR(SEARCH("Not Initiated",BD23)))</formula>
    </cfRule>
    <cfRule type="containsText" dxfId="66" priority="78" operator="containsText" text="To be Confirmed">
      <formula>NOT(ISERROR(SEARCH("To be Confirmed",BD23)))</formula>
    </cfRule>
    <cfRule type="containsText" dxfId="65" priority="79" stopIfTrue="1" operator="containsText" text="Capitalised">
      <formula>NOT(ISERROR(SEARCH("Capitalised",BD23)))</formula>
    </cfRule>
    <cfRule type="containsText" dxfId="64" priority="80" stopIfTrue="1" operator="containsText" text="Cancelled">
      <formula>NOT(ISERROR(SEARCH("Cancelled",BD23)))</formula>
    </cfRule>
    <cfRule type="containsText" dxfId="71" priority="81" stopIfTrue="1" operator="containsText" text="WIP">
      <formula>NOT(ISERROR(SEARCH("WIP",BD23)))</formula>
    </cfRule>
  </conditionalFormatting>
  <conditionalFormatting sqref="BD27:BD29">
    <cfRule type="containsText" dxfId="55" priority="64" operator="containsText" text="Capitalised">
      <formula>NOT(ISERROR(SEARCH("Capitalised",BD27)))</formula>
    </cfRule>
    <cfRule type="containsText" dxfId="63" priority="65" operator="containsText" text="WIP">
      <formula>NOT(ISERROR(SEARCH("WIP",BD27)))</formula>
    </cfRule>
    <cfRule type="containsText" dxfId="62" priority="66" operator="containsText" text="Cancelled">
      <formula>NOT(ISERROR(SEARCH("Cancelled",BD27)))</formula>
    </cfRule>
    <cfRule type="containsText" dxfId="61" priority="67" operator="containsText" text="Deferred">
      <formula>NOT(ISERROR(SEARCH("Deferred",BD27)))</formula>
    </cfRule>
    <cfRule type="containsText" dxfId="60" priority="68" operator="containsText" text="Not Initiated">
      <formula>NOT(ISERROR(SEARCH("Not Initiated",BD27)))</formula>
    </cfRule>
    <cfRule type="containsText" dxfId="59" priority="69" operator="containsText" text="To be Confirmed">
      <formula>NOT(ISERROR(SEARCH("To be Confirmed",BD27)))</formula>
    </cfRule>
    <cfRule type="containsText" dxfId="58" priority="70" stopIfTrue="1" operator="containsText" text="Capitalised">
      <formula>NOT(ISERROR(SEARCH("Capitalised",BD27)))</formula>
    </cfRule>
    <cfRule type="containsText" dxfId="57" priority="71" stopIfTrue="1" operator="containsText" text="Cancelled">
      <formula>NOT(ISERROR(SEARCH("Cancelled",BD27)))</formula>
    </cfRule>
    <cfRule type="containsText" dxfId="56" priority="72" stopIfTrue="1" operator="containsText" text="WIP">
      <formula>NOT(ISERROR(SEARCH("WIP",BD27)))</formula>
    </cfRule>
  </conditionalFormatting>
  <conditionalFormatting sqref="BD31:BD33">
    <cfRule type="containsText" dxfId="48" priority="55" operator="containsText" text="Capitalised">
      <formula>NOT(ISERROR(SEARCH("Capitalised",BD31)))</formula>
    </cfRule>
    <cfRule type="containsText" dxfId="49" priority="56" operator="containsText" text="WIP">
      <formula>NOT(ISERROR(SEARCH("WIP",BD31)))</formula>
    </cfRule>
    <cfRule type="containsText" dxfId="50" priority="57" operator="containsText" text="Cancelled">
      <formula>NOT(ISERROR(SEARCH("Cancelled",BD31)))</formula>
    </cfRule>
    <cfRule type="containsText" dxfId="51" priority="58" operator="containsText" text="Deferred">
      <formula>NOT(ISERROR(SEARCH("Deferred",BD31)))</formula>
    </cfRule>
    <cfRule type="containsText" dxfId="53" priority="59" operator="containsText" text="Not Initiated">
      <formula>NOT(ISERROR(SEARCH("Not Initiated",BD31)))</formula>
    </cfRule>
    <cfRule type="containsText" dxfId="54" priority="60" operator="containsText" text="To be Confirmed">
      <formula>NOT(ISERROR(SEARCH("To be Confirmed",BD31)))</formula>
    </cfRule>
    <cfRule type="containsText" dxfId="46" priority="61" stopIfTrue="1" operator="containsText" text="Capitalised">
      <formula>NOT(ISERROR(SEARCH("Capitalised",BD31)))</formula>
    </cfRule>
    <cfRule type="containsText" dxfId="52" priority="62" stopIfTrue="1" operator="containsText" text="Cancelled">
      <formula>NOT(ISERROR(SEARCH("Cancelled",BD31)))</formula>
    </cfRule>
    <cfRule type="containsText" dxfId="47" priority="63" stopIfTrue="1" operator="containsText" text="WIP">
      <formula>NOT(ISERROR(SEARCH("WIP",BD31)))</formula>
    </cfRule>
  </conditionalFormatting>
  <conditionalFormatting sqref="BD35:BD36">
    <cfRule type="containsText" dxfId="37" priority="46" operator="containsText" text="Capitalised">
      <formula>NOT(ISERROR(SEARCH("Capitalised",BD35)))</formula>
    </cfRule>
    <cfRule type="containsText" dxfId="38" priority="47" operator="containsText" text="WIP">
      <formula>NOT(ISERROR(SEARCH("WIP",BD35)))</formula>
    </cfRule>
    <cfRule type="containsText" dxfId="39" priority="48" operator="containsText" text="Cancelled">
      <formula>NOT(ISERROR(SEARCH("Cancelled",BD35)))</formula>
    </cfRule>
    <cfRule type="containsText" dxfId="44" priority="49" operator="containsText" text="Deferred">
      <formula>NOT(ISERROR(SEARCH("Deferred",BD35)))</formula>
    </cfRule>
    <cfRule type="containsText" dxfId="45" priority="50" operator="containsText" text="Not Initiated">
      <formula>NOT(ISERROR(SEARCH("Not Initiated",BD35)))</formula>
    </cfRule>
    <cfRule type="containsText" dxfId="43" priority="51" operator="containsText" text="To be Confirmed">
      <formula>NOT(ISERROR(SEARCH("To be Confirmed",BD35)))</formula>
    </cfRule>
    <cfRule type="containsText" dxfId="42" priority="52" stopIfTrue="1" operator="containsText" text="Capitalised">
      <formula>NOT(ISERROR(SEARCH("Capitalised",BD35)))</formula>
    </cfRule>
    <cfRule type="containsText" dxfId="40" priority="53" stopIfTrue="1" operator="containsText" text="Cancelled">
      <formula>NOT(ISERROR(SEARCH("Cancelled",BD35)))</formula>
    </cfRule>
    <cfRule type="containsText" dxfId="41" priority="54" stopIfTrue="1" operator="containsText" text="WIP">
      <formula>NOT(ISERROR(SEARCH("WIP",BD35)))</formula>
    </cfRule>
  </conditionalFormatting>
  <conditionalFormatting sqref="BD51:BD52">
    <cfRule type="containsText" dxfId="33" priority="37" operator="containsText" text="Capitalised">
      <formula>NOT(ISERROR(SEARCH("Capitalised",BD51)))</formula>
    </cfRule>
    <cfRule type="containsText" dxfId="34" priority="38" operator="containsText" text="WIP">
      <formula>NOT(ISERROR(SEARCH("WIP",BD51)))</formula>
    </cfRule>
    <cfRule type="containsText" dxfId="32" priority="39" operator="containsText" text="Cancelled">
      <formula>NOT(ISERROR(SEARCH("Cancelled",BD51)))</formula>
    </cfRule>
    <cfRule type="containsText" dxfId="28" priority="40" operator="containsText" text="Deferred">
      <formula>NOT(ISERROR(SEARCH("Deferred",BD51)))</formula>
    </cfRule>
    <cfRule type="containsText" dxfId="35" priority="41" operator="containsText" text="Not Initiated">
      <formula>NOT(ISERROR(SEARCH("Not Initiated",BD51)))</formula>
    </cfRule>
    <cfRule type="containsText" dxfId="36" priority="42" operator="containsText" text="To be Confirmed">
      <formula>NOT(ISERROR(SEARCH("To be Confirmed",BD51)))</formula>
    </cfRule>
    <cfRule type="containsText" dxfId="29" priority="43" stopIfTrue="1" operator="containsText" text="Capitalised">
      <formula>NOT(ISERROR(SEARCH("Capitalised",BD51)))</formula>
    </cfRule>
    <cfRule type="containsText" dxfId="30" priority="44" stopIfTrue="1" operator="containsText" text="Cancelled">
      <formula>NOT(ISERROR(SEARCH("Cancelled",BD51)))</formula>
    </cfRule>
    <cfRule type="containsText" dxfId="31" priority="45" stopIfTrue="1" operator="containsText" text="WIP">
      <formula>NOT(ISERROR(SEARCH("WIP",BD51)))</formula>
    </cfRule>
  </conditionalFormatting>
  <conditionalFormatting sqref="BD194:BD223">
    <cfRule type="containsText" dxfId="27" priority="28" operator="containsText" text="Capitalised">
      <formula>NOT(ISERROR(SEARCH("Capitalised",BD194)))</formula>
    </cfRule>
    <cfRule type="containsText" dxfId="26" priority="29" operator="containsText" text="WIP">
      <formula>NOT(ISERROR(SEARCH("WIP",BD194)))</formula>
    </cfRule>
    <cfRule type="containsText" dxfId="25" priority="30" operator="containsText" text="Cancelled">
      <formula>NOT(ISERROR(SEARCH("Cancelled",BD194)))</formula>
    </cfRule>
    <cfRule type="containsText" dxfId="24" priority="31" operator="containsText" text="Deferred">
      <formula>NOT(ISERROR(SEARCH("Deferred",BD194)))</formula>
    </cfRule>
    <cfRule type="containsText" dxfId="23" priority="32" operator="containsText" text="Not Initiated">
      <formula>NOT(ISERROR(SEARCH("Not Initiated",BD194)))</formula>
    </cfRule>
    <cfRule type="containsText" dxfId="22" priority="33" operator="containsText" text="To be Confirmed">
      <formula>NOT(ISERROR(SEARCH("To be Confirmed",BD194)))</formula>
    </cfRule>
    <cfRule type="containsText" dxfId="21" priority="34" stopIfTrue="1" operator="containsText" text="Capitalised">
      <formula>NOT(ISERROR(SEARCH("Capitalised",BD194)))</formula>
    </cfRule>
    <cfRule type="containsText" dxfId="20" priority="35" stopIfTrue="1" operator="containsText" text="Cancelled">
      <formula>NOT(ISERROR(SEARCH("Cancelled",BD194)))</formula>
    </cfRule>
    <cfRule type="containsText" dxfId="19" priority="36" stopIfTrue="1" operator="containsText" text="WIP">
      <formula>NOT(ISERROR(SEARCH("WIP",BD194)))</formula>
    </cfRule>
  </conditionalFormatting>
  <conditionalFormatting sqref="BD213:BD236">
    <cfRule type="containsText" dxfId="11" priority="19" operator="containsText" text="Capitalised">
      <formula>NOT(ISERROR(SEARCH("Capitalised",BD213)))</formula>
    </cfRule>
    <cfRule type="containsText" dxfId="12" priority="20" operator="containsText" text="WIP">
      <formula>NOT(ISERROR(SEARCH("WIP",BD213)))</formula>
    </cfRule>
    <cfRule type="containsText" dxfId="13" priority="21" operator="containsText" text="Cancelled">
      <formula>NOT(ISERROR(SEARCH("Cancelled",BD213)))</formula>
    </cfRule>
    <cfRule type="containsText" dxfId="18" priority="22" operator="containsText" text="Deferred">
      <formula>NOT(ISERROR(SEARCH("Deferred",BD213)))</formula>
    </cfRule>
    <cfRule type="containsText" dxfId="10" priority="23" operator="containsText" text="Not Initiated">
      <formula>NOT(ISERROR(SEARCH("Not Initiated",BD213)))</formula>
    </cfRule>
    <cfRule type="containsText" dxfId="17" priority="24" operator="containsText" text="To be Confirmed">
      <formula>NOT(ISERROR(SEARCH("To be Confirmed",BD213)))</formula>
    </cfRule>
    <cfRule type="containsText" dxfId="16" priority="25" stopIfTrue="1" operator="containsText" text="Capitalised">
      <formula>NOT(ISERROR(SEARCH("Capitalised",BD213)))</formula>
    </cfRule>
    <cfRule type="containsText" dxfId="15" priority="26" stopIfTrue="1" operator="containsText" text="Cancelled">
      <formula>NOT(ISERROR(SEARCH("Cancelled",BD213)))</formula>
    </cfRule>
    <cfRule type="containsText" dxfId="14" priority="27" stopIfTrue="1" operator="containsText" text="WIP">
      <formula>NOT(ISERROR(SEARCH("WIP",BD213)))</formula>
    </cfRule>
  </conditionalFormatting>
  <conditionalFormatting sqref="BD222:BD248 BD14 BD38:BD49">
    <cfRule type="containsText" dxfId="9" priority="91" operator="containsText" text="Capitalised">
      <formula>NOT(ISERROR(SEARCH("Capitalised",BD14)))</formula>
    </cfRule>
  </conditionalFormatting>
  <conditionalFormatting sqref="BD249:BD290">
    <cfRule type="containsText" dxfId="4" priority="1" operator="containsText" text="Capitalised">
      <formula>NOT(ISERROR(SEARCH("Capitalised",BD249)))</formula>
    </cfRule>
    <cfRule type="containsText" dxfId="1" priority="2" operator="containsText" text="WIP">
      <formula>NOT(ISERROR(SEARCH("WIP",BD249)))</formula>
    </cfRule>
    <cfRule type="containsText" dxfId="2" priority="3" operator="containsText" text="Cancelled">
      <formula>NOT(ISERROR(SEARCH("Cancelled",BD249)))</formula>
    </cfRule>
    <cfRule type="containsText" dxfId="3" priority="4" operator="containsText" text="Deferred">
      <formula>NOT(ISERROR(SEARCH("Deferred",BD249)))</formula>
    </cfRule>
    <cfRule type="containsText" dxfId="5" priority="5" operator="containsText" text="Not Initiated">
      <formula>NOT(ISERROR(SEARCH("Not Initiated",BD249)))</formula>
    </cfRule>
    <cfRule type="containsText" dxfId="6" priority="6" operator="containsText" text="To be Confirmed">
      <formula>NOT(ISERROR(SEARCH("To be Confirmed",BD249)))</formula>
    </cfRule>
    <cfRule type="containsText" dxfId="7" priority="7" stopIfTrue="1" operator="containsText" text="Capitalised">
      <formula>NOT(ISERROR(SEARCH("Capitalised",BD249)))</formula>
    </cfRule>
    <cfRule type="containsText" dxfId="8" priority="8" stopIfTrue="1" operator="containsText" text="Cancelled">
      <formula>NOT(ISERROR(SEARCH("Cancelled",BD249)))</formula>
    </cfRule>
    <cfRule type="containsText" dxfId="0" priority="9" stopIfTrue="1" operator="containsText" text="WIP">
      <formula>NOT(ISERROR(SEARCH("WIP",BD249)))</formula>
    </cfRule>
  </conditionalFormatting>
  <dataValidations count="10">
    <dataValidation type="date" allowBlank="1" showInputMessage="1" showErrorMessage="1" error="Date should be of FY 2019-20" sqref="N194:N215">
      <formula1>43556</formula1>
      <formula2>43921</formula2>
    </dataValidation>
    <dataValidation type="date" allowBlank="1" showInputMessage="1" showErrorMessage="1" error="Date should be of FY 2018-19" sqref="N216:N252">
      <formula1>43191</formula1>
      <formula2>43555</formula2>
    </dataValidation>
    <dataValidation type="list" allowBlank="1" showInputMessage="1" showErrorMessage="1" sqref="BD292:BD1048576 BD1:BD9">
      <formula1>$BG$1:$BG$8</formula1>
    </dataValidation>
    <dataValidation type="list" allowBlank="1" showInputMessage="1" showErrorMessage="1" sqref="C1:C38 C291:C1048576 C46:C65 C192:C252">
      <formula1>$BF$1:$BF$5</formula1>
    </dataValidation>
    <dataValidation type="list" allowBlank="1" showInputMessage="1" showErrorMessage="1" sqref="C39:C45 C253:C287">
      <formula1>$BI$1:$BI$5</formula1>
    </dataValidation>
    <dataValidation type="list" allowBlank="1" showInputMessage="1" showErrorMessage="1" sqref="BD10:BD65 BD192:BD287">
      <formula1>$BJ$1:$BJ$8</formula1>
    </dataValidation>
    <dataValidation type="list" allowBlank="1" showInputMessage="1" showErrorMessage="1" sqref="C66:C191 C288:C290">
      <formula1>$BH$1:$BH$5</formula1>
    </dataValidation>
    <dataValidation type="list" allowBlank="1" showInputMessage="1" showErrorMessage="1" sqref="BD66:BE191">
      <formula1>$BI$1:$BI$9</formula1>
    </dataValidation>
    <dataValidation type="list" allowBlank="1" showInputMessage="1" showErrorMessage="1" sqref="BE288:BE290">
      <formula1>$BI$1:$BI$8</formula1>
    </dataValidation>
    <dataValidation type="list" allowBlank="1" showInputMessage="1" showErrorMessage="1" sqref="O67:O122 O145:O190 O126:O142">
      <formula1>#REF!</formula1>
    </dataValidation>
  </dataValidations>
  <printOptions verticalCentered="1"/>
  <pageMargins left="0.39370078740157483" right="0.39370078740157483" top="0.39370078740157483" bottom="0.39370078740157483" header="0.23622047244094491" footer="0.23622047244094491"/>
  <pageSetup paperSize="9" scale="64" pageOrder="overThenDown" orientation="landscape" blackAndWhite="1" r:id="rId1"/>
  <headerFooter alignWithMargins="0">
    <oddHeader>&amp;C&amp;"-,Bold"MSPGCL: CSTPS Unit 3-7
MTR Petition Formats- Generation
Form 4.2: Capitalisation Plan</oddHeader>
  </headerFooter>
  <rowBreaks count="2" manualBreakCount="2">
    <brk id="30" max="56" man="1"/>
    <brk id="32" max="56" man="1"/>
  </rowBreaks>
  <colBreaks count="3" manualBreakCount="3">
    <brk id="8" max="167" man="1"/>
    <brk id="15" max="167" man="1"/>
    <brk id="40" max="167"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93"/>
  <sheetViews>
    <sheetView showGridLines="0" view="pageBreakPreview" zoomScale="70" zoomScaleNormal="80" zoomScaleSheetLayoutView="70" workbookViewId="0">
      <pane ySplit="6" topLeftCell="A1997" activePane="bottomLeft" state="frozen"/>
      <selection activeCell="O560" sqref="O560:P603"/>
      <selection pane="bottomLeft" activeCell="J2300" sqref="J2300"/>
    </sheetView>
  </sheetViews>
  <sheetFormatPr defaultColWidth="9.140625" defaultRowHeight="15" outlineLevelRow="1"/>
  <cols>
    <col min="1" max="1" width="8.28515625" style="1" customWidth="1"/>
    <col min="2" max="2" width="62.5703125" style="3" customWidth="1"/>
    <col min="3" max="3" width="36.7109375" style="4" customWidth="1"/>
    <col min="4" max="4" width="12.140625" style="5" customWidth="1"/>
    <col min="5" max="5" width="12.28515625" style="6" customWidth="1"/>
    <col min="6" max="6" width="16" style="6" customWidth="1"/>
    <col min="7" max="7" width="15.140625" style="6" customWidth="1"/>
    <col min="8" max="8" width="11.7109375" style="6" customWidth="1"/>
    <col min="9" max="9" width="14.140625" style="6" customWidth="1"/>
    <col min="10" max="12" width="14.42578125" style="6" customWidth="1"/>
    <col min="13" max="13" width="17.28515625" style="6" customWidth="1"/>
    <col min="14" max="14" width="10.42578125" style="6" customWidth="1"/>
    <col min="15" max="15" width="18.7109375" style="1" customWidth="1"/>
    <col min="16" max="16" width="17.5703125" style="1" customWidth="1"/>
    <col min="17" max="16384" width="9.140625" style="1"/>
  </cols>
  <sheetData>
    <row r="1" spans="1:16">
      <c r="A1" s="7"/>
      <c r="B1" s="8"/>
      <c r="C1" s="9" t="s">
        <v>0</v>
      </c>
      <c r="D1" s="10"/>
      <c r="E1" s="11"/>
      <c r="F1" s="11"/>
      <c r="G1" s="11"/>
      <c r="H1" s="11"/>
      <c r="I1" s="11"/>
      <c r="J1" s="11"/>
      <c r="K1" s="11"/>
      <c r="L1" s="11"/>
      <c r="M1" s="11"/>
      <c r="N1" s="11"/>
    </row>
    <row r="2" spans="1:16">
      <c r="A2" s="7"/>
      <c r="B2" s="8"/>
      <c r="C2" s="12" t="s">
        <v>1</v>
      </c>
      <c r="D2" s="10"/>
      <c r="E2" s="11"/>
      <c r="F2" s="11"/>
      <c r="G2" s="11"/>
      <c r="H2" s="11"/>
      <c r="I2" s="11"/>
      <c r="J2" s="11"/>
      <c r="K2" s="11"/>
      <c r="L2" s="11"/>
      <c r="M2" s="11"/>
      <c r="N2" s="11"/>
    </row>
    <row r="3" spans="1:16" ht="18.75">
      <c r="A3" s="7"/>
      <c r="B3" s="13" t="s">
        <v>32</v>
      </c>
      <c r="C3" s="14" t="s">
        <v>144</v>
      </c>
      <c r="D3" s="15"/>
      <c r="E3" s="16"/>
      <c r="F3" s="16"/>
      <c r="G3" s="17"/>
      <c r="H3" s="16"/>
      <c r="I3" s="16"/>
      <c r="J3" s="35"/>
      <c r="K3" s="35"/>
      <c r="L3" s="35"/>
      <c r="M3" s="36" t="s">
        <v>3</v>
      </c>
      <c r="N3" s="35"/>
    </row>
    <row r="4" spans="1:16">
      <c r="A4" s="384" t="s">
        <v>4</v>
      </c>
      <c r="B4" s="384" t="s">
        <v>34</v>
      </c>
      <c r="C4" s="384" t="s">
        <v>36</v>
      </c>
      <c r="D4" s="385" t="s">
        <v>37</v>
      </c>
      <c r="E4" s="386" t="s">
        <v>145</v>
      </c>
      <c r="F4" s="386" t="s">
        <v>146</v>
      </c>
      <c r="G4" s="386" t="s">
        <v>147</v>
      </c>
      <c r="H4" s="386" t="s">
        <v>148</v>
      </c>
      <c r="I4" s="386" t="s">
        <v>149</v>
      </c>
      <c r="J4" s="386" t="s">
        <v>150</v>
      </c>
      <c r="K4" s="386"/>
      <c r="L4" s="386"/>
      <c r="M4" s="386"/>
      <c r="N4" s="386" t="s">
        <v>151</v>
      </c>
    </row>
    <row r="5" spans="1:16">
      <c r="A5" s="384"/>
      <c r="B5" s="384"/>
      <c r="C5" s="384"/>
      <c r="D5" s="385"/>
      <c r="E5" s="386"/>
      <c r="F5" s="386"/>
      <c r="G5" s="386"/>
      <c r="H5" s="386"/>
      <c r="I5" s="386"/>
      <c r="J5" s="386"/>
      <c r="K5" s="386"/>
      <c r="L5" s="386"/>
      <c r="M5" s="386"/>
      <c r="N5" s="386"/>
    </row>
    <row r="6" spans="1:16" ht="48" customHeight="1">
      <c r="A6" s="384"/>
      <c r="B6" s="384"/>
      <c r="C6" s="384"/>
      <c r="D6" s="385"/>
      <c r="E6" s="386"/>
      <c r="F6" s="386"/>
      <c r="G6" s="386"/>
      <c r="H6" s="386"/>
      <c r="I6" s="386"/>
      <c r="J6" s="18" t="s">
        <v>152</v>
      </c>
      <c r="K6" s="18" t="s">
        <v>153</v>
      </c>
      <c r="L6" s="18" t="s">
        <v>154</v>
      </c>
      <c r="M6" s="18" t="s">
        <v>155</v>
      </c>
      <c r="N6" s="386"/>
      <c r="O6" s="196" t="s">
        <v>212</v>
      </c>
      <c r="P6" s="196" t="s">
        <v>213</v>
      </c>
    </row>
    <row r="7" spans="1:16">
      <c r="A7" s="19"/>
      <c r="B7" s="20" t="s">
        <v>9</v>
      </c>
      <c r="C7" s="21"/>
      <c r="D7" s="22"/>
      <c r="E7" s="23"/>
      <c r="F7" s="23"/>
      <c r="G7" s="23"/>
      <c r="H7" s="23"/>
      <c r="I7" s="23"/>
      <c r="J7" s="23"/>
      <c r="K7" s="23"/>
      <c r="L7" s="23"/>
      <c r="M7" s="23"/>
      <c r="N7" s="23"/>
    </row>
    <row r="8" spans="1:16" ht="15.75" hidden="1" outlineLevel="1">
      <c r="A8" s="71"/>
      <c r="B8" s="72" t="s">
        <v>156</v>
      </c>
      <c r="C8" s="21"/>
      <c r="D8" s="22"/>
      <c r="E8" s="23"/>
      <c r="F8" s="23"/>
      <c r="G8" s="23"/>
      <c r="H8" s="23"/>
      <c r="I8" s="23"/>
      <c r="J8" s="23"/>
      <c r="K8" s="23"/>
      <c r="L8" s="23"/>
      <c r="M8" s="23"/>
      <c r="N8" s="23"/>
    </row>
    <row r="9" spans="1:16" ht="15.75" hidden="1" outlineLevel="1">
      <c r="A9" s="71"/>
      <c r="B9" s="77" t="str">
        <f>'F4.2'!B9</f>
        <v>(i) Submitted to MERC</v>
      </c>
      <c r="C9" s="24"/>
      <c r="D9" s="25"/>
      <c r="E9" s="23"/>
      <c r="F9" s="23"/>
      <c r="G9" s="23"/>
      <c r="H9" s="23"/>
      <c r="I9" s="23"/>
      <c r="J9" s="23"/>
      <c r="K9" s="23"/>
      <c r="L9" s="23"/>
      <c r="M9" s="23"/>
      <c r="N9" s="23"/>
    </row>
    <row r="10" spans="1:16" ht="31.5" hidden="1" outlineLevel="1">
      <c r="A10" s="187">
        <f>'F4.2'!A10</f>
        <v>1</v>
      </c>
      <c r="B10" s="188" t="str">
        <f>'F4.2'!B10</f>
        <v>Up gradation of Gas Turbine Automation system, SFC and Excitation system</v>
      </c>
      <c r="C10" s="26" t="str">
        <f>'F4.2'!D10</f>
        <v>MERC/CAPEX/20122013/02285</v>
      </c>
      <c r="D10" s="28">
        <f>IF('F4.2'!F10=0,"-",'F4.2'!F10)</f>
        <v>41283</v>
      </c>
      <c r="E10" s="29">
        <f>'F4.2'!H10</f>
        <v>23.310000000000002</v>
      </c>
      <c r="F10" s="53">
        <f>'F4.2'!T10</f>
        <v>0</v>
      </c>
      <c r="G10" s="32">
        <f>'F4.2'!AS10</f>
        <v>0</v>
      </c>
      <c r="H10" s="29">
        <f>F10-G10</f>
        <v>0</v>
      </c>
      <c r="I10" s="29">
        <f>'F4.2'!U10</f>
        <v>0</v>
      </c>
      <c r="J10" s="29">
        <f>'F4.2'!AT10</f>
        <v>0</v>
      </c>
      <c r="K10" s="29"/>
      <c r="L10" s="29"/>
      <c r="M10" s="29">
        <f>SUM(J10:L10)</f>
        <v>0</v>
      </c>
      <c r="N10" s="29">
        <f>H10+I10-M10</f>
        <v>0</v>
      </c>
      <c r="O10" s="197">
        <f t="shared" ref="O10" si="0">MAX(0,IF(M10=0,0,IF(G10+M10&lt;E10,M10,E10-G10)))</f>
        <v>0</v>
      </c>
      <c r="P10" s="198">
        <f t="shared" ref="P10" si="1">M10-O10</f>
        <v>0</v>
      </c>
    </row>
    <row r="11" spans="1:16" ht="31.5" hidden="1" outlineLevel="1">
      <c r="A11" s="33">
        <f>'F4.2'!A11</f>
        <v>1.1000000000000001</v>
      </c>
      <c r="B11" s="84" t="str">
        <f>'F4.2'!B11</f>
        <v>Up-gradation of GT Automation System (Automation System PPA T3000) for Unit - 8 Stage-II</v>
      </c>
      <c r="C11" s="51" t="str">
        <f>'F4.2'!D11</f>
        <v>MERC/CAPEX/20122013/02285</v>
      </c>
      <c r="D11" s="52">
        <f>IF('F4.2'!F11=0,"-",'F4.2'!F11)</f>
        <v>41283</v>
      </c>
      <c r="E11" s="53">
        <f>'F4.2'!H11</f>
        <v>12.4</v>
      </c>
      <c r="F11" s="53">
        <f>'F4.2'!T11</f>
        <v>11.25</v>
      </c>
      <c r="G11" s="32">
        <f>'F4.2'!AS11</f>
        <v>11.25</v>
      </c>
      <c r="H11" s="29">
        <f t="shared" ref="H11:H200" si="2">F11-G11</f>
        <v>0</v>
      </c>
      <c r="I11" s="29">
        <f>'F4.2'!U11</f>
        <v>0</v>
      </c>
      <c r="J11" s="29" t="str">
        <f>'F4.2'!AT11</f>
        <v>-</v>
      </c>
      <c r="K11" s="29"/>
      <c r="L11" s="29"/>
      <c r="M11" s="29">
        <f t="shared" ref="M11:M200" si="3">SUM(J11:L11)</f>
        <v>0</v>
      </c>
      <c r="N11" s="29">
        <f t="shared" ref="N11:N200" si="4">H11+I11-M11</f>
        <v>0</v>
      </c>
      <c r="O11" s="197">
        <f t="shared" ref="O11:O59" si="5">MAX(0,IF(M11=0,0,IF(G11+M11&lt;E11,M11,E11-G11)))</f>
        <v>0</v>
      </c>
      <c r="P11" s="198">
        <f t="shared" ref="P11:P59" si="6">M11-O11</f>
        <v>0</v>
      </c>
    </row>
    <row r="12" spans="1:16" ht="31.5" hidden="1" outlineLevel="1">
      <c r="A12" s="33">
        <f>'F4.2'!A12</f>
        <v>1.2</v>
      </c>
      <c r="B12" s="84" t="str">
        <f>'F4.2'!B12</f>
        <v>Up-Gradation of Starting Frequency Converter &amp; Static Excitation Equipment for GT-7 &amp; GT-8 of Stage-II</v>
      </c>
      <c r="C12" s="51" t="str">
        <f>'F4.2'!D12</f>
        <v>MERC/CAPEX/20122013/02285</v>
      </c>
      <c r="D12" s="52">
        <f>IF('F4.2'!F12=0,"-",'F4.2'!F12)</f>
        <v>41283</v>
      </c>
      <c r="E12" s="53">
        <f>'F4.2'!H12</f>
        <v>10.91</v>
      </c>
      <c r="F12" s="53">
        <f>'F4.2'!T12</f>
        <v>9.8699999999999992</v>
      </c>
      <c r="G12" s="32">
        <f>'F4.2'!AS12</f>
        <v>9.8699999999999992</v>
      </c>
      <c r="H12" s="29">
        <f t="shared" si="2"/>
        <v>0</v>
      </c>
      <c r="I12" s="29">
        <f>'F4.2'!U12</f>
        <v>0</v>
      </c>
      <c r="J12" s="29" t="str">
        <f>'F4.2'!AT12</f>
        <v>-</v>
      </c>
      <c r="K12" s="29"/>
      <c r="L12" s="29"/>
      <c r="M12" s="29">
        <f t="shared" si="3"/>
        <v>0</v>
      </c>
      <c r="N12" s="29">
        <f t="shared" si="4"/>
        <v>0</v>
      </c>
      <c r="O12" s="197">
        <f t="shared" si="5"/>
        <v>0</v>
      </c>
      <c r="P12" s="198">
        <f t="shared" si="6"/>
        <v>0</v>
      </c>
    </row>
    <row r="13" spans="1:16" ht="31.5" hidden="1" outlineLevel="1">
      <c r="A13" s="187">
        <f>'F4.2'!A13</f>
        <v>2</v>
      </c>
      <c r="B13" s="188" t="str">
        <f>'F4.2'!B13</f>
        <v>Procurement of Turbine 1st &amp; 2nd stage blades for Gas Turbine U#6</v>
      </c>
      <c r="C13" s="26" t="str">
        <f>'F4.2'!D13</f>
        <v>MERC/TECH 1/CAPEX/20142015/00087</v>
      </c>
      <c r="D13" s="28">
        <f>IF('F4.2'!F13=0,"-",'F4.2'!F13)</f>
        <v>41739</v>
      </c>
      <c r="E13" s="29">
        <f>'F4.2'!H13</f>
        <v>17.21</v>
      </c>
      <c r="F13" s="53">
        <f>'F4.2'!T13</f>
        <v>0</v>
      </c>
      <c r="G13" s="32">
        <f>'F4.2'!AS13</f>
        <v>0</v>
      </c>
      <c r="H13" s="29">
        <f t="shared" si="2"/>
        <v>0</v>
      </c>
      <c r="I13" s="29">
        <f>'F4.2'!U13</f>
        <v>0</v>
      </c>
      <c r="J13" s="29">
        <f>'F4.2'!AT13</f>
        <v>0</v>
      </c>
      <c r="K13" s="29"/>
      <c r="L13" s="29"/>
      <c r="M13" s="29">
        <f t="shared" si="3"/>
        <v>0</v>
      </c>
      <c r="N13" s="29">
        <f t="shared" si="4"/>
        <v>0</v>
      </c>
      <c r="O13" s="197">
        <f t="shared" si="5"/>
        <v>0</v>
      </c>
      <c r="P13" s="198">
        <f t="shared" si="6"/>
        <v>0</v>
      </c>
    </row>
    <row r="14" spans="1:16" ht="31.5" hidden="1" outlineLevel="1">
      <c r="A14" s="33">
        <f>'F4.2'!A14</f>
        <v>2.1</v>
      </c>
      <c r="B14" s="84" t="str">
        <f>'F4.2'!B14</f>
        <v>Procurement of Turbine 1st &amp; 2nd stage blades for Gas Turbine U#6</v>
      </c>
      <c r="C14" s="51" t="str">
        <f>'F4.2'!D14</f>
        <v>MERC/TECH 1/CAPEX/20142015/00087</v>
      </c>
      <c r="D14" s="52">
        <f>IF('F4.2'!F14=0,"-",'F4.2'!F14)</f>
        <v>41739</v>
      </c>
      <c r="E14" s="53">
        <f>'F4.2'!H14</f>
        <v>17.21</v>
      </c>
      <c r="F14" s="53">
        <f>'F4.2'!T14</f>
        <v>17.552469592000001</v>
      </c>
      <c r="G14" s="32">
        <f>'F4.2'!AS14</f>
        <v>17.552469592000001</v>
      </c>
      <c r="H14" s="29">
        <f t="shared" si="2"/>
        <v>0</v>
      </c>
      <c r="I14" s="29">
        <f>'F4.2'!U14</f>
        <v>0</v>
      </c>
      <c r="J14" s="29" t="str">
        <f>'F4.2'!AT14</f>
        <v>-</v>
      </c>
      <c r="K14" s="29"/>
      <c r="L14" s="29"/>
      <c r="M14" s="29">
        <f t="shared" si="3"/>
        <v>0</v>
      </c>
      <c r="N14" s="29">
        <f t="shared" si="4"/>
        <v>0</v>
      </c>
      <c r="O14" s="197">
        <f t="shared" si="5"/>
        <v>0</v>
      </c>
      <c r="P14" s="198">
        <f t="shared" si="6"/>
        <v>0</v>
      </c>
    </row>
    <row r="15" spans="1:16" ht="15.75" hidden="1" outlineLevel="1">
      <c r="A15" s="26">
        <f>'F4.2'!A15</f>
        <v>3</v>
      </c>
      <c r="B15" s="27" t="str">
        <f>'F4.2'!B15</f>
        <v>A0/B0 WHRP Unit Automation at GTPS Uran</v>
      </c>
      <c r="C15" s="26" t="str">
        <f>'F4.2'!D15</f>
        <v>MERC/CAPEX/20172018/4321</v>
      </c>
      <c r="D15" s="28">
        <f>IF('F4.2'!F15=0,"-",'F4.2'!F15)</f>
        <v>43019</v>
      </c>
      <c r="E15" s="29">
        <f>'F4.2'!H15</f>
        <v>24.6</v>
      </c>
      <c r="F15" s="53">
        <f>'F4.2'!T15</f>
        <v>0</v>
      </c>
      <c r="G15" s="32">
        <f>'F4.2'!AS15</f>
        <v>0</v>
      </c>
      <c r="H15" s="29">
        <f t="shared" si="2"/>
        <v>0</v>
      </c>
      <c r="I15" s="29">
        <f>'F4.2'!U15</f>
        <v>0</v>
      </c>
      <c r="J15" s="29">
        <f>'F4.2'!AT15</f>
        <v>0</v>
      </c>
      <c r="K15" s="29"/>
      <c r="L15" s="29"/>
      <c r="M15" s="29">
        <f t="shared" si="3"/>
        <v>0</v>
      </c>
      <c r="N15" s="29">
        <f t="shared" si="4"/>
        <v>0</v>
      </c>
      <c r="O15" s="197">
        <f t="shared" si="5"/>
        <v>0</v>
      </c>
      <c r="P15" s="198">
        <f t="shared" si="6"/>
        <v>0</v>
      </c>
    </row>
    <row r="16" spans="1:16" ht="63" hidden="1" outlineLevel="1">
      <c r="A16" s="30">
        <f>'F4.2'!A16</f>
        <v>3.1</v>
      </c>
      <c r="B16" s="82" t="str">
        <f>'F4.2'!B16</f>
        <v>Supply of Siemens automation system and operation, monitoring and information system (SPPA-T3000 DCS) along with all necessary accessories for up-gradation and 10% mandatory spares.</v>
      </c>
      <c r="C16" s="51" t="str">
        <f>'F4.2'!D16</f>
        <v>MERC/CAPEX/20172018/4321</v>
      </c>
      <c r="D16" s="52">
        <f>IF('F4.2'!F16=0,"-",'F4.2'!F16)</f>
        <v>43019</v>
      </c>
      <c r="E16" s="53">
        <f>'F4.2'!H16</f>
        <v>20.39</v>
      </c>
      <c r="F16" s="53">
        <f>'F4.2'!T16</f>
        <v>8.52</v>
      </c>
      <c r="G16" s="32">
        <f>'F4.2'!AS16</f>
        <v>0</v>
      </c>
      <c r="H16" s="29">
        <f t="shared" si="2"/>
        <v>8.52</v>
      </c>
      <c r="I16" s="29">
        <f>'F4.2'!U16</f>
        <v>0</v>
      </c>
      <c r="J16" s="29" t="str">
        <f>'F4.2'!AT16</f>
        <v>-</v>
      </c>
      <c r="K16" s="29"/>
      <c r="L16" s="29"/>
      <c r="M16" s="29">
        <f t="shared" si="3"/>
        <v>0</v>
      </c>
      <c r="N16" s="29">
        <f t="shared" si="4"/>
        <v>8.52</v>
      </c>
      <c r="O16" s="197">
        <f t="shared" si="5"/>
        <v>0</v>
      </c>
      <c r="P16" s="198">
        <f t="shared" si="6"/>
        <v>0</v>
      </c>
    </row>
    <row r="17" spans="1:16" ht="31.5" hidden="1" outlineLevel="1">
      <c r="A17" s="30">
        <f>'F4.2'!A17</f>
        <v>3.2</v>
      </c>
      <c r="B17" s="82" t="str">
        <f>'F4.2'!B17</f>
        <v xml:space="preserve">Service price for design, engineering, testing, erection, supervision, commissioning and training.   </v>
      </c>
      <c r="C17" s="51" t="str">
        <f>'F4.2'!D17</f>
        <v>MERC/CAPEX/20172018/4321</v>
      </c>
      <c r="D17" s="52">
        <f>IF('F4.2'!F17=0,"-",'F4.2'!F17)</f>
        <v>43019</v>
      </c>
      <c r="E17" s="53">
        <f>'F4.2'!H17</f>
        <v>3.57</v>
      </c>
      <c r="F17" s="53">
        <f>'F4.2'!T17</f>
        <v>0</v>
      </c>
      <c r="G17" s="32">
        <f>'F4.2'!AS17</f>
        <v>0</v>
      </c>
      <c r="H17" s="29">
        <f t="shared" si="2"/>
        <v>0</v>
      </c>
      <c r="I17" s="29">
        <f>'F4.2'!U17</f>
        <v>0</v>
      </c>
      <c r="J17" s="29" t="str">
        <f>'F4.2'!AT17</f>
        <v>-</v>
      </c>
      <c r="K17" s="29"/>
      <c r="L17" s="29"/>
      <c r="M17" s="29">
        <f t="shared" si="3"/>
        <v>0</v>
      </c>
      <c r="N17" s="29">
        <f t="shared" si="4"/>
        <v>0</v>
      </c>
      <c r="O17" s="197">
        <f t="shared" si="5"/>
        <v>0</v>
      </c>
      <c r="P17" s="198">
        <f t="shared" si="6"/>
        <v>0</v>
      </c>
    </row>
    <row r="18" spans="1:16" ht="15.75" hidden="1" outlineLevel="1">
      <c r="A18" s="30">
        <f>'F4.2'!A18</f>
        <v>0</v>
      </c>
      <c r="B18" s="82" t="str">
        <f>'F4.2'!B18</f>
        <v>IDC</v>
      </c>
      <c r="C18" s="51" t="str">
        <f>'F4.2'!D18</f>
        <v>MERC/CAPEX/20172018/4321</v>
      </c>
      <c r="D18" s="52">
        <f>IF('F4.2'!F18=0,"-",'F4.2'!F18)</f>
        <v>43019</v>
      </c>
      <c r="E18" s="53">
        <f>'F4.2'!H18</f>
        <v>0.64</v>
      </c>
      <c r="F18" s="53">
        <f>'F4.2'!T18</f>
        <v>0</v>
      </c>
      <c r="G18" s="32">
        <f>'F4.2'!AS18</f>
        <v>0</v>
      </c>
      <c r="H18" s="29">
        <f t="shared" si="2"/>
        <v>0</v>
      </c>
      <c r="I18" s="29">
        <f>'F4.2'!U18</f>
        <v>0</v>
      </c>
      <c r="J18" s="29" t="str">
        <f>'F4.2'!AT18</f>
        <v>-</v>
      </c>
      <c r="K18" s="29"/>
      <c r="L18" s="29"/>
      <c r="M18" s="29">
        <f t="shared" si="3"/>
        <v>0</v>
      </c>
      <c r="N18" s="29">
        <f t="shared" si="4"/>
        <v>0</v>
      </c>
      <c r="O18" s="197">
        <f t="shared" si="5"/>
        <v>0</v>
      </c>
      <c r="P18" s="198">
        <f t="shared" si="6"/>
        <v>0</v>
      </c>
    </row>
    <row r="19" spans="1:16" ht="31.5" hidden="1" outlineLevel="1">
      <c r="A19" s="26">
        <f>'F4.2'!A19</f>
        <v>4</v>
      </c>
      <c r="B19" s="27" t="str">
        <f>'F4.2'!B19</f>
        <v>Renovation of Gas Turbine Air Intake System (Filter house for two units) at GTPS Uran</v>
      </c>
      <c r="C19" s="26" t="str">
        <f>'F4.2'!D19</f>
        <v>MERC/CAPEX/20172018/4645</v>
      </c>
      <c r="D19" s="28">
        <f>IF('F4.2'!F19=0,"-",'F4.2'!F19)</f>
        <v>43049</v>
      </c>
      <c r="E19" s="29">
        <f>'F4.2'!H19</f>
        <v>17</v>
      </c>
      <c r="F19" s="53">
        <f>'F4.2'!T19</f>
        <v>0</v>
      </c>
      <c r="G19" s="32">
        <f>'F4.2'!AS19</f>
        <v>0</v>
      </c>
      <c r="H19" s="29">
        <f t="shared" si="2"/>
        <v>0</v>
      </c>
      <c r="I19" s="29">
        <f>'F4.2'!U19</f>
        <v>0</v>
      </c>
      <c r="J19" s="29">
        <f>'F4.2'!AT19</f>
        <v>0</v>
      </c>
      <c r="K19" s="29"/>
      <c r="L19" s="29"/>
      <c r="M19" s="29">
        <f t="shared" si="3"/>
        <v>0</v>
      </c>
      <c r="N19" s="29">
        <f t="shared" si="4"/>
        <v>0</v>
      </c>
      <c r="O19" s="197">
        <f t="shared" si="5"/>
        <v>0</v>
      </c>
      <c r="P19" s="198">
        <f t="shared" si="6"/>
        <v>0</v>
      </c>
    </row>
    <row r="20" spans="1:16" ht="15.75" hidden="1" outlineLevel="1">
      <c r="A20" s="30">
        <f>'F4.2'!A20</f>
        <v>4.0999999999999996</v>
      </c>
      <c r="B20" s="82" t="str">
        <f>'F4.2'!B20</f>
        <v>SUPPLY &amp; Work COST for 2 GT Units.</v>
      </c>
      <c r="C20" s="51" t="str">
        <f>'F4.2'!D20</f>
        <v>MERC/CAPEX/20172018/4645</v>
      </c>
      <c r="D20" s="52">
        <f>IF('F4.2'!F20=0,"-",'F4.2'!F20)</f>
        <v>43049</v>
      </c>
      <c r="E20" s="53">
        <f>'F4.2'!H20</f>
        <v>17</v>
      </c>
      <c r="F20" s="53">
        <f>'F4.2'!T20</f>
        <v>0</v>
      </c>
      <c r="G20" s="32">
        <f>'F4.2'!AS20</f>
        <v>0</v>
      </c>
      <c r="H20" s="29">
        <f t="shared" si="2"/>
        <v>0</v>
      </c>
      <c r="I20" s="29">
        <f>'F4.2'!U20</f>
        <v>0</v>
      </c>
      <c r="J20" s="29" t="str">
        <f>'F4.2'!AT20</f>
        <v>-</v>
      </c>
      <c r="K20" s="29"/>
      <c r="L20" s="29"/>
      <c r="M20" s="29">
        <f t="shared" si="3"/>
        <v>0</v>
      </c>
      <c r="N20" s="29">
        <f t="shared" si="4"/>
        <v>0</v>
      </c>
      <c r="O20" s="197">
        <f t="shared" si="5"/>
        <v>0</v>
      </c>
      <c r="P20" s="198">
        <f t="shared" si="6"/>
        <v>0</v>
      </c>
    </row>
    <row r="21" spans="1:16" ht="15.75" hidden="1" outlineLevel="1">
      <c r="A21" s="30">
        <f>'F4.2'!A21</f>
        <v>0</v>
      </c>
      <c r="B21" s="78">
        <f>'F4.2'!B21</f>
        <v>0</v>
      </c>
      <c r="C21" s="51">
        <f>'F4.2'!D21</f>
        <v>0</v>
      </c>
      <c r="D21" s="52" t="str">
        <f>IF('F4.2'!F21=0,"-",'F4.2'!F21)</f>
        <v>-</v>
      </c>
      <c r="E21" s="53">
        <f>'F4.2'!H21</f>
        <v>0</v>
      </c>
      <c r="F21" s="53">
        <f>'F4.2'!T21</f>
        <v>0</v>
      </c>
      <c r="G21" s="32">
        <f>'F4.2'!AS21</f>
        <v>0</v>
      </c>
      <c r="H21" s="29">
        <f t="shared" si="2"/>
        <v>0</v>
      </c>
      <c r="I21" s="29">
        <f>'F4.2'!U21</f>
        <v>0</v>
      </c>
      <c r="J21" s="29" t="str">
        <f>'F4.2'!AT21</f>
        <v>-</v>
      </c>
      <c r="K21" s="29"/>
      <c r="L21" s="29"/>
      <c r="M21" s="29">
        <f t="shared" si="3"/>
        <v>0</v>
      </c>
      <c r="N21" s="29">
        <f t="shared" si="4"/>
        <v>0</v>
      </c>
      <c r="O21" s="197">
        <f t="shared" si="5"/>
        <v>0</v>
      </c>
      <c r="P21" s="198">
        <f t="shared" si="6"/>
        <v>0</v>
      </c>
    </row>
    <row r="22" spans="1:16" ht="31.5" hidden="1" outlineLevel="1">
      <c r="A22" s="26">
        <f>'F4.2'!A22</f>
        <v>5</v>
      </c>
      <c r="B22" s="27" t="str">
        <f>'F4.2'!B22</f>
        <v>Procurement of compressor rotor blades and tie rod with front hollow shaft for GT Unit No. 8 at GTPS Uran</v>
      </c>
      <c r="C22" s="26" t="str">
        <f>'F4.2'!D22</f>
        <v>MERC/CAPEX/20172018/0151</v>
      </c>
      <c r="D22" s="28">
        <f>IF('F4.2'!F22=0,"-",'F4.2'!F22)</f>
        <v>43131</v>
      </c>
      <c r="E22" s="29">
        <f>'F4.2'!H22</f>
        <v>19.196999999999996</v>
      </c>
      <c r="F22" s="53">
        <f>'F4.2'!T22</f>
        <v>0</v>
      </c>
      <c r="G22" s="32">
        <f>'F4.2'!AS22</f>
        <v>0</v>
      </c>
      <c r="H22" s="29">
        <f t="shared" si="2"/>
        <v>0</v>
      </c>
      <c r="I22" s="29">
        <f>'F4.2'!U22</f>
        <v>0</v>
      </c>
      <c r="J22" s="29">
        <f>'F4.2'!AT22</f>
        <v>0</v>
      </c>
      <c r="K22" s="29"/>
      <c r="L22" s="29"/>
      <c r="M22" s="29">
        <f t="shared" si="3"/>
        <v>0</v>
      </c>
      <c r="N22" s="29">
        <f t="shared" si="4"/>
        <v>0</v>
      </c>
      <c r="O22" s="197">
        <f t="shared" si="5"/>
        <v>0</v>
      </c>
      <c r="P22" s="198">
        <f t="shared" si="6"/>
        <v>0</v>
      </c>
    </row>
    <row r="23" spans="1:16" ht="15.75" hidden="1" outlineLevel="1">
      <c r="A23" s="30">
        <f>'F4.2'!A23</f>
        <v>5.0999999999999996</v>
      </c>
      <c r="B23" s="82" t="str">
        <f>'F4.2'!B23</f>
        <v>Procurement of GT-8 Compressor rotor blades (complete set)</v>
      </c>
      <c r="C23" s="51" t="str">
        <f>'F4.2'!D23</f>
        <v>MERC/CAPEX/20172018/0151</v>
      </c>
      <c r="D23" s="52">
        <f>IF('F4.2'!F23=0,"-",'F4.2'!F23)</f>
        <v>43131</v>
      </c>
      <c r="E23" s="53">
        <f>'F4.2'!H23</f>
        <v>9.0399999999999991</v>
      </c>
      <c r="F23" s="53">
        <f>'F4.2'!T23</f>
        <v>7.6515065</v>
      </c>
      <c r="G23" s="32">
        <f>'F4.2'!AS23</f>
        <v>7.6515065</v>
      </c>
      <c r="H23" s="29">
        <f t="shared" si="2"/>
        <v>0</v>
      </c>
      <c r="I23" s="29">
        <f>'F4.2'!U23</f>
        <v>0</v>
      </c>
      <c r="J23" s="29" t="str">
        <f>'F4.2'!AT23</f>
        <v>-</v>
      </c>
      <c r="K23" s="29"/>
      <c r="L23" s="29"/>
      <c r="M23" s="29">
        <f t="shared" si="3"/>
        <v>0</v>
      </c>
      <c r="N23" s="29">
        <f t="shared" si="4"/>
        <v>0</v>
      </c>
      <c r="O23" s="197">
        <f t="shared" si="5"/>
        <v>0</v>
      </c>
      <c r="P23" s="198">
        <f t="shared" si="6"/>
        <v>0</v>
      </c>
    </row>
    <row r="24" spans="1:16" ht="31.5" hidden="1" outlineLevel="1">
      <c r="A24" s="30">
        <f>'F4.2'!A24</f>
        <v>5.2</v>
      </c>
      <c r="B24" s="82" t="str">
        <f>'F4.2'!B24</f>
        <v>Procurement of GT-8 Tie rod &amp; front hollow shaft along with installation materials</v>
      </c>
      <c r="C24" s="51" t="str">
        <f>'F4.2'!D24</f>
        <v>MERC/CAPEX/20172018/0151</v>
      </c>
      <c r="D24" s="52">
        <f>IF('F4.2'!F24=0,"-",'F4.2'!F24)</f>
        <v>43131</v>
      </c>
      <c r="E24" s="53">
        <f>'F4.2'!H24</f>
        <v>9.8059999999999992</v>
      </c>
      <c r="F24" s="53">
        <f>'F4.2'!T24</f>
        <v>0</v>
      </c>
      <c r="G24" s="32">
        <f>'F4.2'!AS24</f>
        <v>0</v>
      </c>
      <c r="H24" s="29">
        <f t="shared" si="2"/>
        <v>0</v>
      </c>
      <c r="I24" s="29">
        <f>'F4.2'!U24</f>
        <v>9.0830830000000002</v>
      </c>
      <c r="J24" s="29">
        <f>'F4.2'!AT24</f>
        <v>9.0830830000000002</v>
      </c>
      <c r="K24" s="29"/>
      <c r="L24" s="29"/>
      <c r="M24" s="29">
        <f t="shared" si="3"/>
        <v>9.0830830000000002</v>
      </c>
      <c r="N24" s="29">
        <f t="shared" si="4"/>
        <v>0</v>
      </c>
      <c r="O24" s="197">
        <f t="shared" si="5"/>
        <v>9.0830830000000002</v>
      </c>
      <c r="P24" s="198">
        <f t="shared" si="6"/>
        <v>0</v>
      </c>
    </row>
    <row r="25" spans="1:16" ht="15.75" hidden="1" outlineLevel="1">
      <c r="A25" s="30">
        <f>'F4.2'!A25</f>
        <v>0</v>
      </c>
      <c r="B25" s="82" t="str">
        <f>'F4.2'!B25</f>
        <v>IDC</v>
      </c>
      <c r="C25" s="51" t="str">
        <f>'F4.2'!D25</f>
        <v>MERC/CAPEX/20172018/0151</v>
      </c>
      <c r="D25" s="52">
        <f>IF('F4.2'!F25=0,"-",'F4.2'!F25)</f>
        <v>43131</v>
      </c>
      <c r="E25" s="53">
        <f>'F4.2'!H25</f>
        <v>0.35099999999999998</v>
      </c>
      <c r="F25" s="53">
        <f>'F4.2'!T25</f>
        <v>0</v>
      </c>
      <c r="G25" s="32">
        <f>'F4.2'!AS25</f>
        <v>0</v>
      </c>
      <c r="H25" s="29">
        <f t="shared" si="2"/>
        <v>0</v>
      </c>
      <c r="I25" s="29">
        <f>'F4.2'!U25</f>
        <v>2.1674433</v>
      </c>
      <c r="J25" s="29">
        <f>'F4.2'!AT25</f>
        <v>2.1674433</v>
      </c>
      <c r="K25" s="29"/>
      <c r="L25" s="29"/>
      <c r="M25" s="29">
        <f t="shared" si="3"/>
        <v>2.1674433</v>
      </c>
      <c r="N25" s="29">
        <f t="shared" si="4"/>
        <v>0</v>
      </c>
      <c r="O25" s="197">
        <f t="shared" si="5"/>
        <v>0.35099999999999998</v>
      </c>
      <c r="P25" s="198">
        <f t="shared" si="6"/>
        <v>1.8164433</v>
      </c>
    </row>
    <row r="26" spans="1:16" ht="31.5" hidden="1" outlineLevel="1">
      <c r="A26" s="26">
        <f>'F4.2'!A26</f>
        <v>6</v>
      </c>
      <c r="B26" s="27" t="str">
        <f>'F4.2'!B26</f>
        <v>Upgradation of Automation Systems of GT-7 &amp; Static Excitation Equipment of B0 Unit at GTPS Uran</v>
      </c>
      <c r="C26" s="26" t="str">
        <f>'F4.2'!D26</f>
        <v>MERC/CAPEX/2019-2020/422</v>
      </c>
      <c r="D26" s="28">
        <f>IF('F4.2'!F26=0,"-",'F4.2'!F26)</f>
        <v>43675</v>
      </c>
      <c r="E26" s="29">
        <f>'F4.2'!H26</f>
        <v>22.569999999999997</v>
      </c>
      <c r="F26" s="53">
        <f>'F4.2'!T26</f>
        <v>0</v>
      </c>
      <c r="G26" s="32">
        <f>'F4.2'!AS26</f>
        <v>0</v>
      </c>
      <c r="H26" s="29">
        <f t="shared" si="2"/>
        <v>0</v>
      </c>
      <c r="I26" s="29">
        <f>'F4.2'!U26</f>
        <v>0</v>
      </c>
      <c r="J26" s="29">
        <f>'F4.2'!AT26</f>
        <v>0</v>
      </c>
      <c r="K26" s="29"/>
      <c r="L26" s="29"/>
      <c r="M26" s="29">
        <f t="shared" si="3"/>
        <v>0</v>
      </c>
      <c r="N26" s="29">
        <f t="shared" si="4"/>
        <v>0</v>
      </c>
      <c r="O26" s="197">
        <f t="shared" si="5"/>
        <v>0</v>
      </c>
      <c r="P26" s="198">
        <f t="shared" si="6"/>
        <v>0</v>
      </c>
    </row>
    <row r="27" spans="1:16" ht="31.5" hidden="1" outlineLevel="1">
      <c r="A27" s="30">
        <f>'F4.2'!A27</f>
        <v>6.1</v>
      </c>
      <c r="B27" s="78" t="str">
        <f>'F4.2'!B27</f>
        <v>Up-gradation of GT Automation System for Unit – 7 (Stage – II)</v>
      </c>
      <c r="C27" s="51" t="str">
        <f>'F4.2'!D27</f>
        <v>MERC/CAPEX/2019-2020/422</v>
      </c>
      <c r="D27" s="52">
        <f>IF('F4.2'!F27=0,"-",'F4.2'!F27)</f>
        <v>43675</v>
      </c>
      <c r="E27" s="53">
        <f>'F4.2'!H27</f>
        <v>15.62</v>
      </c>
      <c r="F27" s="53">
        <f>'F4.2'!T27</f>
        <v>0</v>
      </c>
      <c r="G27" s="32">
        <f>'F4.2'!AS27</f>
        <v>0</v>
      </c>
      <c r="H27" s="29">
        <f t="shared" si="2"/>
        <v>0</v>
      </c>
      <c r="I27" s="29">
        <f>'F4.2'!U27</f>
        <v>0</v>
      </c>
      <c r="J27" s="29" t="str">
        <f>'F4.2'!AT27</f>
        <v>-</v>
      </c>
      <c r="K27" s="29"/>
      <c r="L27" s="29"/>
      <c r="M27" s="29">
        <f t="shared" si="3"/>
        <v>0</v>
      </c>
      <c r="N27" s="29">
        <f t="shared" si="4"/>
        <v>0</v>
      </c>
      <c r="O27" s="197">
        <f t="shared" si="5"/>
        <v>0</v>
      </c>
      <c r="P27" s="198">
        <f t="shared" si="6"/>
        <v>0</v>
      </c>
    </row>
    <row r="28" spans="1:16" ht="15.75" hidden="1" outlineLevel="1">
      <c r="A28" s="30">
        <f>'F4.2'!A28</f>
        <v>6.2</v>
      </c>
      <c r="B28" s="82" t="str">
        <f>'F4.2'!B28</f>
        <v>Up-gradation of B0 Static Excitation System for Stage – III</v>
      </c>
      <c r="C28" s="51" t="str">
        <f>'F4.2'!D28</f>
        <v>MERC/CAPEX/2019-2020/422</v>
      </c>
      <c r="D28" s="52">
        <f>IF('F4.2'!F28=0,"-",'F4.2'!F28)</f>
        <v>43675</v>
      </c>
      <c r="E28" s="53">
        <f>'F4.2'!H28</f>
        <v>6.43</v>
      </c>
      <c r="F28" s="53">
        <f>'F4.2'!T28</f>
        <v>0</v>
      </c>
      <c r="G28" s="32">
        <f>'F4.2'!AS28</f>
        <v>0</v>
      </c>
      <c r="H28" s="29">
        <f t="shared" si="2"/>
        <v>0</v>
      </c>
      <c r="I28" s="29">
        <f>'F4.2'!U28</f>
        <v>0</v>
      </c>
      <c r="J28" s="29" t="str">
        <f>'F4.2'!AT28</f>
        <v>-</v>
      </c>
      <c r="K28" s="29"/>
      <c r="L28" s="29"/>
      <c r="M28" s="29">
        <f t="shared" si="3"/>
        <v>0</v>
      </c>
      <c r="N28" s="29">
        <f t="shared" si="4"/>
        <v>0</v>
      </c>
      <c r="O28" s="197">
        <f t="shared" si="5"/>
        <v>0</v>
      </c>
      <c r="P28" s="198">
        <f t="shared" si="6"/>
        <v>0</v>
      </c>
    </row>
    <row r="29" spans="1:16" ht="15.75" hidden="1" outlineLevel="1">
      <c r="A29" s="30">
        <f>'F4.2'!A29</f>
        <v>0</v>
      </c>
      <c r="B29" s="78" t="str">
        <f>'F4.2'!B29</f>
        <v>IDC</v>
      </c>
      <c r="C29" s="51" t="str">
        <f>'F4.2'!D29</f>
        <v>MERC/CAPEX/2019-2020/422</v>
      </c>
      <c r="D29" s="52">
        <f>IF('F4.2'!F29=0,"-",'F4.2'!F29)</f>
        <v>43675</v>
      </c>
      <c r="E29" s="53">
        <f>'F4.2'!H29</f>
        <v>0.52</v>
      </c>
      <c r="F29" s="53">
        <f>'F4.2'!T29</f>
        <v>0</v>
      </c>
      <c r="G29" s="32">
        <f>'F4.2'!AS29</f>
        <v>0</v>
      </c>
      <c r="H29" s="29">
        <f t="shared" si="2"/>
        <v>0</v>
      </c>
      <c r="I29" s="29">
        <f>'F4.2'!U29</f>
        <v>0</v>
      </c>
      <c r="J29" s="29" t="str">
        <f>'F4.2'!AT29</f>
        <v>-</v>
      </c>
      <c r="K29" s="29"/>
      <c r="L29" s="29"/>
      <c r="M29" s="29">
        <f t="shared" si="3"/>
        <v>0</v>
      </c>
      <c r="N29" s="29">
        <f t="shared" si="4"/>
        <v>0</v>
      </c>
      <c r="O29" s="197">
        <f t="shared" si="5"/>
        <v>0</v>
      </c>
      <c r="P29" s="198">
        <f t="shared" si="6"/>
        <v>0</v>
      </c>
    </row>
    <row r="30" spans="1:16" ht="31.5" hidden="1" outlineLevel="1">
      <c r="A30" s="26">
        <f>'F4.2'!A30</f>
        <v>7</v>
      </c>
      <c r="B30" s="27" t="str">
        <f>'F4.2'!B30</f>
        <v>Procurement of MOH Spares &amp; Insurance Spares for Unit-8 at GTPS Uran</v>
      </c>
      <c r="C30" s="26" t="str">
        <f>'F4.2'!D30</f>
        <v>MERC/CAPEX/2019-2020/121</v>
      </c>
      <c r="D30" s="28">
        <f>IF('F4.2'!F30=0,"-",'F4.2'!F30)</f>
        <v>43865</v>
      </c>
      <c r="E30" s="29">
        <f>'F4.2'!H30</f>
        <v>36.138058000000001</v>
      </c>
      <c r="F30" s="53">
        <f>'F4.2'!T30</f>
        <v>0</v>
      </c>
      <c r="G30" s="32">
        <f>'F4.2'!AS30</f>
        <v>0</v>
      </c>
      <c r="H30" s="29">
        <f t="shared" si="2"/>
        <v>0</v>
      </c>
      <c r="I30" s="29">
        <f>'F4.2'!U30</f>
        <v>0</v>
      </c>
      <c r="J30" s="29">
        <f>'F4.2'!AT30</f>
        <v>0</v>
      </c>
      <c r="K30" s="29"/>
      <c r="L30" s="29"/>
      <c r="M30" s="29">
        <f t="shared" si="3"/>
        <v>0</v>
      </c>
      <c r="N30" s="29">
        <f t="shared" si="4"/>
        <v>0</v>
      </c>
      <c r="O30" s="197">
        <f t="shared" si="5"/>
        <v>0</v>
      </c>
      <c r="P30" s="198">
        <f t="shared" si="6"/>
        <v>0</v>
      </c>
    </row>
    <row r="31" spans="1:16" ht="15.75" hidden="1" outlineLevel="1">
      <c r="A31" s="30">
        <f>'F4.2'!A31</f>
        <v>7.1</v>
      </c>
      <c r="B31" s="78" t="str">
        <f>'F4.2'!B31</f>
        <v>GT Unit no.8 Major Over Haul (MOH) Spares</v>
      </c>
      <c r="C31" s="51" t="str">
        <f>'F4.2'!D31</f>
        <v>MERC/CAPEX/2019-2020/121</v>
      </c>
      <c r="D31" s="52">
        <f>IF('F4.2'!F31=0,"-",'F4.2'!F31)</f>
        <v>43865</v>
      </c>
      <c r="E31" s="53">
        <f>'F4.2'!H31</f>
        <v>22.178205999999999</v>
      </c>
      <c r="F31" s="53">
        <f>'F4.2'!T31</f>
        <v>0</v>
      </c>
      <c r="G31" s="32">
        <f>'F4.2'!AS31</f>
        <v>0</v>
      </c>
      <c r="H31" s="29">
        <f t="shared" si="2"/>
        <v>0</v>
      </c>
      <c r="I31" s="29">
        <f>'F4.2'!U31</f>
        <v>0</v>
      </c>
      <c r="J31" s="29">
        <f>'F4.2'!AT31</f>
        <v>0</v>
      </c>
      <c r="K31" s="29"/>
      <c r="L31" s="29"/>
      <c r="M31" s="29">
        <f t="shared" si="3"/>
        <v>0</v>
      </c>
      <c r="N31" s="29">
        <f t="shared" si="4"/>
        <v>0</v>
      </c>
      <c r="O31" s="197">
        <f t="shared" si="5"/>
        <v>0</v>
      </c>
      <c r="P31" s="198">
        <f t="shared" si="6"/>
        <v>0</v>
      </c>
    </row>
    <row r="32" spans="1:16" ht="15.75" hidden="1" outlineLevel="1">
      <c r="A32" s="30">
        <f>'F4.2'!A32</f>
        <v>7.2</v>
      </c>
      <c r="B32" s="82" t="str">
        <f>'F4.2'!B32</f>
        <v>GT Unit no.8 Insurance Spares</v>
      </c>
      <c r="C32" s="51" t="str">
        <f>'F4.2'!D32</f>
        <v>MERC/CAPEX/2019-2020/121</v>
      </c>
      <c r="D32" s="52">
        <f>IF('F4.2'!F32=0,"-",'F4.2'!F32)</f>
        <v>43865</v>
      </c>
      <c r="E32" s="53">
        <f>'F4.2'!H32</f>
        <v>13.959852</v>
      </c>
      <c r="F32" s="53">
        <f>'F4.2'!T32</f>
        <v>0</v>
      </c>
      <c r="G32" s="32">
        <f>'F4.2'!AS32</f>
        <v>0</v>
      </c>
      <c r="H32" s="29">
        <f t="shared" si="2"/>
        <v>0</v>
      </c>
      <c r="I32" s="29">
        <f>'F4.2'!U32</f>
        <v>1.2729425000000001</v>
      </c>
      <c r="J32" s="29">
        <f>'F4.2'!AT32</f>
        <v>1.2729425000000001</v>
      </c>
      <c r="K32" s="29"/>
      <c r="L32" s="29"/>
      <c r="M32" s="29">
        <f t="shared" si="3"/>
        <v>1.2729425000000001</v>
      </c>
      <c r="N32" s="29">
        <f t="shared" si="4"/>
        <v>0</v>
      </c>
      <c r="O32" s="197">
        <f t="shared" si="5"/>
        <v>1.2729425000000001</v>
      </c>
      <c r="P32" s="198">
        <f t="shared" si="6"/>
        <v>0</v>
      </c>
    </row>
    <row r="33" spans="1:16" ht="15.75" hidden="1" outlineLevel="1">
      <c r="A33" s="30">
        <f>'F4.2'!A33</f>
        <v>0</v>
      </c>
      <c r="B33" s="78" t="str">
        <f>'F4.2'!B33</f>
        <v>IDC</v>
      </c>
      <c r="C33" s="51" t="str">
        <f>'F4.2'!D33</f>
        <v>MERC/CAPEX/2019-2020/121</v>
      </c>
      <c r="D33" s="52">
        <f>IF('F4.2'!F33=0,"-",'F4.2'!F33)</f>
        <v>43865</v>
      </c>
      <c r="E33" s="53">
        <f>'F4.2'!H33</f>
        <v>0</v>
      </c>
      <c r="F33" s="53">
        <f>'F4.2'!T33</f>
        <v>0</v>
      </c>
      <c r="G33" s="32">
        <f>'F4.2'!AS33</f>
        <v>0</v>
      </c>
      <c r="H33" s="29">
        <f t="shared" si="2"/>
        <v>0</v>
      </c>
      <c r="I33" s="29">
        <f>'F4.2'!U33</f>
        <v>0</v>
      </c>
      <c r="J33" s="29">
        <f>'F4.2'!AT33</f>
        <v>0</v>
      </c>
      <c r="K33" s="29"/>
      <c r="L33" s="29"/>
      <c r="M33" s="29">
        <f t="shared" si="3"/>
        <v>0</v>
      </c>
      <c r="N33" s="29">
        <f t="shared" si="4"/>
        <v>0</v>
      </c>
      <c r="O33" s="197">
        <f t="shared" si="5"/>
        <v>0</v>
      </c>
      <c r="P33" s="198">
        <f t="shared" si="6"/>
        <v>0</v>
      </c>
    </row>
    <row r="34" spans="1:16" ht="47.25" hidden="1" outlineLevel="1">
      <c r="A34" s="26">
        <f>'F4.2'!A34</f>
        <v>8</v>
      </c>
      <c r="B34" s="27" t="str">
        <f>'F4.2'!B34</f>
        <v>Implementation of Energy Saving Scheme with VFD for HP Feed Water Pump (HPFWP) and Condensate Extraction Pumps (CEP) for Stage-III at GTPS, Uran</v>
      </c>
      <c r="C34" s="26" t="str">
        <f>'F4.2'!D34</f>
        <v>MERC/CAPEX/2020-21/WFH/SBR/1</v>
      </c>
      <c r="D34" s="28">
        <f>IF('F4.2'!F34=0,"-",'F4.2'!F34)</f>
        <v>43942</v>
      </c>
      <c r="E34" s="29">
        <f>'F4.2'!H34</f>
        <v>11.206</v>
      </c>
      <c r="F34" s="53">
        <f>'F4.2'!T34</f>
        <v>0</v>
      </c>
      <c r="G34" s="32">
        <f>'F4.2'!AS34</f>
        <v>0</v>
      </c>
      <c r="H34" s="29">
        <f t="shared" si="2"/>
        <v>0</v>
      </c>
      <c r="I34" s="29">
        <f>'F4.2'!U34</f>
        <v>0</v>
      </c>
      <c r="J34" s="29">
        <f>'F4.2'!AT34</f>
        <v>0</v>
      </c>
      <c r="K34" s="29"/>
      <c r="L34" s="29"/>
      <c r="M34" s="29">
        <f t="shared" si="3"/>
        <v>0</v>
      </c>
      <c r="N34" s="29">
        <f t="shared" si="4"/>
        <v>0</v>
      </c>
      <c r="O34" s="197">
        <f t="shared" si="5"/>
        <v>0</v>
      </c>
      <c r="P34" s="198">
        <f t="shared" si="6"/>
        <v>0</v>
      </c>
    </row>
    <row r="35" spans="1:16" ht="47.25" hidden="1" outlineLevel="1">
      <c r="A35" s="30">
        <f>'F4.2'!A35</f>
        <v>8.1</v>
      </c>
      <c r="B35" s="82" t="str">
        <f>'F4.2'!B35</f>
        <v>Implementation of VFD with Bypass system for HP Feed Water Pumps (HPFWP) and Condensate Extraction Pumps (CEP) for St-III at GTPS, Uran.(Supply + Works)</v>
      </c>
      <c r="C35" s="51" t="str">
        <f>'F4.2'!D35</f>
        <v>MERC/CAPEX/2020-21/WFH/SBR/1</v>
      </c>
      <c r="D35" s="52">
        <f>IF('F4.2'!F35=0,"-",'F4.2'!F35)</f>
        <v>43942</v>
      </c>
      <c r="E35" s="53">
        <f>'F4.2'!H35</f>
        <v>10.856</v>
      </c>
      <c r="F35" s="53">
        <f>'F4.2'!T35</f>
        <v>0</v>
      </c>
      <c r="G35" s="32">
        <f>'F4.2'!AS35</f>
        <v>0</v>
      </c>
      <c r="H35" s="29">
        <f t="shared" si="2"/>
        <v>0</v>
      </c>
      <c r="I35" s="29">
        <f>'F4.2'!U35</f>
        <v>0</v>
      </c>
      <c r="J35" s="29" t="str">
        <f>'F4.2'!AT35</f>
        <v>-</v>
      </c>
      <c r="K35" s="29"/>
      <c r="L35" s="29"/>
      <c r="M35" s="29">
        <f t="shared" si="3"/>
        <v>0</v>
      </c>
      <c r="N35" s="29">
        <f t="shared" si="4"/>
        <v>0</v>
      </c>
      <c r="O35" s="197">
        <f t="shared" si="5"/>
        <v>0</v>
      </c>
      <c r="P35" s="198">
        <f t="shared" si="6"/>
        <v>0</v>
      </c>
    </row>
    <row r="36" spans="1:16" ht="15.75" hidden="1" outlineLevel="1">
      <c r="A36" s="30">
        <f>'F4.2'!A36</f>
        <v>0</v>
      </c>
      <c r="B36" s="82" t="str">
        <f>'F4.2'!B36</f>
        <v>IDC</v>
      </c>
      <c r="C36" s="51" t="str">
        <f>'F4.2'!D36</f>
        <v>MERC/CAPEX/2020-21/WFH/SBR/1</v>
      </c>
      <c r="D36" s="52">
        <f>IF('F4.2'!F36=0,"-",'F4.2'!F36)</f>
        <v>43942</v>
      </c>
      <c r="E36" s="53">
        <f>'F4.2'!H36</f>
        <v>0.35</v>
      </c>
      <c r="F36" s="53">
        <f>'F4.2'!T36</f>
        <v>0</v>
      </c>
      <c r="G36" s="32">
        <f>'F4.2'!AS36</f>
        <v>0</v>
      </c>
      <c r="H36" s="29">
        <f t="shared" si="2"/>
        <v>0</v>
      </c>
      <c r="I36" s="29">
        <f>'F4.2'!U36</f>
        <v>0</v>
      </c>
      <c r="J36" s="29" t="str">
        <f>'F4.2'!AT36</f>
        <v>-</v>
      </c>
      <c r="K36" s="29"/>
      <c r="L36" s="29"/>
      <c r="M36" s="29">
        <f t="shared" si="3"/>
        <v>0</v>
      </c>
      <c r="N36" s="29">
        <f t="shared" si="4"/>
        <v>0</v>
      </c>
      <c r="O36" s="197">
        <f t="shared" si="5"/>
        <v>0</v>
      </c>
      <c r="P36" s="198">
        <f t="shared" si="6"/>
        <v>0</v>
      </c>
    </row>
    <row r="37" spans="1:16" ht="31.5" hidden="1" outlineLevel="1">
      <c r="A37" s="26">
        <f>'F4.2'!A37</f>
        <v>9</v>
      </c>
      <c r="B37" s="27" t="str">
        <f>'F4.2'!B37</f>
        <v>Plant Civil Works &amp; Renovation of Colony Civil Works at GTPS Uran</v>
      </c>
      <c r="C37" s="26" t="str">
        <f>'F4.2'!D37</f>
        <v>MERC/CAPEX/FY 2021-22/MSPGCL /25</v>
      </c>
      <c r="D37" s="28">
        <f>IF('F4.2'!F37=0,"-",'F4.2'!F37)</f>
        <v>44609</v>
      </c>
      <c r="E37" s="29">
        <f>'F4.2'!H37</f>
        <v>19.281199999999998</v>
      </c>
      <c r="F37" s="53">
        <f>'F4.2'!T37</f>
        <v>0</v>
      </c>
      <c r="G37" s="32">
        <f>'F4.2'!AS37</f>
        <v>0</v>
      </c>
      <c r="H37" s="29">
        <f t="shared" si="2"/>
        <v>0</v>
      </c>
      <c r="I37" s="29">
        <f>'F4.2'!U37</f>
        <v>0</v>
      </c>
      <c r="J37" s="29">
        <f>'F4.2'!AT37</f>
        <v>0</v>
      </c>
      <c r="K37" s="29"/>
      <c r="L37" s="29"/>
      <c r="M37" s="29">
        <f t="shared" si="3"/>
        <v>0</v>
      </c>
      <c r="N37" s="29">
        <f t="shared" si="4"/>
        <v>0</v>
      </c>
      <c r="O37" s="197">
        <f t="shared" si="5"/>
        <v>0</v>
      </c>
      <c r="P37" s="198">
        <f t="shared" si="6"/>
        <v>0</v>
      </c>
    </row>
    <row r="38" spans="1:16" ht="31.5" hidden="1" outlineLevel="1">
      <c r="A38" s="30">
        <f>'F4.2'!A38</f>
        <v>9.1</v>
      </c>
      <c r="B38" s="78" t="str">
        <f>'F4.2'!B38</f>
        <v>Renovations, refurbishment of Residential colony at GTPS, Uran.</v>
      </c>
      <c r="C38" s="51" t="str">
        <f>'F4.2'!D38</f>
        <v>MERC/CAPEX/FY 2021-22/MSPGCL /25</v>
      </c>
      <c r="D38" s="52">
        <f>IF('F4.2'!F38=0,"-",'F4.2'!F38)</f>
        <v>44609</v>
      </c>
      <c r="E38" s="53">
        <f>'F4.2'!H38</f>
        <v>7.5637999999999996</v>
      </c>
      <c r="F38" s="53">
        <f>'F4.2'!T38</f>
        <v>0</v>
      </c>
      <c r="G38" s="32">
        <f>'F4.2'!AS38</f>
        <v>0</v>
      </c>
      <c r="H38" s="29">
        <f t="shared" si="2"/>
        <v>0</v>
      </c>
      <c r="I38" s="29">
        <f>'F4.2'!U38</f>
        <v>0</v>
      </c>
      <c r="J38" s="29" t="str">
        <f>'F4.2'!AT38</f>
        <v>-</v>
      </c>
      <c r="K38" s="29"/>
      <c r="L38" s="29"/>
      <c r="M38" s="29">
        <f t="shared" si="3"/>
        <v>0</v>
      </c>
      <c r="N38" s="29">
        <f t="shared" si="4"/>
        <v>0</v>
      </c>
      <c r="O38" s="197">
        <f t="shared" si="5"/>
        <v>0</v>
      </c>
      <c r="P38" s="198">
        <f t="shared" si="6"/>
        <v>0</v>
      </c>
    </row>
    <row r="39" spans="1:16" ht="31.5" hidden="1" outlineLevel="1">
      <c r="A39" s="30" t="str">
        <f>'F4.2'!A39</f>
        <v>9.1.1</v>
      </c>
      <c r="B39" s="78" t="str">
        <f>'F4.2'!B39</f>
        <v>Providing weather shed over the parpet at Type-I, Type-II, Type-D, Type- III &amp; Type-IV quarters at GTPS , Uran.</v>
      </c>
      <c r="C39" s="51">
        <f>'F4.2'!D39</f>
        <v>0</v>
      </c>
      <c r="D39" s="217" t="str">
        <f>IF('F4.2'!F39=0,"-",'F4.2'!F39)</f>
        <v>-</v>
      </c>
      <c r="E39" s="53">
        <f>'F4.2'!H39</f>
        <v>1.4278</v>
      </c>
      <c r="F39" s="53">
        <f>'F4.2'!T39</f>
        <v>0</v>
      </c>
      <c r="G39" s="32">
        <f>'F4.2'!AS39</f>
        <v>0</v>
      </c>
      <c r="H39" s="29">
        <f t="shared" si="2"/>
        <v>0</v>
      </c>
      <c r="I39" s="29">
        <f>'F4.2'!U39</f>
        <v>0</v>
      </c>
      <c r="J39" s="29">
        <f>'F4.2'!AT39</f>
        <v>0</v>
      </c>
      <c r="K39" s="29"/>
      <c r="L39" s="29"/>
      <c r="M39" s="29">
        <f t="shared" si="3"/>
        <v>0</v>
      </c>
      <c r="N39" s="29">
        <f t="shared" si="4"/>
        <v>0</v>
      </c>
      <c r="O39" s="197"/>
      <c r="P39" s="198"/>
    </row>
    <row r="40" spans="1:16" ht="15.75" hidden="1" outlineLevel="1">
      <c r="A40" s="30">
        <f>'F4.2'!A40</f>
        <v>0</v>
      </c>
      <c r="B40" s="78" t="str">
        <f>'F4.2'!B40</f>
        <v>IDC</v>
      </c>
      <c r="C40" s="51">
        <f>'F4.2'!D40</f>
        <v>0</v>
      </c>
      <c r="D40" s="217" t="str">
        <f>IF('F4.2'!F40=0,"-",'F4.2'!F40)</f>
        <v>-</v>
      </c>
      <c r="E40" s="53">
        <f>'F4.2'!H40</f>
        <v>0</v>
      </c>
      <c r="F40" s="53">
        <f>'F4.2'!T40</f>
        <v>0</v>
      </c>
      <c r="G40" s="32">
        <f>'F4.2'!AS40</f>
        <v>0</v>
      </c>
      <c r="H40" s="29">
        <f t="shared" si="2"/>
        <v>0</v>
      </c>
      <c r="I40" s="29">
        <f>'F4.2'!U40</f>
        <v>0</v>
      </c>
      <c r="J40" s="29">
        <f>'F4.2'!AT40</f>
        <v>0</v>
      </c>
      <c r="K40" s="29"/>
      <c r="L40" s="29"/>
      <c r="M40" s="29">
        <f t="shared" si="3"/>
        <v>0</v>
      </c>
      <c r="N40" s="29">
        <f t="shared" si="4"/>
        <v>0</v>
      </c>
      <c r="O40" s="197"/>
      <c r="P40" s="198"/>
    </row>
    <row r="41" spans="1:16" ht="31.5" hidden="1" outlineLevel="1">
      <c r="A41" s="30" t="str">
        <f>'F4.2'!A41</f>
        <v>9.1.2</v>
      </c>
      <c r="B41" s="78" t="str">
        <f>'F4.2'!B41</f>
        <v>Providing vitrified flooring to  Type-I, Type-II, Type-D, Type- III &amp;  E quarters at GTPS , Uran.</v>
      </c>
      <c r="C41" s="51">
        <f>'F4.2'!D41</f>
        <v>0</v>
      </c>
      <c r="D41" s="217" t="str">
        <f>IF('F4.2'!F41=0,"-",'F4.2'!F41)</f>
        <v>-</v>
      </c>
      <c r="E41" s="53">
        <f>'F4.2'!H41</f>
        <v>2.0177999999999998</v>
      </c>
      <c r="F41" s="53">
        <f>'F4.2'!T41</f>
        <v>0</v>
      </c>
      <c r="G41" s="32">
        <f>'F4.2'!AS41</f>
        <v>0</v>
      </c>
      <c r="H41" s="29">
        <f t="shared" si="2"/>
        <v>0</v>
      </c>
      <c r="I41" s="29">
        <f>'F4.2'!U41</f>
        <v>0</v>
      </c>
      <c r="J41" s="29">
        <f>'F4.2'!AT41</f>
        <v>0</v>
      </c>
      <c r="K41" s="29"/>
      <c r="L41" s="29"/>
      <c r="M41" s="29">
        <f t="shared" si="3"/>
        <v>0</v>
      </c>
      <c r="N41" s="29">
        <f t="shared" si="4"/>
        <v>0</v>
      </c>
      <c r="O41" s="197"/>
      <c r="P41" s="198"/>
    </row>
    <row r="42" spans="1:16" ht="15.75" hidden="1" outlineLevel="1">
      <c r="A42" s="30">
        <f>'F4.2'!A42</f>
        <v>0</v>
      </c>
      <c r="B42" s="78" t="str">
        <f>'F4.2'!B42</f>
        <v>IDC</v>
      </c>
      <c r="C42" s="51">
        <f>'F4.2'!D42</f>
        <v>0</v>
      </c>
      <c r="D42" s="217" t="str">
        <f>IF('F4.2'!F42=0,"-",'F4.2'!F42)</f>
        <v>-</v>
      </c>
      <c r="E42" s="53">
        <f>'F4.2'!H42</f>
        <v>0</v>
      </c>
      <c r="F42" s="53">
        <f>'F4.2'!T42</f>
        <v>0</v>
      </c>
      <c r="G42" s="32">
        <f>'F4.2'!AS42</f>
        <v>0</v>
      </c>
      <c r="H42" s="29">
        <f t="shared" si="2"/>
        <v>0</v>
      </c>
      <c r="I42" s="29">
        <f>'F4.2'!U42</f>
        <v>0</v>
      </c>
      <c r="J42" s="29">
        <f>'F4.2'!AT42</f>
        <v>0</v>
      </c>
      <c r="K42" s="29"/>
      <c r="L42" s="29"/>
      <c r="M42" s="29">
        <f t="shared" si="3"/>
        <v>0</v>
      </c>
      <c r="N42" s="29">
        <f t="shared" si="4"/>
        <v>0</v>
      </c>
      <c r="O42" s="197"/>
      <c r="P42" s="198"/>
    </row>
    <row r="43" spans="1:16" ht="47.25" hidden="1" outlineLevel="1">
      <c r="A43" s="30" t="str">
        <f>'F4.2'!A43</f>
        <v>9.1.3</v>
      </c>
      <c r="B43" s="78" t="str">
        <f>'F4.2'!B43</f>
        <v>Renovation/ Refurbishment including internal structural strangthing of  Type-I, Type-II, Type-D, Type- III &amp; Type- E &amp; F quarters at GTPS , Uran.</v>
      </c>
      <c r="C43" s="51">
        <f>'F4.2'!D43</f>
        <v>0</v>
      </c>
      <c r="D43" s="217" t="str">
        <f>IF('F4.2'!F43=0,"-",'F4.2'!F43)</f>
        <v>-</v>
      </c>
      <c r="E43" s="53">
        <f>'F4.2'!H43</f>
        <v>0.88500000000000001</v>
      </c>
      <c r="F43" s="53">
        <f>'F4.2'!T43</f>
        <v>0</v>
      </c>
      <c r="G43" s="32">
        <f>'F4.2'!AS43</f>
        <v>0</v>
      </c>
      <c r="H43" s="29">
        <f t="shared" si="2"/>
        <v>0</v>
      </c>
      <c r="I43" s="29">
        <f>'F4.2'!U43</f>
        <v>0</v>
      </c>
      <c r="J43" s="29">
        <f>'F4.2'!AT43</f>
        <v>0</v>
      </c>
      <c r="K43" s="29"/>
      <c r="L43" s="29"/>
      <c r="M43" s="29">
        <f t="shared" si="3"/>
        <v>0</v>
      </c>
      <c r="N43" s="29">
        <f t="shared" si="4"/>
        <v>0</v>
      </c>
      <c r="O43" s="197"/>
      <c r="P43" s="198"/>
    </row>
    <row r="44" spans="1:16" ht="15.75" hidden="1" outlineLevel="1">
      <c r="A44" s="30">
        <f>'F4.2'!A44</f>
        <v>0</v>
      </c>
      <c r="B44" s="78" t="str">
        <f>'F4.2'!B44</f>
        <v>IDC</v>
      </c>
      <c r="C44" s="51">
        <f>'F4.2'!D44</f>
        <v>0</v>
      </c>
      <c r="D44" s="217" t="str">
        <f>IF('F4.2'!F44=0,"-",'F4.2'!F44)</f>
        <v>-</v>
      </c>
      <c r="E44" s="53">
        <f>'F4.2'!H44</f>
        <v>0</v>
      </c>
      <c r="F44" s="53">
        <f>'F4.2'!T44</f>
        <v>0</v>
      </c>
      <c r="G44" s="32">
        <f>'F4.2'!AS44</f>
        <v>0</v>
      </c>
      <c r="H44" s="29">
        <f t="shared" si="2"/>
        <v>0</v>
      </c>
      <c r="I44" s="29">
        <f>'F4.2'!U44</f>
        <v>0</v>
      </c>
      <c r="J44" s="29">
        <f>'F4.2'!AT44</f>
        <v>0</v>
      </c>
      <c r="K44" s="29"/>
      <c r="L44" s="29"/>
      <c r="M44" s="29">
        <f t="shared" si="3"/>
        <v>0</v>
      </c>
      <c r="N44" s="29">
        <f t="shared" si="4"/>
        <v>0</v>
      </c>
      <c r="O44" s="197"/>
      <c r="P44" s="198"/>
    </row>
    <row r="45" spans="1:16" ht="47.25" hidden="1" outlineLevel="1">
      <c r="A45" s="30" t="str">
        <f>'F4.2'!A45</f>
        <v>9.1.4</v>
      </c>
      <c r="B45" s="78" t="str">
        <f>'F4.2'!B45</f>
        <v>External face-lifting including structural strengthening to walls and RCC structures of TYPE-I, TYPE-II, &amp; D-TYPE quarters:</v>
      </c>
      <c r="C45" s="51">
        <f>'F4.2'!D45</f>
        <v>0</v>
      </c>
      <c r="D45" s="217" t="str">
        <f>IF('F4.2'!F45=0,"-",'F4.2'!F45)</f>
        <v>-</v>
      </c>
      <c r="E45" s="53">
        <f>'F4.2'!H45</f>
        <v>3.2332000000000001</v>
      </c>
      <c r="F45" s="53">
        <f>'F4.2'!T45</f>
        <v>0</v>
      </c>
      <c r="G45" s="32">
        <f>'F4.2'!AS45</f>
        <v>0</v>
      </c>
      <c r="H45" s="29">
        <f t="shared" si="2"/>
        <v>0</v>
      </c>
      <c r="I45" s="29">
        <f>'F4.2'!U45</f>
        <v>0</v>
      </c>
      <c r="J45" s="29">
        <f>'F4.2'!AT45</f>
        <v>0</v>
      </c>
      <c r="K45" s="29"/>
      <c r="L45" s="29"/>
      <c r="M45" s="29">
        <f t="shared" si="3"/>
        <v>0</v>
      </c>
      <c r="N45" s="29">
        <f t="shared" si="4"/>
        <v>0</v>
      </c>
      <c r="O45" s="197"/>
      <c r="P45" s="198"/>
    </row>
    <row r="46" spans="1:16" ht="31.5" hidden="1" outlineLevel="1">
      <c r="A46" s="30">
        <f>'F4.2'!A46</f>
        <v>9.1999999999999993</v>
      </c>
      <c r="B46" s="78" t="str">
        <f>'F4.2'!B46</f>
        <v>Internal colony Road at GTPS, Uran.</v>
      </c>
      <c r="C46" s="51" t="str">
        <f>'F4.2'!D46</f>
        <v>MERC/CAPEX/FY 2021-22/MSPGCL /25</v>
      </c>
      <c r="D46" s="52">
        <f>IF('F4.2'!F46=0,"-",'F4.2'!F46)</f>
        <v>44609</v>
      </c>
      <c r="E46" s="53">
        <f>'F4.2'!H46</f>
        <v>1.0973999999999999</v>
      </c>
      <c r="F46" s="53">
        <f>'F4.2'!T46</f>
        <v>0</v>
      </c>
      <c r="G46" s="32">
        <f>'F4.2'!AS46</f>
        <v>0</v>
      </c>
      <c r="H46" s="29">
        <f t="shared" si="2"/>
        <v>0</v>
      </c>
      <c r="I46" s="29">
        <f>'F4.2'!U46</f>
        <v>0</v>
      </c>
      <c r="J46" s="29">
        <f>'F4.2'!AT46</f>
        <v>0</v>
      </c>
      <c r="K46" s="29"/>
      <c r="L46" s="29"/>
      <c r="M46" s="29">
        <f t="shared" si="3"/>
        <v>0</v>
      </c>
      <c r="N46" s="29">
        <f t="shared" si="4"/>
        <v>0</v>
      </c>
      <c r="O46" s="197">
        <f t="shared" si="5"/>
        <v>0</v>
      </c>
      <c r="P46" s="198">
        <f t="shared" si="6"/>
        <v>0</v>
      </c>
    </row>
    <row r="47" spans="1:16" ht="31.5" hidden="1" outlineLevel="1">
      <c r="A47" s="30">
        <f>'F4.2'!A47</f>
        <v>9.3000000000000007</v>
      </c>
      <c r="B47" s="78" t="str">
        <f>'F4.2'!B47</f>
        <v>Renovation of sanitary system including Replacing sanitary and storm water drainage pipelines in colony area.</v>
      </c>
      <c r="C47" s="51" t="str">
        <f>'F4.2'!D47</f>
        <v>MERC/CAPEX/FY 2021-22/MSPGCL /25</v>
      </c>
      <c r="D47" s="52">
        <f>IF('F4.2'!F47=0,"-",'F4.2'!F47)</f>
        <v>44609</v>
      </c>
      <c r="E47" s="53">
        <f>'F4.2'!H47</f>
        <v>1.5458000000000001</v>
      </c>
      <c r="F47" s="53">
        <f>'F4.2'!T47</f>
        <v>0</v>
      </c>
      <c r="G47" s="32">
        <f>'F4.2'!AS47</f>
        <v>0</v>
      </c>
      <c r="H47" s="29">
        <f t="shared" si="2"/>
        <v>0</v>
      </c>
      <c r="I47" s="29">
        <f>'F4.2'!U47</f>
        <v>0</v>
      </c>
      <c r="J47" s="29">
        <f>'F4.2'!AT47</f>
        <v>0</v>
      </c>
      <c r="K47" s="29"/>
      <c r="L47" s="29"/>
      <c r="M47" s="29">
        <f t="shared" si="3"/>
        <v>0</v>
      </c>
      <c r="N47" s="29">
        <f t="shared" si="4"/>
        <v>0</v>
      </c>
      <c r="O47" s="197">
        <f t="shared" si="5"/>
        <v>0</v>
      </c>
      <c r="P47" s="198">
        <f t="shared" si="6"/>
        <v>0</v>
      </c>
    </row>
    <row r="48" spans="1:16" ht="31.5" hidden="1" outlineLevel="1">
      <c r="A48" s="33">
        <f>'F4.2'!A48</f>
        <v>9.4</v>
      </c>
      <c r="B48" s="84" t="str">
        <f>'F4.2'!B48</f>
        <v>Renovations, refurbishment of Recreation Club Building in colony at GTPS Uran</v>
      </c>
      <c r="C48" s="51" t="str">
        <f>'F4.2'!D48</f>
        <v>MERC/CAPEX/FY 2021-22/MSPGCL /25</v>
      </c>
      <c r="D48" s="52">
        <f>IF('F4.2'!F48=0,"-",'F4.2'!F48)</f>
        <v>44609</v>
      </c>
      <c r="E48" s="53">
        <f>'F4.2'!H48</f>
        <v>0</v>
      </c>
      <c r="F48" s="53">
        <f>'F4.2'!T48</f>
        <v>0</v>
      </c>
      <c r="G48" s="32">
        <f>'F4.2'!AS48</f>
        <v>0</v>
      </c>
      <c r="H48" s="29">
        <f t="shared" si="2"/>
        <v>0</v>
      </c>
      <c r="I48" s="29">
        <f>'F4.2'!U48</f>
        <v>0</v>
      </c>
      <c r="J48" s="29">
        <f>'F4.2'!AT48</f>
        <v>0</v>
      </c>
      <c r="K48" s="29"/>
      <c r="L48" s="29"/>
      <c r="M48" s="29">
        <f t="shared" si="3"/>
        <v>0</v>
      </c>
      <c r="N48" s="29">
        <f t="shared" si="4"/>
        <v>0</v>
      </c>
      <c r="O48" s="197">
        <f t="shared" si="5"/>
        <v>0</v>
      </c>
      <c r="P48" s="198">
        <f t="shared" si="6"/>
        <v>0</v>
      </c>
    </row>
    <row r="49" spans="1:16" ht="31.5" hidden="1" outlineLevel="1">
      <c r="A49" s="30">
        <f>'F4.2'!A49</f>
        <v>9.5</v>
      </c>
      <c r="B49" s="78" t="str">
        <f>'F4.2'!B49</f>
        <v>Strengthening to steel structures by epoxy painting within the plant area at GTPS, Uran</v>
      </c>
      <c r="C49" s="51" t="str">
        <f>'F4.2'!D49</f>
        <v>MERC/CAPEX/FY 2021-22/MSPGCL /25</v>
      </c>
      <c r="D49" s="52">
        <f>IF('F4.2'!F49=0,"-",'F4.2'!F49)</f>
        <v>44609</v>
      </c>
      <c r="E49" s="53">
        <f>'F4.2'!H49</f>
        <v>1.5104</v>
      </c>
      <c r="F49" s="53">
        <f>'F4.2'!T49</f>
        <v>0</v>
      </c>
      <c r="G49" s="32">
        <f>'F4.2'!AS49</f>
        <v>0</v>
      </c>
      <c r="H49" s="29">
        <f t="shared" si="2"/>
        <v>0</v>
      </c>
      <c r="I49" s="29">
        <f>'F4.2'!U49</f>
        <v>0</v>
      </c>
      <c r="J49" s="29" t="str">
        <f>'F4.2'!AT49</f>
        <v>-</v>
      </c>
      <c r="K49" s="29"/>
      <c r="L49" s="29"/>
      <c r="M49" s="29">
        <f t="shared" si="3"/>
        <v>0</v>
      </c>
      <c r="N49" s="29">
        <f t="shared" si="4"/>
        <v>0</v>
      </c>
      <c r="O49" s="197">
        <f t="shared" si="5"/>
        <v>0</v>
      </c>
      <c r="P49" s="198">
        <f t="shared" si="6"/>
        <v>0</v>
      </c>
    </row>
    <row r="50" spans="1:16" ht="47.25" hidden="1" outlineLevel="1">
      <c r="A50" s="26">
        <f>'F4.2'!A50</f>
        <v>10</v>
      </c>
      <c r="B50" s="27" t="str">
        <f>'F4.2'!B50</f>
        <v>Procurement of Turbine Rotor blades of all 4 stages &amp; Compressor Rotor blades set (along with installation materials) for GT Unit no.7 at GTPS Uran</v>
      </c>
      <c r="C50" s="26" t="str">
        <f>'F4.2'!D50</f>
        <v>MERC/CAPEX/FY 2022-23/0162</v>
      </c>
      <c r="D50" s="28">
        <f>IF('F4.2'!F50=0,"-",'F4.2'!F50)</f>
        <v>44669</v>
      </c>
      <c r="E50" s="29">
        <f>'F4.2'!H50</f>
        <v>36.9</v>
      </c>
      <c r="F50" s="53">
        <f>'F4.2'!T50</f>
        <v>0</v>
      </c>
      <c r="G50" s="32">
        <f>'F4.2'!AS50</f>
        <v>0</v>
      </c>
      <c r="H50" s="29">
        <f t="shared" si="2"/>
        <v>0</v>
      </c>
      <c r="I50" s="29">
        <f>'F4.2'!U50</f>
        <v>0</v>
      </c>
      <c r="J50" s="29">
        <f>'F4.2'!AT50</f>
        <v>0</v>
      </c>
      <c r="K50" s="29"/>
      <c r="L50" s="29"/>
      <c r="M50" s="29">
        <f t="shared" si="3"/>
        <v>0</v>
      </c>
      <c r="N50" s="29">
        <f t="shared" si="4"/>
        <v>0</v>
      </c>
      <c r="O50" s="197">
        <f t="shared" si="5"/>
        <v>0</v>
      </c>
      <c r="P50" s="198">
        <f t="shared" si="6"/>
        <v>0</v>
      </c>
    </row>
    <row r="51" spans="1:16" ht="47.25" hidden="1" outlineLevel="1">
      <c r="A51" s="30">
        <f>'F4.2'!A51</f>
        <v>10.1</v>
      </c>
      <c r="B51" s="78" t="str">
        <f>'F4.2'!B51</f>
        <v>Procurement of Turbine Rotor blades of all 4 stages &amp; Compressor Rotor blades set (along with installation materials) for GT Unit no.7 at GTPS Uran</v>
      </c>
      <c r="C51" s="51" t="str">
        <f>'F4.2'!D51</f>
        <v>MERC/CAPEX/FY 2022-23/0162</v>
      </c>
      <c r="D51" s="52">
        <f>IF('F4.2'!F51=0,"-",'F4.2'!F51)</f>
        <v>44669</v>
      </c>
      <c r="E51" s="53">
        <f>'F4.2'!H51</f>
        <v>36.43</v>
      </c>
      <c r="F51" s="53">
        <f>'F4.2'!T51</f>
        <v>0</v>
      </c>
      <c r="G51" s="32">
        <f>'F4.2'!AS51</f>
        <v>0</v>
      </c>
      <c r="H51" s="29">
        <f t="shared" si="2"/>
        <v>0</v>
      </c>
      <c r="I51" s="29">
        <f>'F4.2'!U51</f>
        <v>0</v>
      </c>
      <c r="J51" s="29" t="str">
        <f>'F4.2'!AT51</f>
        <v>-</v>
      </c>
      <c r="K51" s="29"/>
      <c r="L51" s="29"/>
      <c r="M51" s="29">
        <f t="shared" si="3"/>
        <v>0</v>
      </c>
      <c r="N51" s="29">
        <f t="shared" si="4"/>
        <v>0</v>
      </c>
      <c r="O51" s="197">
        <f t="shared" si="5"/>
        <v>0</v>
      </c>
      <c r="P51" s="198">
        <f t="shared" si="6"/>
        <v>0</v>
      </c>
    </row>
    <row r="52" spans="1:16" ht="15.75" hidden="1" outlineLevel="1">
      <c r="A52" s="30">
        <f>'F4.2'!A52</f>
        <v>0</v>
      </c>
      <c r="B52" s="78" t="str">
        <f>'F4.2'!B52</f>
        <v>IDC</v>
      </c>
      <c r="C52" s="51" t="str">
        <f>'F4.2'!D52</f>
        <v>MERC/CAPEX/FY 2022-23/0162</v>
      </c>
      <c r="D52" s="52">
        <f>IF('F4.2'!F52=0,"-",'F4.2'!F52)</f>
        <v>44669</v>
      </c>
      <c r="E52" s="53">
        <f>'F4.2'!H52</f>
        <v>0.47</v>
      </c>
      <c r="F52" s="53">
        <f>'F4.2'!T52</f>
        <v>0</v>
      </c>
      <c r="G52" s="32">
        <f>'F4.2'!AS52</f>
        <v>0</v>
      </c>
      <c r="H52" s="29">
        <f t="shared" si="2"/>
        <v>0</v>
      </c>
      <c r="I52" s="29">
        <f>'F4.2'!U52</f>
        <v>0</v>
      </c>
      <c r="J52" s="29" t="str">
        <f>'F4.2'!AT52</f>
        <v>-</v>
      </c>
      <c r="K52" s="29"/>
      <c r="L52" s="29"/>
      <c r="M52" s="29">
        <f t="shared" si="3"/>
        <v>0</v>
      </c>
      <c r="N52" s="29">
        <f t="shared" si="4"/>
        <v>0</v>
      </c>
      <c r="O52" s="197">
        <f t="shared" si="5"/>
        <v>0</v>
      </c>
      <c r="P52" s="198">
        <f t="shared" si="6"/>
        <v>0</v>
      </c>
    </row>
    <row r="53" spans="1:16" ht="31.5" hidden="1" outlineLevel="1">
      <c r="A53" s="26" t="str">
        <f>'F4.2'!A53</f>
        <v>HO
DPR 8</v>
      </c>
      <c r="B53" s="27" t="str">
        <f>'F4.2'!B53</f>
        <v>Replacement of Fire Tenders at Various Power Stations of Mahagenco</v>
      </c>
      <c r="C53" s="26" t="str">
        <f>'F4.2'!D53</f>
        <v>MERC/CAPEX/20172018/4653</v>
      </c>
      <c r="D53" s="28">
        <f>IF('F4.2'!F53=0,"-",'F4.2'!F53)</f>
        <v>43052</v>
      </c>
      <c r="E53" s="29">
        <f>'F4.2'!H53</f>
        <v>2.5</v>
      </c>
      <c r="F53" s="53">
        <f>'F4.2'!T53</f>
        <v>0</v>
      </c>
      <c r="G53" s="32">
        <f>'F4.2'!AS53</f>
        <v>0</v>
      </c>
      <c r="H53" s="29">
        <f t="shared" si="2"/>
        <v>0</v>
      </c>
      <c r="I53" s="29">
        <f>'F4.2'!U53</f>
        <v>0</v>
      </c>
      <c r="J53" s="29">
        <f>'F4.2'!AT53</f>
        <v>0</v>
      </c>
      <c r="K53" s="29"/>
      <c r="L53" s="29"/>
      <c r="M53" s="29">
        <f t="shared" si="3"/>
        <v>0</v>
      </c>
      <c r="N53" s="29">
        <f t="shared" si="4"/>
        <v>0</v>
      </c>
      <c r="O53" s="197">
        <f t="shared" si="5"/>
        <v>0</v>
      </c>
      <c r="P53" s="198">
        <f t="shared" si="6"/>
        <v>0</v>
      </c>
    </row>
    <row r="54" spans="1:16" ht="31.5" hidden="1" outlineLevel="1">
      <c r="A54" s="30" t="str">
        <f>'F4.2'!A54</f>
        <v>HO
DPR 8.2</v>
      </c>
      <c r="B54" s="78" t="str">
        <f>'F4.2'!B54</f>
        <v>Normal Multipurpose Fire Tender</v>
      </c>
      <c r="C54" s="51" t="str">
        <f>'F4.2'!D54</f>
        <v>MERC/CAPEX/20172018/4653</v>
      </c>
      <c r="D54" s="52">
        <f>IF('F4.2'!F54=0,"-",'F4.2'!F54)</f>
        <v>43052</v>
      </c>
      <c r="E54" s="53">
        <f>'F4.2'!H54</f>
        <v>2.5</v>
      </c>
      <c r="F54" s="53">
        <f>'F4.2'!T54</f>
        <v>0</v>
      </c>
      <c r="G54" s="32">
        <f>'F4.2'!AS54</f>
        <v>0</v>
      </c>
      <c r="H54" s="29">
        <f t="shared" si="2"/>
        <v>0</v>
      </c>
      <c r="I54" s="29">
        <f>'F4.2'!U54</f>
        <v>2.1846524</v>
      </c>
      <c r="J54" s="29">
        <f>'F4.2'!AT54</f>
        <v>2.1846524</v>
      </c>
      <c r="K54" s="29"/>
      <c r="L54" s="29"/>
      <c r="M54" s="29">
        <f t="shared" si="3"/>
        <v>2.1846524</v>
      </c>
      <c r="N54" s="29">
        <f t="shared" si="4"/>
        <v>0</v>
      </c>
      <c r="O54" s="197">
        <f t="shared" si="5"/>
        <v>2.1846524</v>
      </c>
      <c r="P54" s="198">
        <f t="shared" si="6"/>
        <v>0</v>
      </c>
    </row>
    <row r="55" spans="1:16" ht="15.75" hidden="1" outlineLevel="1">
      <c r="A55" s="30">
        <f>'F4.2'!A55</f>
        <v>0</v>
      </c>
      <c r="B55" s="31" t="str">
        <f>'F4.2'!B55</f>
        <v>IDC</v>
      </c>
      <c r="C55" s="51" t="str">
        <f>'F4.2'!D55</f>
        <v>MERC/CAPEX/20172018/4653</v>
      </c>
      <c r="D55" s="52">
        <f>IF('F4.2'!F55=0,"-",'F4.2'!F55)</f>
        <v>43052</v>
      </c>
      <c r="E55" s="53">
        <f>'F4.2'!H55</f>
        <v>0</v>
      </c>
      <c r="F55" s="53">
        <f>'F4.2'!T55</f>
        <v>0</v>
      </c>
      <c r="G55" s="32">
        <f>'F4.2'!AS55</f>
        <v>0</v>
      </c>
      <c r="H55" s="29">
        <f t="shared" si="2"/>
        <v>0</v>
      </c>
      <c r="I55" s="29">
        <f>'F4.2'!U55</f>
        <v>4.2562000000000003E-2</v>
      </c>
      <c r="J55" s="29">
        <f>'F4.2'!AT55</f>
        <v>4.2562000000000003E-2</v>
      </c>
      <c r="K55" s="29"/>
      <c r="L55" s="29"/>
      <c r="M55" s="29">
        <f t="shared" si="3"/>
        <v>4.2562000000000003E-2</v>
      </c>
      <c r="N55" s="29">
        <f t="shared" si="4"/>
        <v>0</v>
      </c>
      <c r="O55" s="197">
        <f t="shared" si="5"/>
        <v>0</v>
      </c>
      <c r="P55" s="198">
        <f t="shared" si="6"/>
        <v>4.2562000000000003E-2</v>
      </c>
    </row>
    <row r="56" spans="1:16" ht="31.5" hidden="1" outlineLevel="1">
      <c r="A56" s="26" t="str">
        <f>'F4.2'!A56</f>
        <v>HO
DPR-10</v>
      </c>
      <c r="B56" s="27" t="str">
        <f>'F4.2'!B56</f>
        <v>Implementation of IB recommendations- Civil works at various TPS of Mahagenco</v>
      </c>
      <c r="C56" s="26" t="str">
        <f>'F4.2'!D56</f>
        <v>MERC/CAPEX/20172018/0177</v>
      </c>
      <c r="D56" s="28">
        <f>IF('F4.2'!F56=0,"-",'F4.2'!F56)</f>
        <v>43137</v>
      </c>
      <c r="E56" s="29">
        <f>'F4.2'!H56</f>
        <v>0.94399999999999995</v>
      </c>
      <c r="F56" s="53">
        <f>'F4.2'!T56</f>
        <v>0</v>
      </c>
      <c r="G56" s="32">
        <f>'F4.2'!AS56</f>
        <v>0</v>
      </c>
      <c r="H56" s="29">
        <f t="shared" si="2"/>
        <v>0</v>
      </c>
      <c r="I56" s="29">
        <f>'F4.2'!U56</f>
        <v>0</v>
      </c>
      <c r="J56" s="29">
        <f>'F4.2'!AT56</f>
        <v>0</v>
      </c>
      <c r="K56" s="29"/>
      <c r="L56" s="29"/>
      <c r="M56" s="29">
        <f t="shared" si="3"/>
        <v>0</v>
      </c>
      <c r="N56" s="29">
        <f t="shared" si="4"/>
        <v>0</v>
      </c>
      <c r="O56" s="197">
        <f t="shared" si="5"/>
        <v>0</v>
      </c>
      <c r="P56" s="198">
        <f t="shared" si="6"/>
        <v>0</v>
      </c>
    </row>
    <row r="57" spans="1:16" ht="47.25" hidden="1" outlineLevel="1">
      <c r="A57" s="30" t="str">
        <f>'F4.2'!A57</f>
        <v>HO
DPR 10.1</v>
      </c>
      <c r="B57" s="78" t="str">
        <f>'F4.2'!B57</f>
        <v>GTPS Uran</v>
      </c>
      <c r="C57" s="51" t="str">
        <f>'F4.2'!D57</f>
        <v>MERC/CAPEX/20172018/0177</v>
      </c>
      <c r="D57" s="52">
        <f>IF('F4.2'!F57=0,"-",'F4.2'!F57)</f>
        <v>43137</v>
      </c>
      <c r="E57" s="53">
        <f>'F4.2'!H57</f>
        <v>0.94399999999999995</v>
      </c>
      <c r="F57" s="53">
        <f>'F4.2'!T57</f>
        <v>0</v>
      </c>
      <c r="G57" s="32">
        <f>'F4.2'!AS57</f>
        <v>0</v>
      </c>
      <c r="H57" s="29">
        <f t="shared" si="2"/>
        <v>0</v>
      </c>
      <c r="I57" s="29">
        <f>'F4.2'!U57</f>
        <v>0</v>
      </c>
      <c r="J57" s="29">
        <f>'F4.2'!AT57</f>
        <v>0</v>
      </c>
      <c r="K57" s="29"/>
      <c r="L57" s="29"/>
      <c r="M57" s="29">
        <f t="shared" si="3"/>
        <v>0</v>
      </c>
      <c r="N57" s="29">
        <f t="shared" si="4"/>
        <v>0</v>
      </c>
      <c r="O57" s="197">
        <f t="shared" si="5"/>
        <v>0</v>
      </c>
      <c r="P57" s="198">
        <f t="shared" si="6"/>
        <v>0</v>
      </c>
    </row>
    <row r="58" spans="1:16" ht="15.75" hidden="1" outlineLevel="1">
      <c r="A58" s="30">
        <f>'F4.2'!A58</f>
        <v>0</v>
      </c>
      <c r="B58" s="78" t="str">
        <f>'F4.2'!B58</f>
        <v>IDC</v>
      </c>
      <c r="C58" s="51" t="str">
        <f>'F4.2'!D58</f>
        <v>MERC/CAPEX/20172018/0177</v>
      </c>
      <c r="D58" s="52">
        <f>IF('F4.2'!F58=0,"-",'F4.2'!F58)</f>
        <v>43137</v>
      </c>
      <c r="E58" s="53">
        <f>'F4.2'!H58</f>
        <v>0</v>
      </c>
      <c r="F58" s="53">
        <f>'F4.2'!T58</f>
        <v>0</v>
      </c>
      <c r="G58" s="32">
        <f>'F4.2'!AS58</f>
        <v>0</v>
      </c>
      <c r="H58" s="29">
        <f t="shared" si="2"/>
        <v>0</v>
      </c>
      <c r="I58" s="29">
        <f>'F4.2'!U58</f>
        <v>0</v>
      </c>
      <c r="J58" s="29">
        <f>'F4.2'!AT58</f>
        <v>0</v>
      </c>
      <c r="K58" s="29"/>
      <c r="L58" s="29"/>
      <c r="M58" s="29">
        <f t="shared" si="3"/>
        <v>0</v>
      </c>
      <c r="N58" s="29">
        <f t="shared" si="4"/>
        <v>0</v>
      </c>
      <c r="O58" s="197">
        <f t="shared" si="5"/>
        <v>0</v>
      </c>
      <c r="P58" s="198">
        <f t="shared" si="6"/>
        <v>0</v>
      </c>
    </row>
    <row r="59" spans="1:16" ht="31.5" hidden="1" outlineLevel="1">
      <c r="A59" s="213" t="str">
        <f>'F4.2'!A59</f>
        <v>HO
DPR 11</v>
      </c>
      <c r="B59" s="214" t="str">
        <f>'F4.2'!B59</f>
        <v>Construction of new Administrative Building for Mahagenco at Vidyut Bhawan, Katol Road, Nagpur</v>
      </c>
      <c r="C59" s="26" t="str">
        <f>'F4.2'!D59</f>
        <v>MERC/CAPEX/2021-2022/MSPGCL/063</v>
      </c>
      <c r="D59" s="28">
        <f>IF('F4.2'!F59=0,"-",'F4.2'!F59)</f>
        <v>44604</v>
      </c>
      <c r="E59" s="29">
        <f>'F4.2'!H59</f>
        <v>57</v>
      </c>
      <c r="F59" s="53">
        <f>'F4.2'!T59</f>
        <v>0</v>
      </c>
      <c r="G59" s="32">
        <f>'F4.2'!AS59</f>
        <v>0</v>
      </c>
      <c r="H59" s="29">
        <f t="shared" si="2"/>
        <v>0</v>
      </c>
      <c r="I59" s="29">
        <f>'F4.2'!U59</f>
        <v>0</v>
      </c>
      <c r="J59" s="29">
        <f>'F4.2'!AT59</f>
        <v>0</v>
      </c>
      <c r="K59" s="29"/>
      <c r="L59" s="29"/>
      <c r="M59" s="29">
        <f t="shared" si="3"/>
        <v>0</v>
      </c>
      <c r="N59" s="29">
        <f t="shared" si="4"/>
        <v>0</v>
      </c>
      <c r="O59" s="197">
        <f t="shared" si="5"/>
        <v>0</v>
      </c>
      <c r="P59" s="198">
        <f t="shared" si="6"/>
        <v>0</v>
      </c>
    </row>
    <row r="60" spans="1:16" ht="47.25" hidden="1" outlineLevel="1">
      <c r="A60" s="215" t="str">
        <f>'F4.2'!A60</f>
        <v>HO
DPR 11.1</v>
      </c>
      <c r="B60" s="222" t="str">
        <f>'F4.2'!B60</f>
        <v>Construction of new Administrative Building for Mahagenco at Vidyut Bhawan, Katol Road, Nagpur</v>
      </c>
      <c r="C60" s="51" t="str">
        <f>'F4.2'!D60</f>
        <v>MERC/CAPEX/2021-2022/MSPGCL/063</v>
      </c>
      <c r="D60" s="217">
        <f>IF('F4.2'!F60=0,"-",'F4.2'!F60)</f>
        <v>44604</v>
      </c>
      <c r="E60" s="53">
        <f>'F4.2'!H60</f>
        <v>54.24</v>
      </c>
      <c r="F60" s="53">
        <f>'F4.2'!T60</f>
        <v>0</v>
      </c>
      <c r="G60" s="32">
        <f>'F4.2'!AS60</f>
        <v>0</v>
      </c>
      <c r="H60" s="29">
        <f t="shared" si="2"/>
        <v>0</v>
      </c>
      <c r="I60" s="29">
        <f>'F4.2'!U60</f>
        <v>0</v>
      </c>
      <c r="J60" s="29">
        <f>'F4.2'!AT60</f>
        <v>0</v>
      </c>
      <c r="K60" s="29"/>
      <c r="L60" s="29"/>
      <c r="M60" s="29">
        <f t="shared" si="3"/>
        <v>0</v>
      </c>
      <c r="N60" s="29">
        <f t="shared" si="4"/>
        <v>0</v>
      </c>
      <c r="O60" s="197"/>
      <c r="P60" s="198"/>
    </row>
    <row r="61" spans="1:16" ht="31.5" hidden="1" outlineLevel="1">
      <c r="A61" s="221">
        <f>'F4.2'!A61</f>
        <v>0</v>
      </c>
      <c r="B61" s="222" t="str">
        <f>'F4.2'!B61</f>
        <v>IDC</v>
      </c>
      <c r="C61" s="26" t="str">
        <f>'F4.2'!D61</f>
        <v>MERC/CAPEX/2021-2022/MSPGCL/063</v>
      </c>
      <c r="D61" s="28">
        <f>IF('F4.2'!F61=0,"-",'F4.2'!F61)</f>
        <v>44604</v>
      </c>
      <c r="E61" s="29">
        <f>'F4.2'!H61</f>
        <v>2.76</v>
      </c>
      <c r="F61" s="53">
        <f>'F4.2'!T61</f>
        <v>0</v>
      </c>
      <c r="G61" s="32">
        <f>'F4.2'!AS61</f>
        <v>0</v>
      </c>
      <c r="H61" s="29">
        <f t="shared" si="2"/>
        <v>0</v>
      </c>
      <c r="I61" s="29">
        <f>'F4.2'!U61</f>
        <v>0</v>
      </c>
      <c r="J61" s="29">
        <f>'F4.2'!AT61</f>
        <v>0</v>
      </c>
      <c r="K61" s="29"/>
      <c r="L61" s="29"/>
      <c r="M61" s="29">
        <f t="shared" si="3"/>
        <v>0</v>
      </c>
      <c r="N61" s="29">
        <f t="shared" si="4"/>
        <v>0</v>
      </c>
      <c r="O61" s="197"/>
      <c r="P61" s="198"/>
    </row>
    <row r="62" spans="1:16" ht="31.5" hidden="1" outlineLevel="1">
      <c r="A62" s="213" t="str">
        <f>'F4.2'!A62</f>
        <v>HO
DPR 12</v>
      </c>
      <c r="B62" s="214" t="str">
        <f>'F4.2'!B62</f>
        <v>Centralized Monitoring Solution</v>
      </c>
      <c r="C62" s="51" t="str">
        <f>'F4.2'!D62</f>
        <v>MERC/CAPEX/MSPGCL/2023-24/0576</v>
      </c>
      <c r="D62" s="217">
        <f>IF('F4.2'!F62=0,"-",'F4.2'!F62)</f>
        <v>45232</v>
      </c>
      <c r="E62" s="53">
        <f>'F4.2'!H62</f>
        <v>69.308999999999997</v>
      </c>
      <c r="F62" s="53">
        <f>'F4.2'!T62</f>
        <v>0</v>
      </c>
      <c r="G62" s="32">
        <f>'F4.2'!AS62</f>
        <v>0</v>
      </c>
      <c r="H62" s="29">
        <f t="shared" si="2"/>
        <v>0</v>
      </c>
      <c r="I62" s="29">
        <f>'F4.2'!U62</f>
        <v>0</v>
      </c>
      <c r="J62" s="29">
        <f>'F4.2'!AT62</f>
        <v>0</v>
      </c>
      <c r="K62" s="29"/>
      <c r="L62" s="29"/>
      <c r="M62" s="29">
        <f t="shared" si="3"/>
        <v>0</v>
      </c>
      <c r="N62" s="29">
        <f t="shared" si="4"/>
        <v>0</v>
      </c>
      <c r="O62" s="197"/>
      <c r="P62" s="198"/>
    </row>
    <row r="63" spans="1:16" ht="47.25" hidden="1" outlineLevel="1">
      <c r="A63" s="215" t="str">
        <f>'F4.2'!A63</f>
        <v>HO
DPR 12.1</v>
      </c>
      <c r="B63" s="222" t="str">
        <f>'F4.2'!B63</f>
        <v>Centralized Monitoring Solution</v>
      </c>
      <c r="C63" s="26" t="str">
        <f>'F4.2'!D63</f>
        <v>MERC/CAPEX/MSPGCL/2023-24/0576</v>
      </c>
      <c r="D63" s="28">
        <f>IF('F4.2'!F63=0,"-",'F4.2'!F63)</f>
        <v>45232</v>
      </c>
      <c r="E63" s="29">
        <f>'F4.2'!H63</f>
        <v>66.009</v>
      </c>
      <c r="F63" s="53">
        <f>'F4.2'!T63</f>
        <v>0</v>
      </c>
      <c r="G63" s="32">
        <f>'F4.2'!AS63</f>
        <v>0</v>
      </c>
      <c r="H63" s="29">
        <f t="shared" si="2"/>
        <v>0</v>
      </c>
      <c r="I63" s="29">
        <f>'F4.2'!U63</f>
        <v>0</v>
      </c>
      <c r="J63" s="29">
        <f>'F4.2'!AT63</f>
        <v>0</v>
      </c>
      <c r="K63" s="29"/>
      <c r="L63" s="29"/>
      <c r="M63" s="29">
        <f t="shared" si="3"/>
        <v>0</v>
      </c>
      <c r="N63" s="29">
        <f t="shared" si="4"/>
        <v>0</v>
      </c>
      <c r="O63" s="197"/>
      <c r="P63" s="198"/>
    </row>
    <row r="64" spans="1:16" ht="31.5" hidden="1" outlineLevel="1">
      <c r="A64" s="221">
        <f>'F4.2'!A64</f>
        <v>0</v>
      </c>
      <c r="B64" s="222" t="str">
        <f>'F4.2'!B64</f>
        <v>IDC</v>
      </c>
      <c r="C64" s="51" t="str">
        <f>'F4.2'!D64</f>
        <v>MERC/CAPEX/MSPGCL/2023-24/0576</v>
      </c>
      <c r="D64" s="217">
        <f>IF('F4.2'!F64=0,"-",'F4.2'!F64)</f>
        <v>45232</v>
      </c>
      <c r="E64" s="53">
        <f>'F4.2'!H64</f>
        <v>3.3</v>
      </c>
      <c r="F64" s="53">
        <f>'F4.2'!T64</f>
        <v>0</v>
      </c>
      <c r="G64" s="32">
        <f>'F4.2'!AS64</f>
        <v>0</v>
      </c>
      <c r="H64" s="29">
        <f t="shared" si="2"/>
        <v>0</v>
      </c>
      <c r="I64" s="29">
        <f>'F4.2'!U64</f>
        <v>0</v>
      </c>
      <c r="J64" s="29">
        <f>'F4.2'!AT64</f>
        <v>0</v>
      </c>
      <c r="K64" s="29"/>
      <c r="L64" s="29"/>
      <c r="M64" s="29">
        <f t="shared" si="3"/>
        <v>0</v>
      </c>
      <c r="N64" s="29">
        <f t="shared" si="4"/>
        <v>0</v>
      </c>
      <c r="O64" s="197"/>
      <c r="P64" s="198"/>
    </row>
    <row r="65" spans="1:16" ht="15.75" hidden="1" outlineLevel="1">
      <c r="A65" s="89">
        <f>'F4.2'!A65</f>
        <v>0</v>
      </c>
      <c r="B65" s="77" t="str">
        <f>'F4.2'!B65</f>
        <v>(ii) Yet to be submitted to MERC</v>
      </c>
      <c r="C65" s="51">
        <f>'F4.2'!D65</f>
        <v>0</v>
      </c>
      <c r="D65" s="217" t="str">
        <f>IF('F4.2'!F65=0,"-",'F4.2'!F65)</f>
        <v>-</v>
      </c>
      <c r="E65" s="53">
        <f>'F4.2'!H65</f>
        <v>0</v>
      </c>
      <c r="F65" s="53">
        <f>'F4.2'!T65</f>
        <v>0</v>
      </c>
      <c r="G65" s="32">
        <f>'F4.2'!AS65</f>
        <v>0</v>
      </c>
      <c r="H65" s="29">
        <f t="shared" ref="H65:H128" si="7">F65-G65</f>
        <v>0</v>
      </c>
      <c r="I65" s="29">
        <f>'F4.2'!U65</f>
        <v>0</v>
      </c>
      <c r="J65" s="29">
        <f>'F4.2'!AT65</f>
        <v>0</v>
      </c>
      <c r="K65" s="29"/>
      <c r="L65" s="29"/>
      <c r="M65" s="29">
        <f t="shared" ref="M65:M128" si="8">SUM(J65:L65)</f>
        <v>0</v>
      </c>
      <c r="N65" s="29">
        <f t="shared" ref="N65:N128" si="9">H65+I65-M65</f>
        <v>0</v>
      </c>
      <c r="O65" s="197"/>
      <c r="P65" s="198"/>
    </row>
    <row r="66" spans="1:16" ht="31.5" hidden="1" outlineLevel="1">
      <c r="A66" s="254">
        <f>'F4.2'!A66</f>
        <v>1</v>
      </c>
      <c r="B66" s="214" t="str">
        <f>'F4.2'!B66</f>
        <v xml:space="preserve">Procurement of GT blades  &amp; other essential GT Hot gas components </v>
      </c>
      <c r="C66" s="51">
        <f>'F4.2'!D66</f>
        <v>0</v>
      </c>
      <c r="D66" s="217" t="str">
        <f>IF('F4.2'!F66=0,"-",'F4.2'!F66)</f>
        <v>-</v>
      </c>
      <c r="E66" s="53">
        <f>'F4.2'!H66</f>
        <v>0</v>
      </c>
      <c r="F66" s="53">
        <f>'F4.2'!T66</f>
        <v>0</v>
      </c>
      <c r="G66" s="32">
        <f>'F4.2'!AS66</f>
        <v>0</v>
      </c>
      <c r="H66" s="29">
        <f t="shared" si="7"/>
        <v>0</v>
      </c>
      <c r="I66" s="29">
        <f>'F4.2'!U66</f>
        <v>0</v>
      </c>
      <c r="J66" s="29">
        <f>'F4.2'!AT66</f>
        <v>0</v>
      </c>
      <c r="K66" s="29"/>
      <c r="L66" s="29"/>
      <c r="M66" s="29">
        <f t="shared" si="8"/>
        <v>0</v>
      </c>
      <c r="N66" s="29">
        <f t="shared" si="9"/>
        <v>0</v>
      </c>
      <c r="O66" s="197"/>
      <c r="P66" s="198"/>
    </row>
    <row r="67" spans="1:16" ht="15.75" hidden="1" outlineLevel="1">
      <c r="A67" s="254">
        <f>'F4.2'!A67</f>
        <v>0</v>
      </c>
      <c r="B67" s="222" t="str">
        <f>'F4.2'!B67</f>
        <v>1) Procurement of GT Stator blades of stages 1&amp;2</v>
      </c>
      <c r="C67" s="51">
        <f>'F4.2'!D67</f>
        <v>0</v>
      </c>
      <c r="D67" s="217" t="str">
        <f>IF('F4.2'!F67=0,"-",'F4.2'!F67)</f>
        <v>-</v>
      </c>
      <c r="E67" s="53">
        <f>'F4.2'!H67</f>
        <v>0</v>
      </c>
      <c r="F67" s="53">
        <f>'F4.2'!T67</f>
        <v>0</v>
      </c>
      <c r="G67" s="32">
        <f>'F4.2'!AS67</f>
        <v>0</v>
      </c>
      <c r="H67" s="29">
        <f t="shared" si="7"/>
        <v>0</v>
      </c>
      <c r="I67" s="29">
        <f>'F4.2'!U67</f>
        <v>0</v>
      </c>
      <c r="J67" s="29">
        <f>'F4.2'!AT67</f>
        <v>0</v>
      </c>
      <c r="K67" s="29"/>
      <c r="L67" s="29"/>
      <c r="M67" s="29">
        <f t="shared" si="8"/>
        <v>0</v>
      </c>
      <c r="N67" s="29">
        <f t="shared" si="9"/>
        <v>0</v>
      </c>
      <c r="O67" s="197"/>
      <c r="P67" s="198"/>
    </row>
    <row r="68" spans="1:16" ht="15.75" hidden="1" outlineLevel="1">
      <c r="A68" s="254">
        <f>'F4.2'!A68</f>
        <v>0</v>
      </c>
      <c r="B68" s="222" t="str">
        <f>'F4.2'!B68</f>
        <v>2) Procurement of Bricks / Tiles &amp; tile holders for GT</v>
      </c>
      <c r="C68" s="51">
        <f>'F4.2'!D68</f>
        <v>0</v>
      </c>
      <c r="D68" s="217" t="str">
        <f>IF('F4.2'!F68=0,"-",'F4.2'!F68)</f>
        <v>-</v>
      </c>
      <c r="E68" s="53">
        <f>'F4.2'!H68</f>
        <v>0</v>
      </c>
      <c r="F68" s="53">
        <f>'F4.2'!T68</f>
        <v>0</v>
      </c>
      <c r="G68" s="32">
        <f>'F4.2'!AS68</f>
        <v>0</v>
      </c>
      <c r="H68" s="29">
        <f t="shared" si="7"/>
        <v>0</v>
      </c>
      <c r="I68" s="29">
        <f>'F4.2'!U68</f>
        <v>0</v>
      </c>
      <c r="J68" s="29">
        <f>'F4.2'!AT68</f>
        <v>0</v>
      </c>
      <c r="K68" s="29"/>
      <c r="L68" s="29"/>
      <c r="M68" s="29">
        <f t="shared" si="8"/>
        <v>0</v>
      </c>
      <c r="N68" s="29">
        <f t="shared" si="9"/>
        <v>0</v>
      </c>
      <c r="O68" s="197"/>
      <c r="P68" s="198"/>
    </row>
    <row r="69" spans="1:16" ht="15.75" hidden="1" outlineLevel="1">
      <c r="A69" s="254">
        <f>'F4.2'!A69</f>
        <v>0</v>
      </c>
      <c r="B69" s="222" t="str">
        <f>'F4.2'!B69</f>
        <v>3) Procurement of mixing chambers (02 Nos)</v>
      </c>
      <c r="C69" s="51">
        <f>'F4.2'!D69</f>
        <v>0</v>
      </c>
      <c r="D69" s="217" t="str">
        <f>IF('F4.2'!F69=0,"-",'F4.2'!F69)</f>
        <v>-</v>
      </c>
      <c r="E69" s="53">
        <f>'F4.2'!H69</f>
        <v>0</v>
      </c>
      <c r="F69" s="53">
        <f>'F4.2'!T69</f>
        <v>0</v>
      </c>
      <c r="G69" s="32">
        <f>'F4.2'!AS69</f>
        <v>0</v>
      </c>
      <c r="H69" s="29">
        <f t="shared" si="7"/>
        <v>0</v>
      </c>
      <c r="I69" s="29">
        <f>'F4.2'!U69</f>
        <v>0</v>
      </c>
      <c r="J69" s="29">
        <f>'F4.2'!AT69</f>
        <v>0</v>
      </c>
      <c r="K69" s="29"/>
      <c r="L69" s="29"/>
      <c r="M69" s="29">
        <f t="shared" si="8"/>
        <v>0</v>
      </c>
      <c r="N69" s="29">
        <f t="shared" si="9"/>
        <v>0</v>
      </c>
      <c r="O69" s="197"/>
      <c r="P69" s="198"/>
    </row>
    <row r="70" spans="1:16" ht="15.75" hidden="1" outlineLevel="1">
      <c r="A70" s="254">
        <f>'F4.2'!A70</f>
        <v>0</v>
      </c>
      <c r="B70" s="222" t="str">
        <f>'F4.2'!B70</f>
        <v>14) Procurement of stage2 rotor blades</v>
      </c>
      <c r="C70" s="51">
        <f>'F4.2'!D70</f>
        <v>0</v>
      </c>
      <c r="D70" s="217" t="str">
        <f>IF('F4.2'!F70=0,"-",'F4.2'!F70)</f>
        <v>-</v>
      </c>
      <c r="E70" s="53">
        <f>'F4.2'!H70</f>
        <v>0</v>
      </c>
      <c r="F70" s="53">
        <f>'F4.2'!T70</f>
        <v>0</v>
      </c>
      <c r="G70" s="32">
        <f>'F4.2'!AS70</f>
        <v>0</v>
      </c>
      <c r="H70" s="29">
        <f t="shared" si="7"/>
        <v>0</v>
      </c>
      <c r="I70" s="29">
        <f>'F4.2'!U70</f>
        <v>0</v>
      </c>
      <c r="J70" s="29">
        <f>'F4.2'!AT70</f>
        <v>0</v>
      </c>
      <c r="K70" s="29"/>
      <c r="L70" s="29"/>
      <c r="M70" s="29">
        <f t="shared" si="8"/>
        <v>0</v>
      </c>
      <c r="N70" s="29">
        <f t="shared" si="9"/>
        <v>0</v>
      </c>
      <c r="O70" s="197"/>
      <c r="P70" s="198"/>
    </row>
    <row r="71" spans="1:16" ht="15.75" hidden="1" outlineLevel="1">
      <c r="A71" s="254">
        <f>'F4.2'!A71</f>
        <v>2</v>
      </c>
      <c r="B71" s="214" t="str">
        <f>'F4.2'!B71</f>
        <v>Procurement of all 16 stage Compressor Diaphragms</v>
      </c>
      <c r="C71" s="51">
        <f>'F4.2'!D71</f>
        <v>0</v>
      </c>
      <c r="D71" s="217" t="str">
        <f>IF('F4.2'!F71=0,"-",'F4.2'!F71)</f>
        <v>-</v>
      </c>
      <c r="E71" s="53">
        <f>'F4.2'!H71</f>
        <v>0</v>
      </c>
      <c r="F71" s="53">
        <f>'F4.2'!T71</f>
        <v>0</v>
      </c>
      <c r="G71" s="32">
        <f>'F4.2'!AS71</f>
        <v>0</v>
      </c>
      <c r="H71" s="29">
        <f t="shared" si="7"/>
        <v>0</v>
      </c>
      <c r="I71" s="29">
        <f>'F4.2'!U71</f>
        <v>0</v>
      </c>
      <c r="J71" s="29">
        <f>'F4.2'!AT71</f>
        <v>0</v>
      </c>
      <c r="K71" s="29"/>
      <c r="L71" s="29"/>
      <c r="M71" s="29">
        <f t="shared" si="8"/>
        <v>0</v>
      </c>
      <c r="N71" s="29">
        <f t="shared" si="9"/>
        <v>0</v>
      </c>
      <c r="O71" s="197"/>
      <c r="P71" s="198"/>
    </row>
    <row r="72" spans="1:16" ht="15.75" hidden="1" outlineLevel="1">
      <c r="A72" s="254">
        <f>'F4.2'!A72</f>
        <v>3</v>
      </c>
      <c r="B72" s="214" t="str">
        <f>'F4.2'!B72</f>
        <v>Procurement of insurance spares for GT units</v>
      </c>
      <c r="C72" s="51">
        <f>'F4.2'!D72</f>
        <v>0</v>
      </c>
      <c r="D72" s="217" t="str">
        <f>IF('F4.2'!F72=0,"-",'F4.2'!F72)</f>
        <v>-</v>
      </c>
      <c r="E72" s="53">
        <f>'F4.2'!H72</f>
        <v>0</v>
      </c>
      <c r="F72" s="53">
        <f>'F4.2'!T72</f>
        <v>0</v>
      </c>
      <c r="G72" s="32">
        <f>'F4.2'!AS72</f>
        <v>0</v>
      </c>
      <c r="H72" s="29">
        <f t="shared" si="7"/>
        <v>0</v>
      </c>
      <c r="I72" s="29">
        <f>'F4.2'!U72</f>
        <v>0</v>
      </c>
      <c r="J72" s="29">
        <f>'F4.2'!AT72</f>
        <v>0</v>
      </c>
      <c r="K72" s="29"/>
      <c r="L72" s="29"/>
      <c r="M72" s="29">
        <f t="shared" si="8"/>
        <v>0</v>
      </c>
      <c r="N72" s="29">
        <f t="shared" si="9"/>
        <v>0</v>
      </c>
      <c r="O72" s="197"/>
      <c r="P72" s="198"/>
    </row>
    <row r="73" spans="1:16" ht="15.75" hidden="1" outlineLevel="1">
      <c r="A73" s="254">
        <f>'F4.2'!A73</f>
        <v>0</v>
      </c>
      <c r="B73" s="222" t="str">
        <f>'F4.2'!B73</f>
        <v xml:space="preserve">1) Procurement of Inconel plates </v>
      </c>
      <c r="C73" s="51">
        <f>'F4.2'!D73</f>
        <v>0</v>
      </c>
      <c r="D73" s="217" t="str">
        <f>IF('F4.2'!F73=0,"-",'F4.2'!F73)</f>
        <v>-</v>
      </c>
      <c r="E73" s="53">
        <f>'F4.2'!H73</f>
        <v>0</v>
      </c>
      <c r="F73" s="53">
        <f>'F4.2'!T73</f>
        <v>0</v>
      </c>
      <c r="G73" s="32">
        <f>'F4.2'!AS73</f>
        <v>0</v>
      </c>
      <c r="H73" s="29">
        <f t="shared" si="7"/>
        <v>0</v>
      </c>
      <c r="I73" s="29">
        <f>'F4.2'!U73</f>
        <v>0</v>
      </c>
      <c r="J73" s="29">
        <f>'F4.2'!AT73</f>
        <v>0</v>
      </c>
      <c r="K73" s="29"/>
      <c r="L73" s="29"/>
      <c r="M73" s="29">
        <f t="shared" si="8"/>
        <v>0</v>
      </c>
      <c r="N73" s="29">
        <f t="shared" si="9"/>
        <v>0</v>
      </c>
      <c r="O73" s="197"/>
      <c r="P73" s="198"/>
    </row>
    <row r="74" spans="1:16" ht="15.75" hidden="1" outlineLevel="1">
      <c r="A74" s="254">
        <f>'F4.2'!A74</f>
        <v>0</v>
      </c>
      <c r="B74" s="222" t="str">
        <f>'F4.2'!B74</f>
        <v>2) Procurement of Inner casing washers</v>
      </c>
      <c r="C74" s="51">
        <f>'F4.2'!D74</f>
        <v>0</v>
      </c>
      <c r="D74" s="217" t="str">
        <f>IF('F4.2'!F74=0,"-",'F4.2'!F74)</f>
        <v>-</v>
      </c>
      <c r="E74" s="53">
        <f>'F4.2'!H74</f>
        <v>0</v>
      </c>
      <c r="F74" s="53">
        <f>'F4.2'!T74</f>
        <v>0</v>
      </c>
      <c r="G74" s="32">
        <f>'F4.2'!AS74</f>
        <v>0</v>
      </c>
      <c r="H74" s="29">
        <f t="shared" si="7"/>
        <v>0</v>
      </c>
      <c r="I74" s="29">
        <f>'F4.2'!U74</f>
        <v>0</v>
      </c>
      <c r="J74" s="29">
        <f>'F4.2'!AT74</f>
        <v>0</v>
      </c>
      <c r="K74" s="29"/>
      <c r="L74" s="29"/>
      <c r="M74" s="29">
        <f t="shared" si="8"/>
        <v>0</v>
      </c>
      <c r="N74" s="29">
        <f t="shared" si="9"/>
        <v>0</v>
      </c>
      <c r="O74" s="197"/>
      <c r="P74" s="198"/>
    </row>
    <row r="75" spans="1:16" ht="15.75" hidden="1" outlineLevel="1">
      <c r="A75" s="254">
        <f>'F4.2'!A75</f>
        <v>0</v>
      </c>
      <c r="B75" s="222" t="str">
        <f>'F4.2'!B75</f>
        <v>3) Procurement of Upper conical section</v>
      </c>
      <c r="C75" s="51">
        <f>'F4.2'!D75</f>
        <v>0</v>
      </c>
      <c r="D75" s="217" t="str">
        <f>IF('F4.2'!F75=0,"-",'F4.2'!F75)</f>
        <v>-</v>
      </c>
      <c r="E75" s="53">
        <f>'F4.2'!H75</f>
        <v>0</v>
      </c>
      <c r="F75" s="53">
        <f>'F4.2'!T75</f>
        <v>0</v>
      </c>
      <c r="G75" s="32">
        <f>'F4.2'!AS75</f>
        <v>0</v>
      </c>
      <c r="H75" s="29">
        <f t="shared" si="7"/>
        <v>0</v>
      </c>
      <c r="I75" s="29">
        <f>'F4.2'!U75</f>
        <v>0</v>
      </c>
      <c r="J75" s="29">
        <f>'F4.2'!AT75</f>
        <v>0</v>
      </c>
      <c r="K75" s="29"/>
      <c r="L75" s="29"/>
      <c r="M75" s="29">
        <f t="shared" si="8"/>
        <v>0</v>
      </c>
      <c r="N75" s="29">
        <f t="shared" si="9"/>
        <v>0</v>
      </c>
      <c r="O75" s="197"/>
      <c r="P75" s="198"/>
    </row>
    <row r="76" spans="1:16" ht="15.75" hidden="1" outlineLevel="1">
      <c r="A76" s="254">
        <f>'F4.2'!A76</f>
        <v>0</v>
      </c>
      <c r="B76" s="222" t="str">
        <f>'F4.2'!B76</f>
        <v>4) Procurement of LUWA cooler panels</v>
      </c>
      <c r="C76" s="51">
        <f>'F4.2'!D76</f>
        <v>0</v>
      </c>
      <c r="D76" s="217" t="str">
        <f>IF('F4.2'!F76=0,"-",'F4.2'!F76)</f>
        <v>-</v>
      </c>
      <c r="E76" s="53">
        <f>'F4.2'!H76</f>
        <v>0</v>
      </c>
      <c r="F76" s="53">
        <f>'F4.2'!T76</f>
        <v>0</v>
      </c>
      <c r="G76" s="32">
        <f>'F4.2'!AS76</f>
        <v>0</v>
      </c>
      <c r="H76" s="29">
        <f t="shared" si="7"/>
        <v>0</v>
      </c>
      <c r="I76" s="29">
        <f>'F4.2'!U76</f>
        <v>0</v>
      </c>
      <c r="J76" s="29">
        <f>'F4.2'!AT76</f>
        <v>0</v>
      </c>
      <c r="K76" s="29"/>
      <c r="L76" s="29"/>
      <c r="M76" s="29">
        <f t="shared" si="8"/>
        <v>0</v>
      </c>
      <c r="N76" s="29">
        <f t="shared" si="9"/>
        <v>0</v>
      </c>
      <c r="O76" s="197"/>
      <c r="P76" s="198"/>
    </row>
    <row r="77" spans="1:16" ht="15.75" hidden="1" outlineLevel="1">
      <c r="A77" s="254">
        <f>'F4.2'!A77</f>
        <v>0</v>
      </c>
      <c r="B77" s="222" t="str">
        <f>'F4.2'!B77</f>
        <v>5) Procurement of Burners</v>
      </c>
      <c r="C77" s="51">
        <f>'F4.2'!D77</f>
        <v>0</v>
      </c>
      <c r="D77" s="217" t="str">
        <f>IF('F4.2'!F77=0,"-",'F4.2'!F77)</f>
        <v>-</v>
      </c>
      <c r="E77" s="53">
        <f>'F4.2'!H77</f>
        <v>0</v>
      </c>
      <c r="F77" s="53">
        <f>'F4.2'!T77</f>
        <v>0</v>
      </c>
      <c r="G77" s="32">
        <f>'F4.2'!AS77</f>
        <v>0</v>
      </c>
      <c r="H77" s="29">
        <f t="shared" si="7"/>
        <v>0</v>
      </c>
      <c r="I77" s="29">
        <f>'F4.2'!U77</f>
        <v>0</v>
      </c>
      <c r="J77" s="29">
        <f>'F4.2'!AT77</f>
        <v>0</v>
      </c>
      <c r="K77" s="29"/>
      <c r="L77" s="29"/>
      <c r="M77" s="29">
        <f t="shared" si="8"/>
        <v>0</v>
      </c>
      <c r="N77" s="29">
        <f t="shared" si="9"/>
        <v>0</v>
      </c>
      <c r="O77" s="197"/>
      <c r="P77" s="198"/>
    </row>
    <row r="78" spans="1:16" ht="15.75" hidden="1" outlineLevel="1">
      <c r="A78" s="254">
        <f>'F4.2'!A78</f>
        <v>0</v>
      </c>
      <c r="B78" s="222" t="str">
        <f>'F4.2'!B78</f>
        <v>6) Procurement of K rings</v>
      </c>
      <c r="C78" s="51">
        <f>'F4.2'!D78</f>
        <v>0</v>
      </c>
      <c r="D78" s="217" t="str">
        <f>IF('F4.2'!F78=0,"-",'F4.2'!F78)</f>
        <v>-</v>
      </c>
      <c r="E78" s="53">
        <f>'F4.2'!H78</f>
        <v>0</v>
      </c>
      <c r="F78" s="53">
        <f>'F4.2'!T78</f>
        <v>0</v>
      </c>
      <c r="G78" s="32">
        <f>'F4.2'!AS78</f>
        <v>0</v>
      </c>
      <c r="H78" s="29">
        <f t="shared" si="7"/>
        <v>0</v>
      </c>
      <c r="I78" s="29">
        <f>'F4.2'!U78</f>
        <v>0</v>
      </c>
      <c r="J78" s="29">
        <f>'F4.2'!AT78</f>
        <v>0</v>
      </c>
      <c r="K78" s="29"/>
      <c r="L78" s="29"/>
      <c r="M78" s="29">
        <f t="shared" si="8"/>
        <v>0</v>
      </c>
      <c r="N78" s="29">
        <f t="shared" si="9"/>
        <v>0</v>
      </c>
      <c r="O78" s="197"/>
      <c r="P78" s="198"/>
    </row>
    <row r="79" spans="1:16" ht="15.75" hidden="1" outlineLevel="1">
      <c r="A79" s="254">
        <f>'F4.2'!A79</f>
        <v>0</v>
      </c>
      <c r="B79" s="222" t="str">
        <f>'F4.2'!B79</f>
        <v>7) GT Fasteners (Mixing chamber, dome fastners)</v>
      </c>
      <c r="C79" s="51">
        <f>'F4.2'!D79</f>
        <v>0</v>
      </c>
      <c r="D79" s="217" t="str">
        <f>IF('F4.2'!F79=0,"-",'F4.2'!F79)</f>
        <v>-</v>
      </c>
      <c r="E79" s="53">
        <f>'F4.2'!H79</f>
        <v>0</v>
      </c>
      <c r="F79" s="53">
        <f>'F4.2'!T79</f>
        <v>0</v>
      </c>
      <c r="G79" s="32">
        <f>'F4.2'!AS79</f>
        <v>0</v>
      </c>
      <c r="H79" s="29">
        <f t="shared" si="7"/>
        <v>0</v>
      </c>
      <c r="I79" s="29">
        <f>'F4.2'!U79</f>
        <v>0</v>
      </c>
      <c r="J79" s="29">
        <f>'F4.2'!AT79</f>
        <v>0</v>
      </c>
      <c r="K79" s="29"/>
      <c r="L79" s="29"/>
      <c r="M79" s="29">
        <f t="shared" si="8"/>
        <v>0</v>
      </c>
      <c r="N79" s="29">
        <f t="shared" si="9"/>
        <v>0</v>
      </c>
      <c r="O79" s="197"/>
      <c r="P79" s="198"/>
    </row>
    <row r="80" spans="1:16" ht="15.75" hidden="1" outlineLevel="1">
      <c r="A80" s="254">
        <f>'F4.2'!A80</f>
        <v>0</v>
      </c>
      <c r="B80" s="222" t="str">
        <f>'F4.2'!B80</f>
        <v>8) Procurement of Blow off valves</v>
      </c>
      <c r="C80" s="51">
        <f>'F4.2'!D80</f>
        <v>0</v>
      </c>
      <c r="D80" s="217" t="str">
        <f>IF('F4.2'!F80=0,"-",'F4.2'!F80)</f>
        <v>-</v>
      </c>
      <c r="E80" s="53">
        <f>'F4.2'!H80</f>
        <v>0</v>
      </c>
      <c r="F80" s="53">
        <f>'F4.2'!T80</f>
        <v>0</v>
      </c>
      <c r="G80" s="32">
        <f>'F4.2'!AS80</f>
        <v>0</v>
      </c>
      <c r="H80" s="29">
        <f t="shared" si="7"/>
        <v>0</v>
      </c>
      <c r="I80" s="29">
        <f>'F4.2'!U80</f>
        <v>0</v>
      </c>
      <c r="J80" s="29">
        <f>'F4.2'!AT80</f>
        <v>0</v>
      </c>
      <c r="K80" s="29"/>
      <c r="L80" s="29"/>
      <c r="M80" s="29">
        <f t="shared" si="8"/>
        <v>0</v>
      </c>
      <c r="N80" s="29">
        <f t="shared" si="9"/>
        <v>0</v>
      </c>
      <c r="O80" s="197"/>
      <c r="P80" s="198"/>
    </row>
    <row r="81" spans="1:16" ht="15.75" hidden="1" outlineLevel="1">
      <c r="A81" s="254">
        <f>'F4.2'!A81</f>
        <v>0</v>
      </c>
      <c r="B81" s="222" t="str">
        <f>'F4.2'!B81</f>
        <v>9) Procurement of two Flame tubes for one GT unit</v>
      </c>
      <c r="C81" s="51">
        <f>'F4.2'!D81</f>
        <v>0</v>
      </c>
      <c r="D81" s="217" t="str">
        <f>IF('F4.2'!F81=0,"-",'F4.2'!F81)</f>
        <v>-</v>
      </c>
      <c r="E81" s="53">
        <f>'F4.2'!H81</f>
        <v>0</v>
      </c>
      <c r="F81" s="53">
        <f>'F4.2'!T81</f>
        <v>0</v>
      </c>
      <c r="G81" s="32">
        <f>'F4.2'!AS81</f>
        <v>0</v>
      </c>
      <c r="H81" s="29">
        <f t="shared" si="7"/>
        <v>0</v>
      </c>
      <c r="I81" s="29">
        <f>'F4.2'!U81</f>
        <v>0</v>
      </c>
      <c r="J81" s="29">
        <f>'F4.2'!AT81</f>
        <v>0</v>
      </c>
      <c r="K81" s="29"/>
      <c r="L81" s="29"/>
      <c r="M81" s="29">
        <f t="shared" si="8"/>
        <v>0</v>
      </c>
      <c r="N81" s="29">
        <f t="shared" si="9"/>
        <v>0</v>
      </c>
      <c r="O81" s="197"/>
      <c r="P81" s="198"/>
    </row>
    <row r="82" spans="1:16" ht="47.25" hidden="1" outlineLevel="1">
      <c r="A82" s="254">
        <f>'F4.2'!A82</f>
        <v>4</v>
      </c>
      <c r="B82" s="214" t="str">
        <f>'F4.2'!B82</f>
        <v>Procurement of various spares &amp; retrofitting of existing systems for reliability improvement of WHRP Boilers at GTPS Uran</v>
      </c>
      <c r="C82" s="51">
        <f>'F4.2'!D82</f>
        <v>0</v>
      </c>
      <c r="D82" s="217" t="str">
        <f>IF('F4.2'!F82=0,"-",'F4.2'!F82)</f>
        <v>-</v>
      </c>
      <c r="E82" s="53">
        <f>'F4.2'!H82</f>
        <v>0</v>
      </c>
      <c r="F82" s="53">
        <f>'F4.2'!T82</f>
        <v>0</v>
      </c>
      <c r="G82" s="32">
        <f>'F4.2'!AS82</f>
        <v>0</v>
      </c>
      <c r="H82" s="29">
        <f t="shared" si="7"/>
        <v>0</v>
      </c>
      <c r="I82" s="29">
        <f>'F4.2'!U82</f>
        <v>0</v>
      </c>
      <c r="J82" s="29">
        <f>'F4.2'!AT82</f>
        <v>0</v>
      </c>
      <c r="K82" s="29"/>
      <c r="L82" s="29"/>
      <c r="M82" s="29">
        <f t="shared" si="8"/>
        <v>0</v>
      </c>
      <c r="N82" s="29">
        <f t="shared" si="9"/>
        <v>0</v>
      </c>
      <c r="O82" s="197"/>
      <c r="P82" s="198"/>
    </row>
    <row r="83" spans="1:16" ht="15.75" hidden="1" outlineLevel="1">
      <c r="A83" s="254">
        <f>'F4.2'!A83</f>
        <v>0</v>
      </c>
      <c r="B83" s="222" t="str">
        <f>'F4.2'!B83</f>
        <v>1) HP BCP (4 Nos) , LP BCP (4 Nos)  pump set</v>
      </c>
      <c r="C83" s="51">
        <f>'F4.2'!D83</f>
        <v>0</v>
      </c>
      <c r="D83" s="217" t="str">
        <f>IF('F4.2'!F83=0,"-",'F4.2'!F83)</f>
        <v>-</v>
      </c>
      <c r="E83" s="53">
        <f>'F4.2'!H83</f>
        <v>0</v>
      </c>
      <c r="F83" s="53">
        <f>'F4.2'!T83</f>
        <v>0</v>
      </c>
      <c r="G83" s="32">
        <f>'F4.2'!AS83</f>
        <v>0</v>
      </c>
      <c r="H83" s="29">
        <f t="shared" si="7"/>
        <v>0</v>
      </c>
      <c r="I83" s="29">
        <f>'F4.2'!U83</f>
        <v>0</v>
      </c>
      <c r="J83" s="29">
        <f>'F4.2'!AT83</f>
        <v>0</v>
      </c>
      <c r="K83" s="29"/>
      <c r="L83" s="29"/>
      <c r="M83" s="29">
        <f t="shared" si="8"/>
        <v>0</v>
      </c>
      <c r="N83" s="29">
        <f t="shared" si="9"/>
        <v>0</v>
      </c>
      <c r="O83" s="197"/>
      <c r="P83" s="198"/>
    </row>
    <row r="84" spans="1:16" ht="31.5" hidden="1" outlineLevel="1">
      <c r="A84" s="254">
        <f>'F4.2'!A84</f>
        <v>0</v>
      </c>
      <c r="B84" s="222" t="str">
        <f>'F4.2'!B84</f>
        <v>2) Preheat pump set ,DM make up pump set, clean drain pump set and CEP pump set</v>
      </c>
      <c r="C84" s="51">
        <f>'F4.2'!D84</f>
        <v>0</v>
      </c>
      <c r="D84" s="217" t="str">
        <f>IF('F4.2'!F84=0,"-",'F4.2'!F84)</f>
        <v>-</v>
      </c>
      <c r="E84" s="53">
        <f>'F4.2'!H84</f>
        <v>0</v>
      </c>
      <c r="F84" s="53">
        <f>'F4.2'!T84</f>
        <v>0</v>
      </c>
      <c r="G84" s="32">
        <f>'F4.2'!AS84</f>
        <v>0</v>
      </c>
      <c r="H84" s="29">
        <f t="shared" si="7"/>
        <v>0</v>
      </c>
      <c r="I84" s="29">
        <f>'F4.2'!U84</f>
        <v>0</v>
      </c>
      <c r="J84" s="29">
        <f>'F4.2'!AT84</f>
        <v>0</v>
      </c>
      <c r="K84" s="29"/>
      <c r="L84" s="29"/>
      <c r="M84" s="29">
        <f t="shared" si="8"/>
        <v>0</v>
      </c>
      <c r="N84" s="29">
        <f t="shared" si="9"/>
        <v>0</v>
      </c>
      <c r="O84" s="197"/>
      <c r="P84" s="198"/>
    </row>
    <row r="85" spans="1:16" ht="15.75" hidden="1" outlineLevel="1">
      <c r="A85" s="254">
        <f>'F4.2'!A85</f>
        <v>0</v>
      </c>
      <c r="B85" s="222" t="str">
        <f>'F4.2'!B85</f>
        <v>3) Complete Boiler (2 Nos) duct plate replacement</v>
      </c>
      <c r="C85" s="51">
        <f>'F4.2'!D85</f>
        <v>0</v>
      </c>
      <c r="D85" s="217" t="str">
        <f>IF('F4.2'!F85=0,"-",'F4.2'!F85)</f>
        <v>-</v>
      </c>
      <c r="E85" s="53">
        <f>'F4.2'!H85</f>
        <v>0</v>
      </c>
      <c r="F85" s="53">
        <f>'F4.2'!T85</f>
        <v>0</v>
      </c>
      <c r="G85" s="32">
        <f>'F4.2'!AS85</f>
        <v>0</v>
      </c>
      <c r="H85" s="29">
        <f t="shared" si="7"/>
        <v>0</v>
      </c>
      <c r="I85" s="29">
        <f>'F4.2'!U85</f>
        <v>0</v>
      </c>
      <c r="J85" s="29">
        <f>'F4.2'!AT85</f>
        <v>0</v>
      </c>
      <c r="K85" s="29"/>
      <c r="L85" s="29"/>
      <c r="M85" s="29">
        <f t="shared" si="8"/>
        <v>0</v>
      </c>
      <c r="N85" s="29">
        <f t="shared" si="9"/>
        <v>0</v>
      </c>
      <c r="O85" s="197"/>
      <c r="P85" s="198"/>
    </row>
    <row r="86" spans="1:16" ht="15.75" hidden="1" outlineLevel="1">
      <c r="A86" s="254">
        <f>'F4.2'!A86</f>
        <v>0</v>
      </c>
      <c r="B86" s="222" t="str">
        <f>'F4.2'!B86</f>
        <v>4) Insulation replacement of A1 and B2 boiler.</v>
      </c>
      <c r="C86" s="51">
        <f>'F4.2'!D86</f>
        <v>0</v>
      </c>
      <c r="D86" s="217" t="str">
        <f>IF('F4.2'!F86=0,"-",'F4.2'!F86)</f>
        <v>-</v>
      </c>
      <c r="E86" s="53">
        <f>'F4.2'!H86</f>
        <v>0</v>
      </c>
      <c r="F86" s="53">
        <f>'F4.2'!T86</f>
        <v>0</v>
      </c>
      <c r="G86" s="32">
        <f>'F4.2'!AS86</f>
        <v>0</v>
      </c>
      <c r="H86" s="29">
        <f t="shared" si="7"/>
        <v>0</v>
      </c>
      <c r="I86" s="29">
        <f>'F4.2'!U86</f>
        <v>0</v>
      </c>
      <c r="J86" s="29">
        <f>'F4.2'!AT86</f>
        <v>0</v>
      </c>
      <c r="K86" s="29"/>
      <c r="L86" s="29"/>
      <c r="M86" s="29">
        <f t="shared" si="8"/>
        <v>0</v>
      </c>
      <c r="N86" s="29">
        <f t="shared" si="9"/>
        <v>0</v>
      </c>
      <c r="O86" s="197"/>
      <c r="P86" s="198"/>
    </row>
    <row r="87" spans="1:16" ht="15.75" hidden="1" outlineLevel="1">
      <c r="A87" s="254">
        <f>'F4.2'!A87</f>
        <v>0</v>
      </c>
      <c r="B87" s="222" t="str">
        <f>'F4.2'!B87</f>
        <v>5) Chimeny insulation of A1,B1 and B2 boiler</v>
      </c>
      <c r="C87" s="51">
        <f>'F4.2'!D87</f>
        <v>0</v>
      </c>
      <c r="D87" s="217" t="str">
        <f>IF('F4.2'!F87=0,"-",'F4.2'!F87)</f>
        <v>-</v>
      </c>
      <c r="E87" s="53">
        <f>'F4.2'!H87</f>
        <v>0</v>
      </c>
      <c r="F87" s="53">
        <f>'F4.2'!T87</f>
        <v>0</v>
      </c>
      <c r="G87" s="32">
        <f>'F4.2'!AS87</f>
        <v>0</v>
      </c>
      <c r="H87" s="29">
        <f t="shared" si="7"/>
        <v>0</v>
      </c>
      <c r="I87" s="29">
        <f>'F4.2'!U87</f>
        <v>0</v>
      </c>
      <c r="J87" s="29">
        <f>'F4.2'!AT87</f>
        <v>0</v>
      </c>
      <c r="K87" s="29"/>
      <c r="L87" s="29"/>
      <c r="M87" s="29">
        <f t="shared" si="8"/>
        <v>0</v>
      </c>
      <c r="N87" s="29">
        <f t="shared" si="9"/>
        <v>0</v>
      </c>
      <c r="O87" s="197"/>
      <c r="P87" s="198"/>
    </row>
    <row r="88" spans="1:16" ht="15.75" hidden="1" outlineLevel="1">
      <c r="A88" s="254">
        <f>'F4.2'!A88</f>
        <v>0</v>
      </c>
      <c r="B88" s="222" t="str">
        <f>'F4.2'!B88</f>
        <v>6) A1 boiler LP evaporator tube replacement work.</v>
      </c>
      <c r="C88" s="51">
        <f>'F4.2'!D88</f>
        <v>0</v>
      </c>
      <c r="D88" s="217" t="str">
        <f>IF('F4.2'!F88=0,"-",'F4.2'!F88)</f>
        <v>-</v>
      </c>
      <c r="E88" s="53">
        <f>'F4.2'!H88</f>
        <v>0</v>
      </c>
      <c r="F88" s="53">
        <f>'F4.2'!T88</f>
        <v>0</v>
      </c>
      <c r="G88" s="32">
        <f>'F4.2'!AS88</f>
        <v>0</v>
      </c>
      <c r="H88" s="29">
        <f t="shared" si="7"/>
        <v>0</v>
      </c>
      <c r="I88" s="29">
        <f>'F4.2'!U88</f>
        <v>0</v>
      </c>
      <c r="J88" s="29">
        <f>'F4.2'!AT88</f>
        <v>0</v>
      </c>
      <c r="K88" s="29"/>
      <c r="L88" s="29"/>
      <c r="M88" s="29">
        <f t="shared" si="8"/>
        <v>0</v>
      </c>
      <c r="N88" s="29">
        <f t="shared" si="9"/>
        <v>0</v>
      </c>
      <c r="O88" s="197"/>
      <c r="P88" s="198"/>
    </row>
    <row r="89" spans="1:16" ht="31.5" hidden="1" outlineLevel="1">
      <c r="A89" s="254">
        <f>'F4.2'!A89</f>
        <v>0</v>
      </c>
      <c r="B89" s="222" t="str">
        <f>'F4.2'!B89</f>
        <v>7)B2 boiler HP Evaporator and HP Economiser sagged and need to be replaced</v>
      </c>
      <c r="C89" s="51">
        <f>'F4.2'!D89</f>
        <v>0</v>
      </c>
      <c r="D89" s="217" t="str">
        <f>IF('F4.2'!F89=0,"-",'F4.2'!F89)</f>
        <v>-</v>
      </c>
      <c r="E89" s="53">
        <f>'F4.2'!H89</f>
        <v>0</v>
      </c>
      <c r="F89" s="53">
        <f>'F4.2'!T89</f>
        <v>0</v>
      </c>
      <c r="G89" s="32">
        <f>'F4.2'!AS89</f>
        <v>0</v>
      </c>
      <c r="H89" s="29">
        <f t="shared" si="7"/>
        <v>0</v>
      </c>
      <c r="I89" s="29">
        <f>'F4.2'!U89</f>
        <v>0</v>
      </c>
      <c r="J89" s="29">
        <f>'F4.2'!AT89</f>
        <v>0</v>
      </c>
      <c r="K89" s="29"/>
      <c r="L89" s="29"/>
      <c r="M89" s="29">
        <f t="shared" si="8"/>
        <v>0</v>
      </c>
      <c r="N89" s="29">
        <f t="shared" si="9"/>
        <v>0</v>
      </c>
      <c r="O89" s="197"/>
      <c r="P89" s="198"/>
    </row>
    <row r="90" spans="1:16" ht="31.5" hidden="1" outlineLevel="1">
      <c r="A90" s="254">
        <f>'F4.2'!A90</f>
        <v>0</v>
      </c>
      <c r="B90" s="222" t="str">
        <f>'F4.2'!B90</f>
        <v>8) B1 boiler Hp evaporator tube sagged and need to be replaced</v>
      </c>
      <c r="C90" s="51">
        <f>'F4.2'!D90</f>
        <v>0</v>
      </c>
      <c r="D90" s="217" t="str">
        <f>IF('F4.2'!F90=0,"-",'F4.2'!F90)</f>
        <v>-</v>
      </c>
      <c r="E90" s="53">
        <f>'F4.2'!H90</f>
        <v>0</v>
      </c>
      <c r="F90" s="53">
        <f>'F4.2'!T90</f>
        <v>0</v>
      </c>
      <c r="G90" s="32">
        <f>'F4.2'!AS90</f>
        <v>0</v>
      </c>
      <c r="H90" s="29">
        <f t="shared" si="7"/>
        <v>0</v>
      </c>
      <c r="I90" s="29">
        <f>'F4.2'!U90</f>
        <v>0</v>
      </c>
      <c r="J90" s="29">
        <f>'F4.2'!AT90</f>
        <v>0</v>
      </c>
      <c r="K90" s="29"/>
      <c r="L90" s="29"/>
      <c r="M90" s="29">
        <f t="shared" si="8"/>
        <v>0</v>
      </c>
      <c r="N90" s="29">
        <f t="shared" si="9"/>
        <v>0</v>
      </c>
      <c r="O90" s="197"/>
      <c r="P90" s="198"/>
    </row>
    <row r="91" spans="1:16" ht="15.75" hidden="1" outlineLevel="1">
      <c r="A91" s="254">
        <f>'F4.2'!A91</f>
        <v>0</v>
      </c>
      <c r="B91" s="222" t="str">
        <f>'F4.2'!B91</f>
        <v>9) Seal Air FAN WITH MOTOR</v>
      </c>
      <c r="C91" s="51">
        <f>'F4.2'!D91</f>
        <v>0</v>
      </c>
      <c r="D91" s="217" t="str">
        <f>IF('F4.2'!F91=0,"-",'F4.2'!F91)</f>
        <v>-</v>
      </c>
      <c r="E91" s="53">
        <f>'F4.2'!H91</f>
        <v>0</v>
      </c>
      <c r="F91" s="53">
        <f>'F4.2'!T91</f>
        <v>0</v>
      </c>
      <c r="G91" s="32">
        <f>'F4.2'!AS91</f>
        <v>0</v>
      </c>
      <c r="H91" s="29">
        <f t="shared" si="7"/>
        <v>0</v>
      </c>
      <c r="I91" s="29">
        <f>'F4.2'!U91</f>
        <v>0</v>
      </c>
      <c r="J91" s="29">
        <f>'F4.2'!AT91</f>
        <v>0</v>
      </c>
      <c r="K91" s="29"/>
      <c r="L91" s="29"/>
      <c r="M91" s="29">
        <f t="shared" si="8"/>
        <v>0</v>
      </c>
      <c r="N91" s="29">
        <f t="shared" si="9"/>
        <v>0</v>
      </c>
      <c r="O91" s="197"/>
      <c r="P91" s="198"/>
    </row>
    <row r="92" spans="1:16" ht="31.5" hidden="1" outlineLevel="1">
      <c r="A92" s="254">
        <f>'F4.2'!A92</f>
        <v>0</v>
      </c>
      <c r="B92" s="222" t="str">
        <f>'F4.2'!B92</f>
        <v>10) B1 and B2 Boiler BID and BYD Damper Control System Upgradation.</v>
      </c>
      <c r="C92" s="51">
        <f>'F4.2'!D92</f>
        <v>0</v>
      </c>
      <c r="D92" s="217" t="str">
        <f>IF('F4.2'!F92=0,"-",'F4.2'!F92)</f>
        <v>-</v>
      </c>
      <c r="E92" s="53">
        <f>'F4.2'!H92</f>
        <v>0</v>
      </c>
      <c r="F92" s="53">
        <f>'F4.2'!T92</f>
        <v>0</v>
      </c>
      <c r="G92" s="32">
        <f>'F4.2'!AS92</f>
        <v>0</v>
      </c>
      <c r="H92" s="29">
        <f t="shared" si="7"/>
        <v>0</v>
      </c>
      <c r="I92" s="29">
        <f>'F4.2'!U92</f>
        <v>0</v>
      </c>
      <c r="J92" s="29">
        <f>'F4.2'!AT92</f>
        <v>0</v>
      </c>
      <c r="K92" s="29"/>
      <c r="L92" s="29"/>
      <c r="M92" s="29">
        <f t="shared" si="8"/>
        <v>0</v>
      </c>
      <c r="N92" s="29">
        <f t="shared" si="9"/>
        <v>0</v>
      </c>
      <c r="O92" s="197"/>
      <c r="P92" s="198"/>
    </row>
    <row r="93" spans="1:16" ht="47.25" hidden="1" outlineLevel="1">
      <c r="A93" s="254">
        <f>'F4.2'!A93</f>
        <v>5</v>
      </c>
      <c r="B93" s="214" t="str">
        <f>'F4.2'!B93</f>
        <v>Supply, Erection &amp; commissioning for GT Unit-5,6, WHRP Unit A0 Automation Up-gradation and up-gradation of 120MW A0 Unit SEE system</v>
      </c>
      <c r="C93" s="51">
        <f>'F4.2'!D93</f>
        <v>0</v>
      </c>
      <c r="D93" s="217" t="str">
        <f>IF('F4.2'!F93=0,"-",'F4.2'!F93)</f>
        <v>-</v>
      </c>
      <c r="E93" s="53">
        <f>'F4.2'!H93</f>
        <v>0</v>
      </c>
      <c r="F93" s="53">
        <f>'F4.2'!T93</f>
        <v>0</v>
      </c>
      <c r="G93" s="32">
        <f>'F4.2'!AS93</f>
        <v>0</v>
      </c>
      <c r="H93" s="29">
        <f t="shared" si="7"/>
        <v>0</v>
      </c>
      <c r="I93" s="29">
        <f>'F4.2'!U93</f>
        <v>0</v>
      </c>
      <c r="J93" s="29">
        <f>'F4.2'!AT93</f>
        <v>0</v>
      </c>
      <c r="K93" s="29"/>
      <c r="L93" s="29"/>
      <c r="M93" s="29">
        <f t="shared" si="8"/>
        <v>0</v>
      </c>
      <c r="N93" s="29">
        <f t="shared" si="9"/>
        <v>0</v>
      </c>
      <c r="O93" s="197"/>
      <c r="P93" s="198"/>
    </row>
    <row r="94" spans="1:16" ht="31.5" hidden="1" outlineLevel="1">
      <c r="A94" s="254">
        <f>'F4.2'!A94</f>
        <v>0</v>
      </c>
      <c r="B94" s="222" t="str">
        <f>'F4.2'!B94</f>
        <v xml:space="preserve">1) Supply, Erection &amp; commissioning for GT Unit-5  Automation Up-gradation at GTPS, Uran.                                                                                       </v>
      </c>
      <c r="C94" s="51">
        <f>'F4.2'!D94</f>
        <v>0</v>
      </c>
      <c r="D94" s="217" t="str">
        <f>IF('F4.2'!F94=0,"-",'F4.2'!F94)</f>
        <v>-</v>
      </c>
      <c r="E94" s="53">
        <f>'F4.2'!H94</f>
        <v>0</v>
      </c>
      <c r="F94" s="53">
        <f>'F4.2'!T94</f>
        <v>0</v>
      </c>
      <c r="G94" s="32">
        <f>'F4.2'!AS94</f>
        <v>0</v>
      </c>
      <c r="H94" s="29">
        <f t="shared" si="7"/>
        <v>0</v>
      </c>
      <c r="I94" s="29">
        <f>'F4.2'!U94</f>
        <v>0</v>
      </c>
      <c r="J94" s="29">
        <f>'F4.2'!AT94</f>
        <v>0</v>
      </c>
      <c r="K94" s="29"/>
      <c r="L94" s="29"/>
      <c r="M94" s="29">
        <f t="shared" si="8"/>
        <v>0</v>
      </c>
      <c r="N94" s="29">
        <f t="shared" si="9"/>
        <v>0</v>
      </c>
      <c r="O94" s="197"/>
      <c r="P94" s="198"/>
    </row>
    <row r="95" spans="1:16" ht="31.5" hidden="1" outlineLevel="1">
      <c r="A95" s="254">
        <f>'F4.2'!A95</f>
        <v>0</v>
      </c>
      <c r="B95" s="222" t="str">
        <f>'F4.2'!B95</f>
        <v>2) Supply, Erection &amp; commissioning for GT Unit-6 Automation Up-gradation at GTPS, Uran.</v>
      </c>
      <c r="C95" s="51">
        <f>'F4.2'!D95</f>
        <v>0</v>
      </c>
      <c r="D95" s="217" t="str">
        <f>IF('F4.2'!F95=0,"-",'F4.2'!F95)</f>
        <v>-</v>
      </c>
      <c r="E95" s="53">
        <f>'F4.2'!H95</f>
        <v>0</v>
      </c>
      <c r="F95" s="53">
        <f>'F4.2'!T95</f>
        <v>0</v>
      </c>
      <c r="G95" s="32">
        <f>'F4.2'!AS95</f>
        <v>0</v>
      </c>
      <c r="H95" s="29">
        <f t="shared" si="7"/>
        <v>0</v>
      </c>
      <c r="I95" s="29">
        <f>'F4.2'!U95</f>
        <v>0</v>
      </c>
      <c r="J95" s="29">
        <f>'F4.2'!AT95</f>
        <v>0</v>
      </c>
      <c r="K95" s="29"/>
      <c r="L95" s="29"/>
      <c r="M95" s="29">
        <f t="shared" si="8"/>
        <v>0</v>
      </c>
      <c r="N95" s="29">
        <f t="shared" si="9"/>
        <v>0</v>
      </c>
      <c r="O95" s="197"/>
      <c r="P95" s="198"/>
    </row>
    <row r="96" spans="1:16" ht="31.5" hidden="1" outlineLevel="1">
      <c r="A96" s="254">
        <f>'F4.2'!A96</f>
        <v>0</v>
      </c>
      <c r="B96" s="222" t="str">
        <f>'F4.2'!B96</f>
        <v>3) Supply, Erection &amp; commissioning for WHRP Unit- A0 Automation Up-gradation at GTPS, Uran.</v>
      </c>
      <c r="C96" s="51">
        <f>'F4.2'!D96</f>
        <v>0</v>
      </c>
      <c r="D96" s="217" t="str">
        <f>IF('F4.2'!F96=0,"-",'F4.2'!F96)</f>
        <v>-</v>
      </c>
      <c r="E96" s="53">
        <f>'F4.2'!H96</f>
        <v>0</v>
      </c>
      <c r="F96" s="53">
        <f>'F4.2'!T96</f>
        <v>0</v>
      </c>
      <c r="G96" s="32">
        <f>'F4.2'!AS96</f>
        <v>0</v>
      </c>
      <c r="H96" s="29">
        <f t="shared" si="7"/>
        <v>0</v>
      </c>
      <c r="I96" s="29">
        <f>'F4.2'!U96</f>
        <v>0</v>
      </c>
      <c r="J96" s="29">
        <f>'F4.2'!AT96</f>
        <v>0</v>
      </c>
      <c r="K96" s="29"/>
      <c r="L96" s="29"/>
      <c r="M96" s="29">
        <f t="shared" si="8"/>
        <v>0</v>
      </c>
      <c r="N96" s="29">
        <f t="shared" si="9"/>
        <v>0</v>
      </c>
      <c r="O96" s="197"/>
      <c r="P96" s="198"/>
    </row>
    <row r="97" spans="1:16" ht="31.5" hidden="1" outlineLevel="1">
      <c r="A97" s="254">
        <f>'F4.2'!A97</f>
        <v>0</v>
      </c>
      <c r="B97" s="222" t="str">
        <f>'F4.2'!B97</f>
        <v>4) Up-gradation of 120MW A0 Unit SEE system at GTPS, Uran. </v>
      </c>
      <c r="C97" s="51">
        <f>'F4.2'!D97</f>
        <v>0</v>
      </c>
      <c r="D97" s="217" t="str">
        <f>IF('F4.2'!F97=0,"-",'F4.2'!F97)</f>
        <v>-</v>
      </c>
      <c r="E97" s="53">
        <f>'F4.2'!H97</f>
        <v>0</v>
      </c>
      <c r="F97" s="53">
        <f>'F4.2'!T97</f>
        <v>0</v>
      </c>
      <c r="G97" s="32">
        <f>'F4.2'!AS97</f>
        <v>0</v>
      </c>
      <c r="H97" s="29">
        <f t="shared" si="7"/>
        <v>0</v>
      </c>
      <c r="I97" s="29">
        <f>'F4.2'!U97</f>
        <v>0</v>
      </c>
      <c r="J97" s="29">
        <f>'F4.2'!AT97</f>
        <v>0</v>
      </c>
      <c r="K97" s="29"/>
      <c r="L97" s="29"/>
      <c r="M97" s="29">
        <f t="shared" si="8"/>
        <v>0</v>
      </c>
      <c r="N97" s="29">
        <f t="shared" si="9"/>
        <v>0</v>
      </c>
      <c r="O97" s="197"/>
      <c r="P97" s="198"/>
    </row>
    <row r="98" spans="1:16" ht="47.25" hidden="1" outlineLevel="1">
      <c r="A98" s="254">
        <f>'F4.2'!A98</f>
        <v>6</v>
      </c>
      <c r="B98" s="214" t="str">
        <f>'F4.2'!B98</f>
        <v>Procurement of Steam Turbine spares for A0 restoaration at GTPS, Uran. (Procurement of Stator, Rotor casing alongwith blades &amp; Bearing.)</v>
      </c>
      <c r="C98" s="51">
        <f>'F4.2'!D98</f>
        <v>0</v>
      </c>
      <c r="D98" s="217" t="str">
        <f>IF('F4.2'!F98=0,"-",'F4.2'!F98)</f>
        <v>-</v>
      </c>
      <c r="E98" s="53">
        <f>'F4.2'!H98</f>
        <v>0</v>
      </c>
      <c r="F98" s="53">
        <f>'F4.2'!T98</f>
        <v>0</v>
      </c>
      <c r="G98" s="32">
        <f>'F4.2'!AS98</f>
        <v>0</v>
      </c>
      <c r="H98" s="29">
        <f t="shared" si="7"/>
        <v>0</v>
      </c>
      <c r="I98" s="29">
        <f>'F4.2'!U98</f>
        <v>0</v>
      </c>
      <c r="J98" s="29">
        <f>'F4.2'!AT98</f>
        <v>0</v>
      </c>
      <c r="K98" s="29"/>
      <c r="L98" s="29"/>
      <c r="M98" s="29">
        <f t="shared" si="8"/>
        <v>0</v>
      </c>
      <c r="N98" s="29">
        <f t="shared" si="9"/>
        <v>0</v>
      </c>
      <c r="O98" s="197"/>
      <c r="P98" s="198"/>
    </row>
    <row r="99" spans="1:16" ht="47.25" hidden="1" outlineLevel="1">
      <c r="A99" s="254">
        <f>'F4.2'!A99</f>
        <v>7</v>
      </c>
      <c r="B99" s="214" t="str">
        <f>'F4.2'!B99</f>
        <v>Procurement of various spares &amp; retrofitting of existing systems for reliability improvement of CCPP units at GTPS Uran</v>
      </c>
      <c r="C99" s="51">
        <f>'F4.2'!D99</f>
        <v>0</v>
      </c>
      <c r="D99" s="217" t="str">
        <f>IF('F4.2'!F99=0,"-",'F4.2'!F99)</f>
        <v>-</v>
      </c>
      <c r="E99" s="53">
        <f>'F4.2'!H99</f>
        <v>0</v>
      </c>
      <c r="F99" s="53">
        <f>'F4.2'!T99</f>
        <v>0</v>
      </c>
      <c r="G99" s="32">
        <f>'F4.2'!AS99</f>
        <v>0</v>
      </c>
      <c r="H99" s="29">
        <f t="shared" si="7"/>
        <v>0</v>
      </c>
      <c r="I99" s="29">
        <f>'F4.2'!U99</f>
        <v>0</v>
      </c>
      <c r="J99" s="29">
        <f>'F4.2'!AT99</f>
        <v>0</v>
      </c>
      <c r="K99" s="29"/>
      <c r="L99" s="29"/>
      <c r="M99" s="29">
        <f t="shared" si="8"/>
        <v>0</v>
      </c>
      <c r="N99" s="29">
        <f t="shared" si="9"/>
        <v>0</v>
      </c>
      <c r="O99" s="197"/>
      <c r="P99" s="198"/>
    </row>
    <row r="100" spans="1:16" ht="15.75" hidden="1" outlineLevel="1">
      <c r="A100" s="254">
        <f>'F4.2'!A100</f>
        <v>0</v>
      </c>
      <c r="B100" s="222" t="str">
        <f>'F4.2'!B100</f>
        <v>1) Modification of HT LT Radiators of 4MW DG set.</v>
      </c>
      <c r="C100" s="51">
        <f>'F4.2'!D100</f>
        <v>0</v>
      </c>
      <c r="D100" s="217" t="str">
        <f>IF('F4.2'!F100=0,"-",'F4.2'!F100)</f>
        <v>-</v>
      </c>
      <c r="E100" s="53">
        <f>'F4.2'!H100</f>
        <v>0</v>
      </c>
      <c r="F100" s="53">
        <f>'F4.2'!T100</f>
        <v>0</v>
      </c>
      <c r="G100" s="32">
        <f>'F4.2'!AS100</f>
        <v>0</v>
      </c>
      <c r="H100" s="29">
        <f t="shared" si="7"/>
        <v>0</v>
      </c>
      <c r="I100" s="29">
        <f>'F4.2'!U100</f>
        <v>0</v>
      </c>
      <c r="J100" s="29">
        <f>'F4.2'!AT100</f>
        <v>0</v>
      </c>
      <c r="K100" s="29"/>
      <c r="L100" s="29"/>
      <c r="M100" s="29">
        <f t="shared" si="8"/>
        <v>0</v>
      </c>
      <c r="N100" s="29">
        <f t="shared" si="9"/>
        <v>0</v>
      </c>
      <c r="O100" s="197"/>
      <c r="P100" s="198"/>
    </row>
    <row r="101" spans="1:16" ht="15.75" hidden="1" outlineLevel="1">
      <c r="A101" s="254">
        <f>'F4.2'!A101</f>
        <v>0</v>
      </c>
      <c r="B101" s="222" t="str">
        <f>'F4.2'!B101</f>
        <v>2) MODIFIED Air FILTERS FOR GT UNITS</v>
      </c>
      <c r="C101" s="51">
        <f>'F4.2'!D101</f>
        <v>0</v>
      </c>
      <c r="D101" s="217" t="str">
        <f>IF('F4.2'!F101=0,"-",'F4.2'!F101)</f>
        <v>-</v>
      </c>
      <c r="E101" s="53">
        <f>'F4.2'!H101</f>
        <v>0</v>
      </c>
      <c r="F101" s="53">
        <f>'F4.2'!T101</f>
        <v>0</v>
      </c>
      <c r="G101" s="32">
        <f>'F4.2'!AS101</f>
        <v>0</v>
      </c>
      <c r="H101" s="29">
        <f t="shared" si="7"/>
        <v>0</v>
      </c>
      <c r="I101" s="29">
        <f>'F4.2'!U101</f>
        <v>0</v>
      </c>
      <c r="J101" s="29">
        <f>'F4.2'!AT101</f>
        <v>0</v>
      </c>
      <c r="K101" s="29"/>
      <c r="L101" s="29"/>
      <c r="M101" s="29">
        <f t="shared" si="8"/>
        <v>0</v>
      </c>
      <c r="N101" s="29">
        <f t="shared" si="9"/>
        <v>0</v>
      </c>
      <c r="O101" s="197"/>
      <c r="P101" s="198"/>
    </row>
    <row r="102" spans="1:16" ht="15.75" hidden="1" outlineLevel="1">
      <c r="A102" s="254">
        <f>'F4.2'!A102</f>
        <v>0</v>
      </c>
      <c r="B102" s="222" t="str">
        <f>'F4.2'!B102</f>
        <v>3) Procurement of Oil Separator (2 Nos.)</v>
      </c>
      <c r="C102" s="51">
        <f>'F4.2'!D102</f>
        <v>0</v>
      </c>
      <c r="D102" s="217" t="str">
        <f>IF('F4.2'!F102=0,"-",'F4.2'!F102)</f>
        <v>-</v>
      </c>
      <c r="E102" s="53">
        <f>'F4.2'!H102</f>
        <v>0</v>
      </c>
      <c r="F102" s="53">
        <f>'F4.2'!T102</f>
        <v>0</v>
      </c>
      <c r="G102" s="32">
        <f>'F4.2'!AS102</f>
        <v>0</v>
      </c>
      <c r="H102" s="29">
        <f t="shared" si="7"/>
        <v>0</v>
      </c>
      <c r="I102" s="29">
        <f>'F4.2'!U102</f>
        <v>0</v>
      </c>
      <c r="J102" s="29">
        <f>'F4.2'!AT102</f>
        <v>0</v>
      </c>
      <c r="K102" s="29"/>
      <c r="L102" s="29"/>
      <c r="M102" s="29">
        <f t="shared" si="8"/>
        <v>0</v>
      </c>
      <c r="N102" s="29">
        <f t="shared" si="9"/>
        <v>0</v>
      </c>
      <c r="O102" s="197"/>
      <c r="P102" s="198"/>
    </row>
    <row r="103" spans="1:16" ht="15.75" hidden="1" outlineLevel="1">
      <c r="A103" s="254">
        <f>'F4.2'!A103</f>
        <v>0</v>
      </c>
      <c r="B103" s="222" t="str">
        <f>'F4.2'!B103</f>
        <v>4) CCR and Admin HVAC system replacement work</v>
      </c>
      <c r="C103" s="51">
        <f>'F4.2'!D103</f>
        <v>0</v>
      </c>
      <c r="D103" s="217" t="str">
        <f>IF('F4.2'!F103=0,"-",'F4.2'!F103)</f>
        <v>-</v>
      </c>
      <c r="E103" s="53">
        <f>'F4.2'!H103</f>
        <v>0</v>
      </c>
      <c r="F103" s="53">
        <f>'F4.2'!T103</f>
        <v>0</v>
      </c>
      <c r="G103" s="32">
        <f>'F4.2'!AS103</f>
        <v>0</v>
      </c>
      <c r="H103" s="29">
        <f t="shared" si="7"/>
        <v>0</v>
      </c>
      <c r="I103" s="29">
        <f>'F4.2'!U103</f>
        <v>0</v>
      </c>
      <c r="J103" s="29">
        <f>'F4.2'!AT103</f>
        <v>0</v>
      </c>
      <c r="K103" s="29"/>
      <c r="L103" s="29"/>
      <c r="M103" s="29">
        <f t="shared" si="8"/>
        <v>0</v>
      </c>
      <c r="N103" s="29">
        <f t="shared" si="9"/>
        <v>0</v>
      </c>
      <c r="O103" s="197"/>
      <c r="P103" s="198"/>
    </row>
    <row r="104" spans="1:16" ht="15.75" hidden="1" outlineLevel="1">
      <c r="A104" s="254">
        <f>'F4.2'!A104</f>
        <v>0</v>
      </c>
      <c r="B104" s="222" t="str">
        <f>'F4.2'!B104</f>
        <v>5) ACW  pumps and Pipeline procurement and replacement</v>
      </c>
      <c r="C104" s="51">
        <f>'F4.2'!D104</f>
        <v>0</v>
      </c>
      <c r="D104" s="217" t="str">
        <f>IF('F4.2'!F104=0,"-",'F4.2'!F104)</f>
        <v>-</v>
      </c>
      <c r="E104" s="53">
        <f>'F4.2'!H104</f>
        <v>0</v>
      </c>
      <c r="F104" s="53">
        <f>'F4.2'!T104</f>
        <v>0</v>
      </c>
      <c r="G104" s="32">
        <f>'F4.2'!AS104</f>
        <v>0</v>
      </c>
      <c r="H104" s="29">
        <f t="shared" si="7"/>
        <v>0</v>
      </c>
      <c r="I104" s="29">
        <f>'F4.2'!U104</f>
        <v>0</v>
      </c>
      <c r="J104" s="29">
        <f>'F4.2'!AT104</f>
        <v>0</v>
      </c>
      <c r="K104" s="29"/>
      <c r="L104" s="29"/>
      <c r="M104" s="29">
        <f t="shared" si="8"/>
        <v>0</v>
      </c>
      <c r="N104" s="29">
        <f t="shared" si="9"/>
        <v>0</v>
      </c>
      <c r="O104" s="197"/>
      <c r="P104" s="198"/>
    </row>
    <row r="105" spans="1:16" ht="31.5" hidden="1" outlineLevel="1">
      <c r="A105" s="254">
        <f>'F4.2'!A105</f>
        <v>0</v>
      </c>
      <c r="B105" s="222" t="str">
        <f>'F4.2'!B105</f>
        <v>6) Procurement and Replacement work of corroded cooling water line, Firefighting pipeline in the plant.</v>
      </c>
      <c r="C105" s="51">
        <f>'F4.2'!D105</f>
        <v>0</v>
      </c>
      <c r="D105" s="217" t="str">
        <f>IF('F4.2'!F105=0,"-",'F4.2'!F105)</f>
        <v>-</v>
      </c>
      <c r="E105" s="53">
        <f>'F4.2'!H105</f>
        <v>0</v>
      </c>
      <c r="F105" s="53">
        <f>'F4.2'!T105</f>
        <v>0</v>
      </c>
      <c r="G105" s="32">
        <f>'F4.2'!AS105</f>
        <v>0</v>
      </c>
      <c r="H105" s="29">
        <f t="shared" si="7"/>
        <v>0</v>
      </c>
      <c r="I105" s="29">
        <f>'F4.2'!U105</f>
        <v>0</v>
      </c>
      <c r="J105" s="29">
        <f>'F4.2'!AT105</f>
        <v>0</v>
      </c>
      <c r="K105" s="29"/>
      <c r="L105" s="29"/>
      <c r="M105" s="29">
        <f t="shared" si="8"/>
        <v>0</v>
      </c>
      <c r="N105" s="29">
        <f t="shared" si="9"/>
        <v>0</v>
      </c>
      <c r="O105" s="197"/>
      <c r="P105" s="198"/>
    </row>
    <row r="106" spans="1:16" ht="31.5" hidden="1" outlineLevel="1">
      <c r="A106" s="254">
        <f>'F4.2'!A106</f>
        <v>0</v>
      </c>
      <c r="B106" s="222" t="str">
        <f>'F4.2'!B106</f>
        <v xml:space="preserve">7) Fixed Fire fighting installation at Gas skid near MM Section </v>
      </c>
      <c r="C106" s="51">
        <f>'F4.2'!D106</f>
        <v>0</v>
      </c>
      <c r="D106" s="217" t="str">
        <f>IF('F4.2'!F106=0,"-",'F4.2'!F106)</f>
        <v>-</v>
      </c>
      <c r="E106" s="53">
        <f>'F4.2'!H106</f>
        <v>0</v>
      </c>
      <c r="F106" s="53">
        <f>'F4.2'!T106</f>
        <v>0</v>
      </c>
      <c r="G106" s="32">
        <f>'F4.2'!AS106</f>
        <v>0</v>
      </c>
      <c r="H106" s="29">
        <f t="shared" si="7"/>
        <v>0</v>
      </c>
      <c r="I106" s="29">
        <f>'F4.2'!U106</f>
        <v>0</v>
      </c>
      <c r="J106" s="29">
        <f>'F4.2'!AT106</f>
        <v>0</v>
      </c>
      <c r="K106" s="29"/>
      <c r="L106" s="29"/>
      <c r="M106" s="29">
        <f t="shared" si="8"/>
        <v>0</v>
      </c>
      <c r="N106" s="29">
        <f t="shared" si="9"/>
        <v>0</v>
      </c>
      <c r="O106" s="197"/>
      <c r="P106" s="198"/>
    </row>
    <row r="107" spans="1:16" ht="31.5" hidden="1" outlineLevel="1">
      <c r="A107" s="254">
        <f>'F4.2'!A107</f>
        <v>0</v>
      </c>
      <c r="B107" s="222" t="str">
        <f>'F4.2'!B107</f>
        <v>8) Fixed Fire fighting installation  at Gas skid  near Unit -5 A1 Boiler</v>
      </c>
      <c r="C107" s="51">
        <f>'F4.2'!D107</f>
        <v>0</v>
      </c>
      <c r="D107" s="217" t="str">
        <f>IF('F4.2'!F107=0,"-",'F4.2'!F107)</f>
        <v>-</v>
      </c>
      <c r="E107" s="53">
        <f>'F4.2'!H107</f>
        <v>0</v>
      </c>
      <c r="F107" s="53">
        <f>'F4.2'!T107</f>
        <v>0</v>
      </c>
      <c r="G107" s="32">
        <f>'F4.2'!AS107</f>
        <v>0</v>
      </c>
      <c r="H107" s="29">
        <f t="shared" si="7"/>
        <v>0</v>
      </c>
      <c r="I107" s="29">
        <f>'F4.2'!U107</f>
        <v>0</v>
      </c>
      <c r="J107" s="29">
        <f>'F4.2'!AT107</f>
        <v>0</v>
      </c>
      <c r="K107" s="29"/>
      <c r="L107" s="29"/>
      <c r="M107" s="29">
        <f t="shared" si="8"/>
        <v>0</v>
      </c>
      <c r="N107" s="29">
        <f t="shared" si="9"/>
        <v>0</v>
      </c>
      <c r="O107" s="197"/>
      <c r="P107" s="198"/>
    </row>
    <row r="108" spans="1:16" ht="31.5" hidden="1" outlineLevel="1">
      <c r="A108" s="254">
        <f>'F4.2'!A108</f>
        <v>0</v>
      </c>
      <c r="B108" s="222" t="str">
        <f>'F4.2'!B108</f>
        <v xml:space="preserve">9) Replacment of CO2 flooding system with advance system at Unit-5,6,7,8 </v>
      </c>
      <c r="C108" s="51">
        <f>'F4.2'!D108</f>
        <v>0</v>
      </c>
      <c r="D108" s="217" t="str">
        <f>IF('F4.2'!F108=0,"-",'F4.2'!F108)</f>
        <v>-</v>
      </c>
      <c r="E108" s="53">
        <f>'F4.2'!H108</f>
        <v>0</v>
      </c>
      <c r="F108" s="53">
        <f>'F4.2'!T108</f>
        <v>0</v>
      </c>
      <c r="G108" s="32">
        <f>'F4.2'!AS108</f>
        <v>0</v>
      </c>
      <c r="H108" s="29">
        <f t="shared" si="7"/>
        <v>0</v>
      </c>
      <c r="I108" s="29">
        <f>'F4.2'!U108</f>
        <v>0</v>
      </c>
      <c r="J108" s="29">
        <f>'F4.2'!AT108</f>
        <v>0</v>
      </c>
      <c r="K108" s="29"/>
      <c r="L108" s="29"/>
      <c r="M108" s="29">
        <f t="shared" si="8"/>
        <v>0</v>
      </c>
      <c r="N108" s="29">
        <f t="shared" si="9"/>
        <v>0</v>
      </c>
      <c r="O108" s="197"/>
      <c r="P108" s="198"/>
    </row>
    <row r="109" spans="1:16" ht="15.75" hidden="1" outlineLevel="1">
      <c r="A109" s="254">
        <f>'F4.2'!A109</f>
        <v>0</v>
      </c>
      <c r="B109" s="222" t="str">
        <f>'F4.2'!B109</f>
        <v>10) Stage II EOP motor</v>
      </c>
      <c r="C109" s="51">
        <f>'F4.2'!D109</f>
        <v>0</v>
      </c>
      <c r="D109" s="217" t="str">
        <f>IF('F4.2'!F109=0,"-",'F4.2'!F109)</f>
        <v>-</v>
      </c>
      <c r="E109" s="53">
        <f>'F4.2'!H109</f>
        <v>0</v>
      </c>
      <c r="F109" s="53">
        <f>'F4.2'!T109</f>
        <v>0</v>
      </c>
      <c r="G109" s="32">
        <f>'F4.2'!AS109</f>
        <v>0</v>
      </c>
      <c r="H109" s="29">
        <f t="shared" si="7"/>
        <v>0</v>
      </c>
      <c r="I109" s="29">
        <f>'F4.2'!U109</f>
        <v>0</v>
      </c>
      <c r="J109" s="29">
        <f>'F4.2'!AT109</f>
        <v>0</v>
      </c>
      <c r="K109" s="29"/>
      <c r="L109" s="29"/>
      <c r="M109" s="29">
        <f t="shared" si="8"/>
        <v>0</v>
      </c>
      <c r="N109" s="29">
        <f t="shared" si="9"/>
        <v>0</v>
      </c>
      <c r="O109" s="197"/>
      <c r="P109" s="198"/>
    </row>
    <row r="110" spans="1:16" ht="15.75" hidden="1" outlineLevel="1">
      <c r="A110" s="254">
        <f>'F4.2'!A110</f>
        <v>0</v>
      </c>
      <c r="B110" s="222" t="str">
        <f>'F4.2'!B110</f>
        <v>11) Evacuation pump motor</v>
      </c>
      <c r="C110" s="51">
        <f>'F4.2'!D110</f>
        <v>0</v>
      </c>
      <c r="D110" s="217" t="str">
        <f>IF('F4.2'!F110=0,"-",'F4.2'!F110)</f>
        <v>-</v>
      </c>
      <c r="E110" s="53">
        <f>'F4.2'!H110</f>
        <v>0</v>
      </c>
      <c r="F110" s="53">
        <f>'F4.2'!T110</f>
        <v>0</v>
      </c>
      <c r="G110" s="32">
        <f>'F4.2'!AS110</f>
        <v>0</v>
      </c>
      <c r="H110" s="29">
        <f t="shared" si="7"/>
        <v>0</v>
      </c>
      <c r="I110" s="29">
        <f>'F4.2'!U110</f>
        <v>0</v>
      </c>
      <c r="J110" s="29">
        <f>'F4.2'!AT110</f>
        <v>0</v>
      </c>
      <c r="K110" s="29"/>
      <c r="L110" s="29"/>
      <c r="M110" s="29">
        <f t="shared" si="8"/>
        <v>0</v>
      </c>
      <c r="N110" s="29">
        <f t="shared" si="9"/>
        <v>0</v>
      </c>
      <c r="O110" s="197"/>
      <c r="P110" s="198"/>
    </row>
    <row r="111" spans="1:16" ht="15.75" hidden="1" outlineLevel="1">
      <c r="A111" s="254">
        <f>'F4.2'!A111</f>
        <v>0</v>
      </c>
      <c r="B111" s="222" t="str">
        <f>'F4.2'!B111</f>
        <v>12) St III Boiler Hydac Pump motor</v>
      </c>
      <c r="C111" s="51">
        <f>'F4.2'!D111</f>
        <v>0</v>
      </c>
      <c r="D111" s="217" t="str">
        <f>IF('F4.2'!F111=0,"-",'F4.2'!F111)</f>
        <v>-</v>
      </c>
      <c r="E111" s="53">
        <f>'F4.2'!H111</f>
        <v>0</v>
      </c>
      <c r="F111" s="53">
        <f>'F4.2'!T111</f>
        <v>0</v>
      </c>
      <c r="G111" s="32">
        <f>'F4.2'!AS111</f>
        <v>0</v>
      </c>
      <c r="H111" s="29">
        <f t="shared" si="7"/>
        <v>0</v>
      </c>
      <c r="I111" s="29">
        <f>'F4.2'!U111</f>
        <v>0</v>
      </c>
      <c r="J111" s="29">
        <f>'F4.2'!AT111</f>
        <v>0</v>
      </c>
      <c r="K111" s="29"/>
      <c r="L111" s="29"/>
      <c r="M111" s="29">
        <f t="shared" si="8"/>
        <v>0</v>
      </c>
      <c r="N111" s="29">
        <f t="shared" si="9"/>
        <v>0</v>
      </c>
      <c r="O111" s="197"/>
      <c r="P111" s="198"/>
    </row>
    <row r="112" spans="1:16" ht="15.75" hidden="1" outlineLevel="1">
      <c r="A112" s="254">
        <f>'F4.2'!A112</f>
        <v>0</v>
      </c>
      <c r="B112" s="222" t="str">
        <f>'F4.2'!B112</f>
        <v>13) LT BREAKER ST II (1600) AMP</v>
      </c>
      <c r="C112" s="51">
        <f>'F4.2'!D112</f>
        <v>0</v>
      </c>
      <c r="D112" s="217" t="str">
        <f>IF('F4.2'!F112=0,"-",'F4.2'!F112)</f>
        <v>-</v>
      </c>
      <c r="E112" s="53">
        <f>'F4.2'!H112</f>
        <v>0</v>
      </c>
      <c r="F112" s="53">
        <f>'F4.2'!T112</f>
        <v>0</v>
      </c>
      <c r="G112" s="32">
        <f>'F4.2'!AS112</f>
        <v>0</v>
      </c>
      <c r="H112" s="29">
        <f t="shared" si="7"/>
        <v>0</v>
      </c>
      <c r="I112" s="29">
        <f>'F4.2'!U112</f>
        <v>0</v>
      </c>
      <c r="J112" s="29">
        <f>'F4.2'!AT112</f>
        <v>0</v>
      </c>
      <c r="K112" s="29"/>
      <c r="L112" s="29"/>
      <c r="M112" s="29">
        <f t="shared" si="8"/>
        <v>0</v>
      </c>
      <c r="N112" s="29">
        <f t="shared" si="9"/>
        <v>0</v>
      </c>
      <c r="O112" s="197"/>
      <c r="P112" s="198"/>
    </row>
    <row r="113" spans="1:16" ht="15.75" hidden="1" outlineLevel="1">
      <c r="A113" s="254">
        <f>'F4.2'!A113</f>
        <v>0</v>
      </c>
      <c r="B113" s="222" t="str">
        <f>'F4.2'!B113</f>
        <v>14) LT BREAKER ST III and WTP  (3200) AMP</v>
      </c>
      <c r="C113" s="51">
        <f>'F4.2'!D113</f>
        <v>0</v>
      </c>
      <c r="D113" s="217" t="str">
        <f>IF('F4.2'!F113=0,"-",'F4.2'!F113)</f>
        <v>-</v>
      </c>
      <c r="E113" s="53">
        <f>'F4.2'!H113</f>
        <v>0</v>
      </c>
      <c r="F113" s="53">
        <f>'F4.2'!T113</f>
        <v>0</v>
      </c>
      <c r="G113" s="32">
        <f>'F4.2'!AS113</f>
        <v>0</v>
      </c>
      <c r="H113" s="29">
        <f t="shared" si="7"/>
        <v>0</v>
      </c>
      <c r="I113" s="29">
        <f>'F4.2'!U113</f>
        <v>0</v>
      </c>
      <c r="J113" s="29">
        <f>'F4.2'!AT113</f>
        <v>0</v>
      </c>
      <c r="K113" s="29"/>
      <c r="L113" s="29"/>
      <c r="M113" s="29">
        <f t="shared" si="8"/>
        <v>0</v>
      </c>
      <c r="N113" s="29">
        <f t="shared" si="9"/>
        <v>0</v>
      </c>
      <c r="O113" s="197"/>
      <c r="P113" s="198"/>
    </row>
    <row r="114" spans="1:16" ht="15.75" hidden="1" outlineLevel="1">
      <c r="A114" s="254">
        <f>'F4.2'!A114</f>
        <v>0</v>
      </c>
      <c r="B114" s="222" t="str">
        <f>'F4.2'!B114</f>
        <v>15) Battery replacement</v>
      </c>
      <c r="C114" s="51">
        <f>'F4.2'!D114</f>
        <v>0</v>
      </c>
      <c r="D114" s="217" t="str">
        <f>IF('F4.2'!F114=0,"-",'F4.2'!F114)</f>
        <v>-</v>
      </c>
      <c r="E114" s="53">
        <f>'F4.2'!H114</f>
        <v>0</v>
      </c>
      <c r="F114" s="53">
        <f>'F4.2'!T114</f>
        <v>0</v>
      </c>
      <c r="G114" s="32">
        <f>'F4.2'!AS114</f>
        <v>0</v>
      </c>
      <c r="H114" s="29">
        <f t="shared" si="7"/>
        <v>0</v>
      </c>
      <c r="I114" s="29">
        <f>'F4.2'!U114</f>
        <v>0</v>
      </c>
      <c r="J114" s="29">
        <f>'F4.2'!AT114</f>
        <v>0</v>
      </c>
      <c r="K114" s="29"/>
      <c r="L114" s="29"/>
      <c r="M114" s="29">
        <f t="shared" si="8"/>
        <v>0</v>
      </c>
      <c r="N114" s="29">
        <f t="shared" si="9"/>
        <v>0</v>
      </c>
      <c r="O114" s="197"/>
      <c r="P114" s="198"/>
    </row>
    <row r="115" spans="1:16" ht="15.75" hidden="1" outlineLevel="1">
      <c r="A115" s="254">
        <f>'F4.2'!A115</f>
        <v>0</v>
      </c>
      <c r="B115" s="222" t="str">
        <f>'F4.2'!B115</f>
        <v>16) Rennovation of AC plant piping</v>
      </c>
      <c r="C115" s="51">
        <f>'F4.2'!D115</f>
        <v>0</v>
      </c>
      <c r="D115" s="217" t="str">
        <f>IF('F4.2'!F115=0,"-",'F4.2'!F115)</f>
        <v>-</v>
      </c>
      <c r="E115" s="53">
        <f>'F4.2'!H115</f>
        <v>0</v>
      </c>
      <c r="F115" s="53">
        <f>'F4.2'!T115</f>
        <v>0</v>
      </c>
      <c r="G115" s="32">
        <f>'F4.2'!AS115</f>
        <v>0</v>
      </c>
      <c r="H115" s="29">
        <f t="shared" si="7"/>
        <v>0</v>
      </c>
      <c r="I115" s="29">
        <f>'F4.2'!U115</f>
        <v>0</v>
      </c>
      <c r="J115" s="29">
        <f>'F4.2'!AT115</f>
        <v>0</v>
      </c>
      <c r="K115" s="29"/>
      <c r="L115" s="29"/>
      <c r="M115" s="29">
        <f t="shared" si="8"/>
        <v>0</v>
      </c>
      <c r="N115" s="29">
        <f t="shared" si="9"/>
        <v>0</v>
      </c>
      <c r="O115" s="197"/>
      <c r="P115" s="198"/>
    </row>
    <row r="116" spans="1:16" ht="47.25" hidden="1" outlineLevel="1">
      <c r="A116" s="254">
        <f>'F4.2'!A116</f>
        <v>0</v>
      </c>
      <c r="B116" s="222" t="str">
        <f>'F4.2'!B116</f>
        <v xml:space="preserve">17) Up gradation Of Old Generator Protection System with Advance Series Microprocessor based System for GT  at GTPS Uran                       </v>
      </c>
      <c r="C116" s="51">
        <f>'F4.2'!D116</f>
        <v>0</v>
      </c>
      <c r="D116" s="217" t="str">
        <f>IF('F4.2'!F116=0,"-",'F4.2'!F116)</f>
        <v>-</v>
      </c>
      <c r="E116" s="53">
        <f>'F4.2'!H116</f>
        <v>0</v>
      </c>
      <c r="F116" s="53">
        <f>'F4.2'!T116</f>
        <v>0</v>
      </c>
      <c r="G116" s="32">
        <f>'F4.2'!AS116</f>
        <v>0</v>
      </c>
      <c r="H116" s="29">
        <f t="shared" si="7"/>
        <v>0</v>
      </c>
      <c r="I116" s="29">
        <f>'F4.2'!U116</f>
        <v>0</v>
      </c>
      <c r="J116" s="29">
        <f>'F4.2'!AT116</f>
        <v>0</v>
      </c>
      <c r="K116" s="29"/>
      <c r="L116" s="29"/>
      <c r="M116" s="29">
        <f t="shared" si="8"/>
        <v>0</v>
      </c>
      <c r="N116" s="29">
        <f t="shared" si="9"/>
        <v>0</v>
      </c>
      <c r="O116" s="197"/>
      <c r="P116" s="198"/>
    </row>
    <row r="117" spans="1:16" ht="31.5" hidden="1" outlineLevel="1">
      <c r="A117" s="254">
        <f>'F4.2'!A117</f>
        <v>0</v>
      </c>
      <c r="B117" s="222" t="str">
        <f>'F4.2'!B117</f>
        <v>18) Supply, Installation and commissioning of battery chargers at Stage-II at GTPS,Uran.</v>
      </c>
      <c r="C117" s="51">
        <f>'F4.2'!D117</f>
        <v>0</v>
      </c>
      <c r="D117" s="217" t="str">
        <f>IF('F4.2'!F117=0,"-",'F4.2'!F117)</f>
        <v>-</v>
      </c>
      <c r="E117" s="53">
        <f>'F4.2'!H117</f>
        <v>0</v>
      </c>
      <c r="F117" s="53">
        <f>'F4.2'!T117</f>
        <v>0</v>
      </c>
      <c r="G117" s="32">
        <f>'F4.2'!AS117</f>
        <v>0</v>
      </c>
      <c r="H117" s="29">
        <f t="shared" si="7"/>
        <v>0</v>
      </c>
      <c r="I117" s="29">
        <f>'F4.2'!U117</f>
        <v>0</v>
      </c>
      <c r="J117" s="29">
        <f>'F4.2'!AT117</f>
        <v>0</v>
      </c>
      <c r="K117" s="29"/>
      <c r="L117" s="29"/>
      <c r="M117" s="29">
        <f t="shared" si="8"/>
        <v>0</v>
      </c>
      <c r="N117" s="29">
        <f t="shared" si="9"/>
        <v>0</v>
      </c>
      <c r="O117" s="197"/>
      <c r="P117" s="198"/>
    </row>
    <row r="118" spans="1:16" ht="47.25" hidden="1" outlineLevel="1">
      <c r="A118" s="254">
        <f>'F4.2'!A118</f>
        <v>0</v>
      </c>
      <c r="B118" s="222" t="str">
        <f>'F4.2'!B118</f>
        <v>19) Procurement of on-line  dissolve oxygen, pH &amp; conductivity measurement with transmitter for boiler and steam turbine at GTPS Uran</v>
      </c>
      <c r="C118" s="51">
        <f>'F4.2'!D118</f>
        <v>0</v>
      </c>
      <c r="D118" s="217" t="str">
        <f>IF('F4.2'!F118=0,"-",'F4.2'!F118)</f>
        <v>-</v>
      </c>
      <c r="E118" s="53">
        <f>'F4.2'!H118</f>
        <v>0</v>
      </c>
      <c r="F118" s="53">
        <f>'F4.2'!T118</f>
        <v>0</v>
      </c>
      <c r="G118" s="32">
        <f>'F4.2'!AS118</f>
        <v>0</v>
      </c>
      <c r="H118" s="29">
        <f t="shared" si="7"/>
        <v>0</v>
      </c>
      <c r="I118" s="29">
        <f>'F4.2'!U118</f>
        <v>0</v>
      </c>
      <c r="J118" s="29">
        <f>'F4.2'!AT118</f>
        <v>0</v>
      </c>
      <c r="K118" s="29"/>
      <c r="L118" s="29"/>
      <c r="M118" s="29">
        <f t="shared" si="8"/>
        <v>0</v>
      </c>
      <c r="N118" s="29">
        <f t="shared" si="9"/>
        <v>0</v>
      </c>
      <c r="O118" s="197"/>
      <c r="P118" s="198"/>
    </row>
    <row r="119" spans="1:16" ht="31.5" hidden="1" outlineLevel="1">
      <c r="A119" s="254">
        <f>'F4.2'!A119</f>
        <v>0</v>
      </c>
      <c r="B119" s="222" t="str">
        <f>'F4.2'!B119</f>
        <v>20) Procurement of Optical Gas Leak imaging Camera for gas leak detection at GTPS,Uran.</v>
      </c>
      <c r="C119" s="51">
        <f>'F4.2'!D119</f>
        <v>0</v>
      </c>
      <c r="D119" s="217" t="str">
        <f>IF('F4.2'!F119=0,"-",'F4.2'!F119)</f>
        <v>-</v>
      </c>
      <c r="E119" s="53">
        <f>'F4.2'!H119</f>
        <v>0</v>
      </c>
      <c r="F119" s="53">
        <f>'F4.2'!T119</f>
        <v>0</v>
      </c>
      <c r="G119" s="32">
        <f>'F4.2'!AS119</f>
        <v>0</v>
      </c>
      <c r="H119" s="29">
        <f t="shared" si="7"/>
        <v>0</v>
      </c>
      <c r="I119" s="29">
        <f>'F4.2'!U119</f>
        <v>0</v>
      </c>
      <c r="J119" s="29">
        <f>'F4.2'!AT119</f>
        <v>0</v>
      </c>
      <c r="K119" s="29"/>
      <c r="L119" s="29"/>
      <c r="M119" s="29">
        <f t="shared" si="8"/>
        <v>0</v>
      </c>
      <c r="N119" s="29">
        <f t="shared" si="9"/>
        <v>0</v>
      </c>
      <c r="O119" s="197"/>
      <c r="P119" s="198"/>
    </row>
    <row r="120" spans="1:16" ht="47.25" hidden="1" outlineLevel="1">
      <c r="A120" s="254">
        <f>'F4.2'!A120</f>
        <v>0</v>
      </c>
      <c r="B120" s="222" t="str">
        <f>'F4.2'!B120</f>
        <v>21) Procurement of HP and LP bypass control valve actuator and HP bypass spray control valve actuator at GTPS uran (3 No)</v>
      </c>
      <c r="C120" s="51">
        <f>'F4.2'!D120</f>
        <v>0</v>
      </c>
      <c r="D120" s="217" t="str">
        <f>IF('F4.2'!F120=0,"-",'F4.2'!F120)</f>
        <v>-</v>
      </c>
      <c r="E120" s="53">
        <f>'F4.2'!H120</f>
        <v>0</v>
      </c>
      <c r="F120" s="53">
        <f>'F4.2'!T120</f>
        <v>0</v>
      </c>
      <c r="G120" s="32">
        <f>'F4.2'!AS120</f>
        <v>0</v>
      </c>
      <c r="H120" s="29">
        <f t="shared" si="7"/>
        <v>0</v>
      </c>
      <c r="I120" s="29">
        <f>'F4.2'!U120</f>
        <v>0</v>
      </c>
      <c r="J120" s="29">
        <f>'F4.2'!AT120</f>
        <v>0</v>
      </c>
      <c r="K120" s="29"/>
      <c r="L120" s="29"/>
      <c r="M120" s="29">
        <f t="shared" si="8"/>
        <v>0</v>
      </c>
      <c r="N120" s="29">
        <f t="shared" si="9"/>
        <v>0</v>
      </c>
      <c r="O120" s="197"/>
      <c r="P120" s="198"/>
    </row>
    <row r="121" spans="1:16" ht="15.75" hidden="1" outlineLevel="1">
      <c r="A121" s="254">
        <f>'F4.2'!A121</f>
        <v>0</v>
      </c>
      <c r="B121" s="222" t="str">
        <f>'F4.2'!B121</f>
        <v>22) New SCADA system for WTP operation at GTPS Uran</v>
      </c>
      <c r="C121" s="51">
        <f>'F4.2'!D121</f>
        <v>0</v>
      </c>
      <c r="D121" s="217" t="str">
        <f>IF('F4.2'!F121=0,"-",'F4.2'!F121)</f>
        <v>-</v>
      </c>
      <c r="E121" s="53">
        <f>'F4.2'!H121</f>
        <v>0</v>
      </c>
      <c r="F121" s="53">
        <f>'F4.2'!T121</f>
        <v>0</v>
      </c>
      <c r="G121" s="32">
        <f>'F4.2'!AS121</f>
        <v>0</v>
      </c>
      <c r="H121" s="29">
        <f t="shared" si="7"/>
        <v>0</v>
      </c>
      <c r="I121" s="29">
        <f>'F4.2'!U121</f>
        <v>0</v>
      </c>
      <c r="J121" s="29">
        <f>'F4.2'!AT121</f>
        <v>0</v>
      </c>
      <c r="K121" s="29"/>
      <c r="L121" s="29"/>
      <c r="M121" s="29">
        <f t="shared" si="8"/>
        <v>0</v>
      </c>
      <c r="N121" s="29">
        <f t="shared" si="9"/>
        <v>0</v>
      </c>
      <c r="O121" s="197"/>
      <c r="P121" s="198"/>
    </row>
    <row r="122" spans="1:16" ht="78.75" hidden="1" outlineLevel="1">
      <c r="A122" s="254">
        <f>'F4.2'!A122</f>
        <v>0</v>
      </c>
      <c r="B122" s="222" t="str">
        <f>'F4.2'!B122</f>
        <v>23) Replacement of existing field instruments of WTP ( level transmitters, level switches, pH meter with sensor, flow meters and Transmittres,conductivity meter with sensors, dissolve oxygen meter with sensors, pressure gauges, pneumatic valves with feedback) at GTPS Uran</v>
      </c>
      <c r="C122" s="51">
        <f>'F4.2'!D122</f>
        <v>0</v>
      </c>
      <c r="D122" s="217" t="str">
        <f>IF('F4.2'!F122=0,"-",'F4.2'!F122)</f>
        <v>-</v>
      </c>
      <c r="E122" s="53">
        <f>'F4.2'!H122</f>
        <v>0</v>
      </c>
      <c r="F122" s="53">
        <f>'F4.2'!T122</f>
        <v>0</v>
      </c>
      <c r="G122" s="32">
        <f>'F4.2'!AS122</f>
        <v>0</v>
      </c>
      <c r="H122" s="29">
        <f t="shared" si="7"/>
        <v>0</v>
      </c>
      <c r="I122" s="29">
        <f>'F4.2'!U122</f>
        <v>0</v>
      </c>
      <c r="J122" s="29">
        <f>'F4.2'!AT122</f>
        <v>0</v>
      </c>
      <c r="K122" s="29"/>
      <c r="L122" s="29"/>
      <c r="M122" s="29">
        <f t="shared" si="8"/>
        <v>0</v>
      </c>
      <c r="N122" s="29">
        <f t="shared" si="9"/>
        <v>0</v>
      </c>
      <c r="O122" s="197"/>
      <c r="P122" s="198"/>
    </row>
    <row r="123" spans="1:16" ht="47.25" hidden="1" outlineLevel="1">
      <c r="A123" s="259">
        <f>'F4.2'!A123</f>
        <v>8</v>
      </c>
      <c r="B123" s="214" t="str">
        <f>'F4.2'!B123</f>
        <v>DPR-1 DPR for Condenser Vacuum imrovement  by procurement and erection/Upgradation of ACC pannels of A0 Unit</v>
      </c>
      <c r="C123" s="51">
        <f>'F4.2'!D123</f>
        <v>0</v>
      </c>
      <c r="D123" s="217" t="str">
        <f>IF('F4.2'!F123=0,"-",'F4.2'!F123)</f>
        <v>-</v>
      </c>
      <c r="E123" s="53">
        <f>'F4.2'!H123</f>
        <v>0</v>
      </c>
      <c r="F123" s="53">
        <f>'F4.2'!T123</f>
        <v>0</v>
      </c>
      <c r="G123" s="32">
        <f>'F4.2'!AS123</f>
        <v>0</v>
      </c>
      <c r="H123" s="29">
        <f t="shared" si="7"/>
        <v>0</v>
      </c>
      <c r="I123" s="29">
        <f>'F4.2'!U123</f>
        <v>0</v>
      </c>
      <c r="J123" s="29">
        <f>'F4.2'!AT123</f>
        <v>0</v>
      </c>
      <c r="K123" s="29"/>
      <c r="L123" s="29"/>
      <c r="M123" s="29">
        <f t="shared" si="8"/>
        <v>0</v>
      </c>
      <c r="N123" s="29">
        <f t="shared" si="9"/>
        <v>0</v>
      </c>
      <c r="O123" s="197"/>
      <c r="P123" s="198"/>
    </row>
    <row r="124" spans="1:16" ht="31.5" hidden="1" outlineLevel="1">
      <c r="A124" s="271">
        <f>'F4.2'!A124</f>
        <v>9</v>
      </c>
      <c r="B124" s="214" t="str">
        <f>'F4.2'!B124</f>
        <v xml:space="preserve"> Supply and erection of ACC Pannels/ Upgradation (A0 ACC Pannels)</v>
      </c>
      <c r="C124" s="51">
        <f>'F4.2'!D124</f>
        <v>0</v>
      </c>
      <c r="D124" s="217" t="str">
        <f>IF('F4.2'!F124=0,"-",'F4.2'!F124)</f>
        <v>-</v>
      </c>
      <c r="E124" s="53">
        <f>'F4.2'!H124</f>
        <v>0</v>
      </c>
      <c r="F124" s="53">
        <f>'F4.2'!T124</f>
        <v>0</v>
      </c>
      <c r="G124" s="32">
        <f>'F4.2'!AS124</f>
        <v>0</v>
      </c>
      <c r="H124" s="29">
        <f t="shared" si="7"/>
        <v>0</v>
      </c>
      <c r="I124" s="29">
        <f>'F4.2'!U124</f>
        <v>0</v>
      </c>
      <c r="J124" s="29">
        <f>'F4.2'!AT124</f>
        <v>0</v>
      </c>
      <c r="K124" s="29"/>
      <c r="L124" s="29"/>
      <c r="M124" s="29">
        <f t="shared" si="8"/>
        <v>0</v>
      </c>
      <c r="N124" s="29">
        <f t="shared" si="9"/>
        <v>0</v>
      </c>
      <c r="O124" s="197"/>
      <c r="P124" s="198"/>
    </row>
    <row r="125" spans="1:16" ht="15.75" hidden="1" outlineLevel="1">
      <c r="A125" s="271">
        <f>'F4.2'!A125</f>
        <v>10</v>
      </c>
      <c r="B125" s="214" t="str">
        <f>'F4.2'!B125</f>
        <v>DPR for Replacement of HP and LP cycle valves of Boilers.</v>
      </c>
      <c r="C125" s="51">
        <f>'F4.2'!D125</f>
        <v>0</v>
      </c>
      <c r="D125" s="217" t="str">
        <f>IF('F4.2'!F125=0,"-",'F4.2'!F125)</f>
        <v>-</v>
      </c>
      <c r="E125" s="53">
        <f>'F4.2'!H125</f>
        <v>0</v>
      </c>
      <c r="F125" s="53">
        <f>'F4.2'!T125</f>
        <v>0</v>
      </c>
      <c r="G125" s="32">
        <f>'F4.2'!AS125</f>
        <v>0</v>
      </c>
      <c r="H125" s="29">
        <f t="shared" si="7"/>
        <v>0</v>
      </c>
      <c r="I125" s="29">
        <f>'F4.2'!U125</f>
        <v>0</v>
      </c>
      <c r="J125" s="29">
        <f>'F4.2'!AT125</f>
        <v>0</v>
      </c>
      <c r="K125" s="29"/>
      <c r="L125" s="29"/>
      <c r="M125" s="29">
        <f t="shared" si="8"/>
        <v>0</v>
      </c>
      <c r="N125" s="29">
        <f t="shared" si="9"/>
        <v>0</v>
      </c>
      <c r="O125" s="197"/>
      <c r="P125" s="198"/>
    </row>
    <row r="126" spans="1:16" ht="47.25" hidden="1" outlineLevel="1">
      <c r="A126" s="271">
        <f>'F4.2'!A126</f>
        <v>0</v>
      </c>
      <c r="B126" s="222" t="str">
        <f>'F4.2'!B126</f>
        <v xml:space="preserve"> Supply of all valves of Boiler HP feed station valves, overflow valves, MIV valve, shutoff valve (A1,A2,B1,B2 Boilers)</v>
      </c>
      <c r="C126" s="51">
        <f>'F4.2'!D126</f>
        <v>0</v>
      </c>
      <c r="D126" s="217" t="str">
        <f>IF('F4.2'!F126=0,"-",'F4.2'!F126)</f>
        <v>-</v>
      </c>
      <c r="E126" s="53">
        <f>'F4.2'!H126</f>
        <v>0</v>
      </c>
      <c r="F126" s="53">
        <f>'F4.2'!T126</f>
        <v>0</v>
      </c>
      <c r="G126" s="32">
        <f>'F4.2'!AS126</f>
        <v>0</v>
      </c>
      <c r="H126" s="29">
        <f t="shared" si="7"/>
        <v>0</v>
      </c>
      <c r="I126" s="29">
        <f>'F4.2'!U126</f>
        <v>0</v>
      </c>
      <c r="J126" s="29">
        <f>'F4.2'!AT126</f>
        <v>0</v>
      </c>
      <c r="K126" s="29"/>
      <c r="L126" s="29"/>
      <c r="M126" s="29">
        <f t="shared" si="8"/>
        <v>0</v>
      </c>
      <c r="N126" s="29">
        <f t="shared" si="9"/>
        <v>0</v>
      </c>
      <c r="O126" s="197"/>
      <c r="P126" s="198"/>
    </row>
    <row r="127" spans="1:16" ht="31.5" hidden="1" outlineLevel="1">
      <c r="A127" s="271">
        <f>'F4.2'!A127</f>
        <v>0</v>
      </c>
      <c r="B127" s="222" t="str">
        <f>'F4.2'!B127</f>
        <v xml:space="preserve"> Supply all valves of Boiler LP feed station valves, Overflow valves, MIV valve, shutoff valve (A1,A2,B1,B2 Boilers)</v>
      </c>
      <c r="C127" s="51">
        <f>'F4.2'!D127</f>
        <v>0</v>
      </c>
      <c r="D127" s="217" t="str">
        <f>IF('F4.2'!F127=0,"-",'F4.2'!F127)</f>
        <v>-</v>
      </c>
      <c r="E127" s="53">
        <f>'F4.2'!H127</f>
        <v>0</v>
      </c>
      <c r="F127" s="53">
        <f>'F4.2'!T127</f>
        <v>0</v>
      </c>
      <c r="G127" s="32">
        <f>'F4.2'!AS127</f>
        <v>0</v>
      </c>
      <c r="H127" s="29">
        <f t="shared" si="7"/>
        <v>0</v>
      </c>
      <c r="I127" s="29">
        <f>'F4.2'!U127</f>
        <v>0</v>
      </c>
      <c r="J127" s="29">
        <f>'F4.2'!AT127</f>
        <v>0</v>
      </c>
      <c r="K127" s="29"/>
      <c r="L127" s="29"/>
      <c r="M127" s="29">
        <f t="shared" si="8"/>
        <v>0</v>
      </c>
      <c r="N127" s="29">
        <f t="shared" si="9"/>
        <v>0</v>
      </c>
      <c r="O127" s="197"/>
      <c r="P127" s="198"/>
    </row>
    <row r="128" spans="1:16" ht="15.75" hidden="1" outlineLevel="1">
      <c r="A128" s="271">
        <f>'F4.2'!A128</f>
        <v>11</v>
      </c>
      <c r="B128" s="214" t="str">
        <f>'F4.2'!B128</f>
        <v>DPR for Turbine section upgrade of GT unit 5</v>
      </c>
      <c r="C128" s="51">
        <f>'F4.2'!D128</f>
        <v>0</v>
      </c>
      <c r="D128" s="217" t="str">
        <f>IF('F4.2'!F128=0,"-",'F4.2'!F128)</f>
        <v>-</v>
      </c>
      <c r="E128" s="53">
        <f>'F4.2'!H128</f>
        <v>0</v>
      </c>
      <c r="F128" s="53">
        <f>'F4.2'!T128</f>
        <v>0</v>
      </c>
      <c r="G128" s="32">
        <f>'F4.2'!AS128</f>
        <v>0</v>
      </c>
      <c r="H128" s="29">
        <f t="shared" si="7"/>
        <v>0</v>
      </c>
      <c r="I128" s="29">
        <f>'F4.2'!U128</f>
        <v>0</v>
      </c>
      <c r="J128" s="29">
        <f>'F4.2'!AT128</f>
        <v>0</v>
      </c>
      <c r="K128" s="29"/>
      <c r="L128" s="29"/>
      <c r="M128" s="29">
        <f t="shared" si="8"/>
        <v>0</v>
      </c>
      <c r="N128" s="29">
        <f t="shared" si="9"/>
        <v>0</v>
      </c>
      <c r="O128" s="197"/>
      <c r="P128" s="198"/>
    </row>
    <row r="129" spans="1:16" ht="31.5" hidden="1" outlineLevel="1">
      <c r="A129" s="271">
        <f>'F4.2'!A129</f>
        <v>0</v>
      </c>
      <c r="B129" s="222" t="str">
        <f>'F4.2'!B129</f>
        <v xml:space="preserve">  Supply of Turbine rotor blades 3 &amp; 4 and Turbine stator blades 3 &amp; 4 along with installation material (TSU) GT 5</v>
      </c>
      <c r="C129" s="51">
        <f>'F4.2'!D129</f>
        <v>0</v>
      </c>
      <c r="D129" s="217" t="str">
        <f>IF('F4.2'!F129=0,"-",'F4.2'!F129)</f>
        <v>-</v>
      </c>
      <c r="E129" s="53">
        <f>'F4.2'!H129</f>
        <v>0</v>
      </c>
      <c r="F129" s="53">
        <f>'F4.2'!T129</f>
        <v>0</v>
      </c>
      <c r="G129" s="32">
        <f>'F4.2'!AS129</f>
        <v>0</v>
      </c>
      <c r="H129" s="29">
        <f t="shared" ref="H129:H191" si="10">F129-G129</f>
        <v>0</v>
      </c>
      <c r="I129" s="29">
        <f>'F4.2'!U129</f>
        <v>0</v>
      </c>
      <c r="J129" s="29">
        <f>'F4.2'!AT129</f>
        <v>0</v>
      </c>
      <c r="K129" s="29"/>
      <c r="L129" s="29"/>
      <c r="M129" s="29">
        <f t="shared" ref="M129:M191" si="11">SUM(J129:L129)</f>
        <v>0</v>
      </c>
      <c r="N129" s="29">
        <f t="shared" ref="N129:N191" si="12">H129+I129-M129</f>
        <v>0</v>
      </c>
      <c r="O129" s="197"/>
      <c r="P129" s="198"/>
    </row>
    <row r="130" spans="1:16" ht="31.5" hidden="1" outlineLevel="1">
      <c r="A130" s="271">
        <f>'F4.2'!A130</f>
        <v>12</v>
      </c>
      <c r="B130" s="214" t="str">
        <f>'F4.2'!B130</f>
        <v xml:space="preserve">DPR for Replacement of Various pumps of A0 &amp; B0 block and HP LP drum, HP LP BCP allied valves of boiler </v>
      </c>
      <c r="C130" s="51">
        <f>'F4.2'!D130</f>
        <v>0</v>
      </c>
      <c r="D130" s="217" t="str">
        <f>IF('F4.2'!F130=0,"-",'F4.2'!F130)</f>
        <v>-</v>
      </c>
      <c r="E130" s="53">
        <f>'F4.2'!H130</f>
        <v>0</v>
      </c>
      <c r="F130" s="53">
        <f>'F4.2'!T130</f>
        <v>0</v>
      </c>
      <c r="G130" s="32">
        <f>'F4.2'!AS130</f>
        <v>0</v>
      </c>
      <c r="H130" s="29">
        <f t="shared" si="10"/>
        <v>0</v>
      </c>
      <c r="I130" s="29">
        <f>'F4.2'!U130</f>
        <v>0</v>
      </c>
      <c r="J130" s="29">
        <f>'F4.2'!AT130</f>
        <v>0</v>
      </c>
      <c r="K130" s="29"/>
      <c r="L130" s="29"/>
      <c r="M130" s="29">
        <f t="shared" si="11"/>
        <v>0</v>
      </c>
      <c r="N130" s="29">
        <f t="shared" si="12"/>
        <v>0</v>
      </c>
      <c r="O130" s="197"/>
      <c r="P130" s="198"/>
    </row>
    <row r="131" spans="1:16" ht="47.25" hidden="1" outlineLevel="1">
      <c r="A131" s="271">
        <f>'F4.2'!A131</f>
        <v>0</v>
      </c>
      <c r="B131" s="222" t="str">
        <f>'F4.2'!B131</f>
        <v xml:space="preserve"> Supply of various pumps (HP BCP , LP BCP, HP and LP Feed water pumps, preheater, evacuation pumps, CEP pumps etc Pumps (A0 and B0 Block)</v>
      </c>
      <c r="C131" s="51">
        <f>'F4.2'!D131</f>
        <v>0</v>
      </c>
      <c r="D131" s="217" t="str">
        <f>IF('F4.2'!F131=0,"-",'F4.2'!F131)</f>
        <v>-</v>
      </c>
      <c r="E131" s="53">
        <f>'F4.2'!H131</f>
        <v>0</v>
      </c>
      <c r="F131" s="53">
        <f>'F4.2'!T131</f>
        <v>0</v>
      </c>
      <c r="G131" s="32">
        <f>'F4.2'!AS131</f>
        <v>0</v>
      </c>
      <c r="H131" s="29">
        <f t="shared" si="10"/>
        <v>0</v>
      </c>
      <c r="I131" s="29">
        <f>'F4.2'!U131</f>
        <v>0</v>
      </c>
      <c r="J131" s="29">
        <f>'F4.2'!AT131</f>
        <v>0</v>
      </c>
      <c r="K131" s="29"/>
      <c r="L131" s="29"/>
      <c r="M131" s="29">
        <f t="shared" si="11"/>
        <v>0</v>
      </c>
      <c r="N131" s="29">
        <f t="shared" si="12"/>
        <v>0</v>
      </c>
      <c r="O131" s="197"/>
      <c r="P131" s="198"/>
    </row>
    <row r="132" spans="1:16" ht="31.5" hidden="1" outlineLevel="1">
      <c r="A132" s="271">
        <f>'F4.2'!A132</f>
        <v>0</v>
      </c>
      <c r="B132" s="222" t="str">
        <f>'F4.2'!B132</f>
        <v xml:space="preserve"> Supply of HP &amp; LP Drum and superheater safety valve, drain station valves (A1,A2,B1,B2 Boilers)</v>
      </c>
      <c r="C132" s="51">
        <f>'F4.2'!D132</f>
        <v>0</v>
      </c>
      <c r="D132" s="217" t="str">
        <f>IF('F4.2'!F132=0,"-",'F4.2'!F132)</f>
        <v>-</v>
      </c>
      <c r="E132" s="53">
        <f>'F4.2'!H132</f>
        <v>0</v>
      </c>
      <c r="F132" s="53">
        <f>'F4.2'!T132</f>
        <v>0</v>
      </c>
      <c r="G132" s="32">
        <f>'F4.2'!AS132</f>
        <v>0</v>
      </c>
      <c r="H132" s="29">
        <f t="shared" si="10"/>
        <v>0</v>
      </c>
      <c r="I132" s="29">
        <f>'F4.2'!U132</f>
        <v>0</v>
      </c>
      <c r="J132" s="29">
        <f>'F4.2'!AT132</f>
        <v>0</v>
      </c>
      <c r="K132" s="29"/>
      <c r="L132" s="29"/>
      <c r="M132" s="29">
        <f t="shared" si="11"/>
        <v>0</v>
      </c>
      <c r="N132" s="29">
        <f t="shared" si="12"/>
        <v>0</v>
      </c>
      <c r="O132" s="197"/>
      <c r="P132" s="198"/>
    </row>
    <row r="133" spans="1:16" ht="31.5" hidden="1" outlineLevel="1">
      <c r="A133" s="271">
        <f>'F4.2'!A133</f>
        <v>0</v>
      </c>
      <c r="B133" s="222" t="str">
        <f>'F4.2'!B133</f>
        <v xml:space="preserve"> Supply of HP &amp; LP BCP suction valves, discharge valves , NRV (A1,A2,B1,B2 Boilers)</v>
      </c>
      <c r="C133" s="51">
        <f>'F4.2'!D133</f>
        <v>0</v>
      </c>
      <c r="D133" s="217" t="str">
        <f>IF('F4.2'!F133=0,"-",'F4.2'!F133)</f>
        <v>-</v>
      </c>
      <c r="E133" s="53">
        <f>'F4.2'!H133</f>
        <v>0</v>
      </c>
      <c r="F133" s="53">
        <f>'F4.2'!T133</f>
        <v>0</v>
      </c>
      <c r="G133" s="32">
        <f>'F4.2'!AS133</f>
        <v>0</v>
      </c>
      <c r="H133" s="29">
        <f t="shared" si="10"/>
        <v>0</v>
      </c>
      <c r="I133" s="29">
        <f>'F4.2'!U133</f>
        <v>0</v>
      </c>
      <c r="J133" s="29">
        <f>'F4.2'!AT133</f>
        <v>0</v>
      </c>
      <c r="K133" s="29"/>
      <c r="L133" s="29"/>
      <c r="M133" s="29">
        <f t="shared" si="11"/>
        <v>0</v>
      </c>
      <c r="N133" s="29">
        <f t="shared" si="12"/>
        <v>0</v>
      </c>
      <c r="O133" s="197"/>
      <c r="P133" s="198"/>
    </row>
    <row r="134" spans="1:16" ht="47.25" hidden="1" outlineLevel="1">
      <c r="A134" s="271">
        <f>'F4.2'!A134</f>
        <v>13</v>
      </c>
      <c r="B134" s="214" t="str">
        <f>'F4.2'!B134</f>
        <v>DPR for Life extension of B0 block by replacement of LP evaporator header and tubes, boiler duct plate, B0 steam turbine free standing blades and bearing</v>
      </c>
      <c r="C134" s="51">
        <f>'F4.2'!D134</f>
        <v>0</v>
      </c>
      <c r="D134" s="217" t="str">
        <f>IF('F4.2'!F134=0,"-",'F4.2'!F134)</f>
        <v>-</v>
      </c>
      <c r="E134" s="53">
        <f>'F4.2'!H134</f>
        <v>0</v>
      </c>
      <c r="F134" s="53">
        <f>'F4.2'!T134</f>
        <v>0</v>
      </c>
      <c r="G134" s="32">
        <f>'F4.2'!AS134</f>
        <v>0</v>
      </c>
      <c r="H134" s="29">
        <f t="shared" si="10"/>
        <v>0</v>
      </c>
      <c r="I134" s="29">
        <f>'F4.2'!U134</f>
        <v>0</v>
      </c>
      <c r="J134" s="29">
        <f>'F4.2'!AT134</f>
        <v>0</v>
      </c>
      <c r="K134" s="29"/>
      <c r="L134" s="29"/>
      <c r="M134" s="29">
        <f t="shared" si="11"/>
        <v>0</v>
      </c>
      <c r="N134" s="29">
        <f t="shared" si="12"/>
        <v>0</v>
      </c>
      <c r="O134" s="197"/>
      <c r="P134" s="198"/>
    </row>
    <row r="135" spans="1:16" ht="31.5" hidden="1" outlineLevel="1">
      <c r="A135" s="271">
        <f>'F4.2'!A135</f>
        <v>0</v>
      </c>
      <c r="B135" s="222" t="str">
        <f>'F4.2'!B135</f>
        <v xml:space="preserve"> Supply and eretion of LP Evaporator header and Tubes (B1Boiler)</v>
      </c>
      <c r="C135" s="51">
        <f>'F4.2'!D135</f>
        <v>0</v>
      </c>
      <c r="D135" s="217" t="str">
        <f>IF('F4.2'!F135=0,"-",'F4.2'!F135)</f>
        <v>-</v>
      </c>
      <c r="E135" s="53">
        <f>'F4.2'!H135</f>
        <v>0</v>
      </c>
      <c r="F135" s="53">
        <f>'F4.2'!T135</f>
        <v>0</v>
      </c>
      <c r="G135" s="32">
        <f>'F4.2'!AS135</f>
        <v>0</v>
      </c>
      <c r="H135" s="29">
        <f t="shared" si="10"/>
        <v>0</v>
      </c>
      <c r="I135" s="29">
        <f>'F4.2'!U135</f>
        <v>0</v>
      </c>
      <c r="J135" s="29">
        <f>'F4.2'!AT135</f>
        <v>0</v>
      </c>
      <c r="K135" s="29"/>
      <c r="L135" s="29"/>
      <c r="M135" s="29">
        <f t="shared" si="11"/>
        <v>0</v>
      </c>
      <c r="N135" s="29">
        <f t="shared" si="12"/>
        <v>0</v>
      </c>
      <c r="O135" s="197"/>
      <c r="P135" s="198"/>
    </row>
    <row r="136" spans="1:16" ht="15.75" hidden="1" outlineLevel="1">
      <c r="A136" s="271">
        <f>'F4.2'!A136</f>
        <v>0</v>
      </c>
      <c r="B136" s="222" t="str">
        <f>'F4.2'!B136</f>
        <v>Supply of boiler duct plate (B1,B2 Boiler)</v>
      </c>
      <c r="C136" s="51">
        <f>'F4.2'!D136</f>
        <v>0</v>
      </c>
      <c r="D136" s="217" t="str">
        <f>IF('F4.2'!F136=0,"-",'F4.2'!F136)</f>
        <v>-</v>
      </c>
      <c r="E136" s="53">
        <f>'F4.2'!H136</f>
        <v>0</v>
      </c>
      <c r="F136" s="53">
        <f>'F4.2'!T136</f>
        <v>0</v>
      </c>
      <c r="G136" s="32">
        <f>'F4.2'!AS136</f>
        <v>0</v>
      </c>
      <c r="H136" s="29">
        <f t="shared" si="10"/>
        <v>0</v>
      </c>
      <c r="I136" s="29">
        <f>'F4.2'!U136</f>
        <v>0</v>
      </c>
      <c r="J136" s="29">
        <f>'F4.2'!AT136</f>
        <v>0</v>
      </c>
      <c r="K136" s="29"/>
      <c r="L136" s="29"/>
      <c r="M136" s="29">
        <f t="shared" si="11"/>
        <v>0</v>
      </c>
      <c r="N136" s="29">
        <f t="shared" si="12"/>
        <v>0</v>
      </c>
      <c r="O136" s="197"/>
      <c r="P136" s="198"/>
    </row>
    <row r="137" spans="1:16" ht="31.5" hidden="1" outlineLevel="1">
      <c r="A137" s="271">
        <f>'F4.2'!A137</f>
        <v>0</v>
      </c>
      <c r="B137" s="222" t="str">
        <f>'F4.2'!B137</f>
        <v xml:space="preserve"> Supply of Steam turbine free standing blades (B0 steam turbine)</v>
      </c>
      <c r="C137" s="51">
        <f>'F4.2'!D137</f>
        <v>0</v>
      </c>
      <c r="D137" s="217" t="str">
        <f>IF('F4.2'!F137=0,"-",'F4.2'!F137)</f>
        <v>-</v>
      </c>
      <c r="E137" s="53">
        <f>'F4.2'!H137</f>
        <v>0</v>
      </c>
      <c r="F137" s="53">
        <f>'F4.2'!T137</f>
        <v>0</v>
      </c>
      <c r="G137" s="32">
        <f>'F4.2'!AS137</f>
        <v>0</v>
      </c>
      <c r="H137" s="29">
        <f t="shared" si="10"/>
        <v>0</v>
      </c>
      <c r="I137" s="29">
        <f>'F4.2'!U137</f>
        <v>0</v>
      </c>
      <c r="J137" s="29">
        <f>'F4.2'!AT137</f>
        <v>0</v>
      </c>
      <c r="K137" s="29"/>
      <c r="L137" s="29"/>
      <c r="M137" s="29">
        <f t="shared" si="11"/>
        <v>0</v>
      </c>
      <c r="N137" s="29">
        <f t="shared" si="12"/>
        <v>0</v>
      </c>
      <c r="O137" s="197"/>
      <c r="P137" s="198"/>
    </row>
    <row r="138" spans="1:16" ht="31.5" hidden="1" outlineLevel="1">
      <c r="A138" s="271">
        <f>'F4.2'!A138</f>
        <v>0</v>
      </c>
      <c r="B138" s="222" t="str">
        <f>'F4.2'!B138</f>
        <v xml:space="preserve"> Supply of Steam turbine Journal cum Thrust bearing (A0 Steam Turbine)</v>
      </c>
      <c r="C138" s="51">
        <f>'F4.2'!D138</f>
        <v>0</v>
      </c>
      <c r="D138" s="217" t="str">
        <f>IF('F4.2'!F138=0,"-",'F4.2'!F138)</f>
        <v>-</v>
      </c>
      <c r="E138" s="53">
        <f>'F4.2'!H138</f>
        <v>0</v>
      </c>
      <c r="F138" s="53">
        <f>'F4.2'!T138</f>
        <v>0</v>
      </c>
      <c r="G138" s="32">
        <f>'F4.2'!AS138</f>
        <v>0</v>
      </c>
      <c r="H138" s="29">
        <f t="shared" si="10"/>
        <v>0</v>
      </c>
      <c r="I138" s="29">
        <f>'F4.2'!U138</f>
        <v>0</v>
      </c>
      <c r="J138" s="29">
        <f>'F4.2'!AT138</f>
        <v>0</v>
      </c>
      <c r="K138" s="29"/>
      <c r="L138" s="29"/>
      <c r="M138" s="29">
        <f t="shared" si="11"/>
        <v>0</v>
      </c>
      <c r="N138" s="29">
        <f t="shared" si="12"/>
        <v>0</v>
      </c>
      <c r="O138" s="197"/>
      <c r="P138" s="198"/>
    </row>
    <row r="139" spans="1:16" ht="47.25" hidden="1" outlineLevel="1">
      <c r="A139" s="271">
        <f>'F4.2'!A139</f>
        <v>14</v>
      </c>
      <c r="B139" s="214" t="str">
        <f>'F4.2'!B139</f>
        <v>DPR for Life extension of GT Units by replacement of GT Gas ESV , Control valves and GT transmitter unit (barring gear assembly), Hand barring assembly.</v>
      </c>
      <c r="C139" s="51">
        <f>'F4.2'!D139</f>
        <v>0</v>
      </c>
      <c r="D139" s="217" t="str">
        <f>IF('F4.2'!F139=0,"-",'F4.2'!F139)</f>
        <v>-</v>
      </c>
      <c r="E139" s="53">
        <f>'F4.2'!H139</f>
        <v>0</v>
      </c>
      <c r="F139" s="53">
        <f>'F4.2'!T139</f>
        <v>0</v>
      </c>
      <c r="G139" s="32">
        <f>'F4.2'!AS139</f>
        <v>0</v>
      </c>
      <c r="H139" s="29">
        <f t="shared" si="10"/>
        <v>0</v>
      </c>
      <c r="I139" s="29">
        <f>'F4.2'!U139</f>
        <v>0</v>
      </c>
      <c r="J139" s="29">
        <f>'F4.2'!AT139</f>
        <v>0</v>
      </c>
      <c r="K139" s="29"/>
      <c r="L139" s="29"/>
      <c r="M139" s="29">
        <f t="shared" si="11"/>
        <v>0</v>
      </c>
      <c r="N139" s="29">
        <f t="shared" si="12"/>
        <v>0</v>
      </c>
      <c r="O139" s="197"/>
      <c r="P139" s="198"/>
    </row>
    <row r="140" spans="1:16" ht="15.75" hidden="1" outlineLevel="1">
      <c r="A140" s="271">
        <f>'F4.2'!A140</f>
        <v>0</v>
      </c>
      <c r="B140" s="222" t="str">
        <f>'F4.2'!B140</f>
        <v xml:space="preserve"> Supply of GT Gas ESV &amp; Control valve (GT 6,7 &amp; 8)</v>
      </c>
      <c r="C140" s="51">
        <f>'F4.2'!D140</f>
        <v>0</v>
      </c>
      <c r="D140" s="217" t="str">
        <f>IF('F4.2'!F140=0,"-",'F4.2'!F140)</f>
        <v>-</v>
      </c>
      <c r="E140" s="53">
        <f>'F4.2'!H140</f>
        <v>0</v>
      </c>
      <c r="F140" s="53">
        <f>'F4.2'!T140</f>
        <v>0</v>
      </c>
      <c r="G140" s="32">
        <f>'F4.2'!AS140</f>
        <v>0</v>
      </c>
      <c r="H140" s="29">
        <f t="shared" si="10"/>
        <v>0</v>
      </c>
      <c r="I140" s="29">
        <f>'F4.2'!U140</f>
        <v>0</v>
      </c>
      <c r="J140" s="29">
        <f>'F4.2'!AT140</f>
        <v>0</v>
      </c>
      <c r="K140" s="29"/>
      <c r="L140" s="29"/>
      <c r="M140" s="29">
        <f t="shared" si="11"/>
        <v>0</v>
      </c>
      <c r="N140" s="29">
        <f t="shared" si="12"/>
        <v>0</v>
      </c>
      <c r="O140" s="197"/>
      <c r="P140" s="198"/>
    </row>
    <row r="141" spans="1:16" ht="47.25" hidden="1" outlineLevel="1">
      <c r="A141" s="271">
        <f>'F4.2'!A141</f>
        <v>0</v>
      </c>
      <c r="B141" s="222" t="str">
        <f>'F4.2'!B141</f>
        <v xml:space="preserve"> Supply of GT Transmitter unit with Hand barring assembly (GT 5 &amp; 6 Transmitter Unit and GT 5,6,7,8 Hand Barring assembly ) </v>
      </c>
      <c r="C141" s="51">
        <f>'F4.2'!D141</f>
        <v>0</v>
      </c>
      <c r="D141" s="217" t="str">
        <f>IF('F4.2'!F141=0,"-",'F4.2'!F141)</f>
        <v>-</v>
      </c>
      <c r="E141" s="53">
        <f>'F4.2'!H141</f>
        <v>0</v>
      </c>
      <c r="F141" s="53">
        <f>'F4.2'!T141</f>
        <v>0</v>
      </c>
      <c r="G141" s="32">
        <f>'F4.2'!AS141</f>
        <v>0</v>
      </c>
      <c r="H141" s="29">
        <f t="shared" si="10"/>
        <v>0</v>
      </c>
      <c r="I141" s="29">
        <f>'F4.2'!U141</f>
        <v>0</v>
      </c>
      <c r="J141" s="29">
        <f>'F4.2'!AT141</f>
        <v>0</v>
      </c>
      <c r="K141" s="29"/>
      <c r="L141" s="29"/>
      <c r="M141" s="29">
        <f t="shared" si="11"/>
        <v>0</v>
      </c>
      <c r="N141" s="29">
        <f t="shared" si="12"/>
        <v>0</v>
      </c>
      <c r="O141" s="197"/>
      <c r="P141" s="198"/>
    </row>
    <row r="142" spans="1:16" ht="47.25" hidden="1" outlineLevel="1">
      <c r="A142" s="271">
        <f>'F4.2'!A142</f>
        <v>15</v>
      </c>
      <c r="B142" s="214" t="str">
        <f>'F4.2'!B142</f>
        <v>DPR for procurement of Inconel 617 plate for mixing chambers and Replacement of GT exhaust bellows, honeycomb.</v>
      </c>
      <c r="C142" s="51">
        <f>'F4.2'!D142</f>
        <v>0</v>
      </c>
      <c r="D142" s="217" t="str">
        <f>IF('F4.2'!F142=0,"-",'F4.2'!F142)</f>
        <v>-</v>
      </c>
      <c r="E142" s="53">
        <f>'F4.2'!H142</f>
        <v>0</v>
      </c>
      <c r="F142" s="53">
        <f>'F4.2'!T142</f>
        <v>0</v>
      </c>
      <c r="G142" s="32">
        <f>'F4.2'!AS142</f>
        <v>0</v>
      </c>
      <c r="H142" s="29">
        <f t="shared" si="10"/>
        <v>0</v>
      </c>
      <c r="I142" s="29">
        <f>'F4.2'!U142</f>
        <v>0</v>
      </c>
      <c r="J142" s="29">
        <f>'F4.2'!AT142</f>
        <v>0</v>
      </c>
      <c r="K142" s="29"/>
      <c r="L142" s="29"/>
      <c r="M142" s="29">
        <f t="shared" si="11"/>
        <v>0</v>
      </c>
      <c r="N142" s="29">
        <f t="shared" si="12"/>
        <v>0</v>
      </c>
      <c r="O142" s="197"/>
      <c r="P142" s="198"/>
    </row>
    <row r="143" spans="1:16" ht="15.75" hidden="1" outlineLevel="1">
      <c r="A143" s="271">
        <f>'F4.2'!A143</f>
        <v>0</v>
      </c>
      <c r="B143" s="222" t="str">
        <f>'F4.2'!B143</f>
        <v xml:space="preserve"> Supply of inconel 617 plate for mixing chambers (All GT)</v>
      </c>
      <c r="C143" s="51">
        <f>'F4.2'!D143</f>
        <v>0</v>
      </c>
      <c r="D143" s="217" t="str">
        <f>IF('F4.2'!F143=0,"-",'F4.2'!F143)</f>
        <v>-</v>
      </c>
      <c r="E143" s="53">
        <f>'F4.2'!H143</f>
        <v>0</v>
      </c>
      <c r="F143" s="53">
        <f>'F4.2'!T143</f>
        <v>0</v>
      </c>
      <c r="G143" s="32">
        <f>'F4.2'!AS143</f>
        <v>0</v>
      </c>
      <c r="H143" s="29">
        <f t="shared" si="10"/>
        <v>0</v>
      </c>
      <c r="I143" s="29">
        <f>'F4.2'!U143</f>
        <v>0</v>
      </c>
      <c r="J143" s="29">
        <f>'F4.2'!AT143</f>
        <v>0</v>
      </c>
      <c r="K143" s="29"/>
      <c r="L143" s="29"/>
      <c r="M143" s="29">
        <f t="shared" si="11"/>
        <v>0</v>
      </c>
      <c r="N143" s="29">
        <f t="shared" si="12"/>
        <v>0</v>
      </c>
      <c r="O143" s="197"/>
      <c r="P143" s="198"/>
    </row>
    <row r="144" spans="1:16" ht="31.5" hidden="1" outlineLevel="1">
      <c r="A144" s="271">
        <f>'F4.2'!A144</f>
        <v>0</v>
      </c>
      <c r="B144" s="222" t="str">
        <f>'F4.2'!B144</f>
        <v xml:space="preserve"> Replacement of GT exhaust bellows and  honeycomb. (GT7 &amp; 8)</v>
      </c>
      <c r="C144" s="51">
        <f>'F4.2'!D144</f>
        <v>0</v>
      </c>
      <c r="D144" s="217" t="str">
        <f>IF('F4.2'!F144=0,"-",'F4.2'!F144)</f>
        <v>-</v>
      </c>
      <c r="E144" s="53">
        <f>'F4.2'!H144</f>
        <v>0</v>
      </c>
      <c r="F144" s="53">
        <f>'F4.2'!T144</f>
        <v>0</v>
      </c>
      <c r="G144" s="32">
        <f>'F4.2'!AS144</f>
        <v>0</v>
      </c>
      <c r="H144" s="29">
        <f t="shared" si="10"/>
        <v>0</v>
      </c>
      <c r="I144" s="29">
        <f>'F4.2'!U144</f>
        <v>0</v>
      </c>
      <c r="J144" s="29">
        <f>'F4.2'!AT144</f>
        <v>0</v>
      </c>
      <c r="K144" s="29"/>
      <c r="L144" s="29"/>
      <c r="M144" s="29">
        <f t="shared" si="11"/>
        <v>0</v>
      </c>
      <c r="N144" s="29">
        <f t="shared" si="12"/>
        <v>0</v>
      </c>
      <c r="O144" s="197"/>
      <c r="P144" s="198"/>
    </row>
    <row r="145" spans="1:16" ht="15.75" hidden="1" outlineLevel="1">
      <c r="A145" s="271">
        <f>'F4.2'!A145</f>
        <v>16</v>
      </c>
      <c r="B145" s="214" t="str">
        <f>'F4.2'!B145</f>
        <v>DPR for Turbine section upgrade of GT unit 7</v>
      </c>
      <c r="C145" s="51">
        <f>'F4.2'!D145</f>
        <v>0</v>
      </c>
      <c r="D145" s="217" t="str">
        <f>IF('F4.2'!F145=0,"-",'F4.2'!F145)</f>
        <v>-</v>
      </c>
      <c r="E145" s="53">
        <f>'F4.2'!H145</f>
        <v>0</v>
      </c>
      <c r="F145" s="53">
        <f>'F4.2'!T145</f>
        <v>0</v>
      </c>
      <c r="G145" s="32">
        <f>'F4.2'!AS145</f>
        <v>0</v>
      </c>
      <c r="H145" s="29">
        <f t="shared" si="10"/>
        <v>0</v>
      </c>
      <c r="I145" s="29">
        <f>'F4.2'!U145</f>
        <v>0</v>
      </c>
      <c r="J145" s="29">
        <f>'F4.2'!AT145</f>
        <v>0</v>
      </c>
      <c r="K145" s="29"/>
      <c r="L145" s="29"/>
      <c r="M145" s="29">
        <f t="shared" si="11"/>
        <v>0</v>
      </c>
      <c r="N145" s="29">
        <f t="shared" si="12"/>
        <v>0</v>
      </c>
      <c r="O145" s="197"/>
      <c r="P145" s="198"/>
    </row>
    <row r="146" spans="1:16" ht="31.5" hidden="1" outlineLevel="1">
      <c r="A146" s="271">
        <f>'F4.2'!A146</f>
        <v>0</v>
      </c>
      <c r="B146" s="222" t="str">
        <f>'F4.2'!B146</f>
        <v xml:space="preserve"> Supply of Turbine rotor blades 3 &amp; 4 and Turbine stator blades 3 &amp; 4 along with installation material (TSU) GT 7</v>
      </c>
      <c r="C146" s="51">
        <f>'F4.2'!D146</f>
        <v>0</v>
      </c>
      <c r="D146" s="217" t="str">
        <f>IF('F4.2'!F146=0,"-",'F4.2'!F146)</f>
        <v>-</v>
      </c>
      <c r="E146" s="53">
        <f>'F4.2'!H146</f>
        <v>0</v>
      </c>
      <c r="F146" s="53">
        <f>'F4.2'!T146</f>
        <v>0</v>
      </c>
      <c r="G146" s="32">
        <f>'F4.2'!AS146</f>
        <v>0</v>
      </c>
      <c r="H146" s="29">
        <f t="shared" si="10"/>
        <v>0</v>
      </c>
      <c r="I146" s="29">
        <f>'F4.2'!U146</f>
        <v>0</v>
      </c>
      <c r="J146" s="29">
        <f>'F4.2'!AT146</f>
        <v>0</v>
      </c>
      <c r="K146" s="29"/>
      <c r="L146" s="29"/>
      <c r="M146" s="29">
        <f t="shared" si="11"/>
        <v>0</v>
      </c>
      <c r="N146" s="29">
        <f t="shared" si="12"/>
        <v>0</v>
      </c>
      <c r="O146" s="197"/>
      <c r="P146" s="198"/>
    </row>
    <row r="147" spans="1:16" ht="47.25" hidden="1" outlineLevel="1">
      <c r="A147" s="271">
        <f>'F4.2'!A147</f>
        <v>17</v>
      </c>
      <c r="B147" s="214" t="str">
        <f>'F4.2'!B147</f>
        <v>DPR for Supply and erection of new air compressor system with screw type compressor, HVAC system with Screw type  Compressor  and  Stg II and Stg III DG set at GTPS Uran</v>
      </c>
      <c r="C147" s="51">
        <f>'F4.2'!D147</f>
        <v>0</v>
      </c>
      <c r="D147" s="217" t="str">
        <f>IF('F4.2'!F147=0,"-",'F4.2'!F147)</f>
        <v>-</v>
      </c>
      <c r="E147" s="53">
        <f>'F4.2'!H147</f>
        <v>0</v>
      </c>
      <c r="F147" s="53">
        <f>'F4.2'!T147</f>
        <v>0</v>
      </c>
      <c r="G147" s="32">
        <f>'F4.2'!AS147</f>
        <v>0</v>
      </c>
      <c r="H147" s="29">
        <f t="shared" si="10"/>
        <v>0</v>
      </c>
      <c r="I147" s="29">
        <f>'F4.2'!U147</f>
        <v>0</v>
      </c>
      <c r="J147" s="29">
        <f>'F4.2'!AT147</f>
        <v>0</v>
      </c>
      <c r="K147" s="29"/>
      <c r="L147" s="29"/>
      <c r="M147" s="29">
        <f t="shared" si="11"/>
        <v>0</v>
      </c>
      <c r="N147" s="29">
        <f t="shared" si="12"/>
        <v>0</v>
      </c>
      <c r="O147" s="197"/>
      <c r="P147" s="198"/>
    </row>
    <row r="148" spans="1:16" ht="47.25" hidden="1" outlineLevel="1">
      <c r="A148" s="271">
        <f>'F4.2'!A148</f>
        <v>0</v>
      </c>
      <c r="B148" s="222" t="str">
        <f>'F4.2'!B148</f>
        <v xml:space="preserve"> Supply and erection of new Air compressor system with Screw type Compressor (Service &amp; instrument air compressors)</v>
      </c>
      <c r="C148" s="51">
        <f>'F4.2'!D148</f>
        <v>0</v>
      </c>
      <c r="D148" s="217" t="str">
        <f>IF('F4.2'!F148=0,"-",'F4.2'!F148)</f>
        <v>-</v>
      </c>
      <c r="E148" s="53">
        <f>'F4.2'!H148</f>
        <v>0</v>
      </c>
      <c r="F148" s="53">
        <f>'F4.2'!T148</f>
        <v>0</v>
      </c>
      <c r="G148" s="32">
        <f>'F4.2'!AS148</f>
        <v>0</v>
      </c>
      <c r="H148" s="29">
        <f t="shared" si="10"/>
        <v>0</v>
      </c>
      <c r="I148" s="29">
        <f>'F4.2'!U148</f>
        <v>0</v>
      </c>
      <c r="J148" s="29">
        <f>'F4.2'!AT148</f>
        <v>0</v>
      </c>
      <c r="K148" s="29"/>
      <c r="L148" s="29"/>
      <c r="M148" s="29">
        <f t="shared" si="11"/>
        <v>0</v>
      </c>
      <c r="N148" s="29">
        <f t="shared" si="12"/>
        <v>0</v>
      </c>
      <c r="O148" s="197"/>
      <c r="P148" s="198"/>
    </row>
    <row r="149" spans="1:16" ht="31.5" hidden="1" outlineLevel="1">
      <c r="A149" s="271">
        <f>'F4.2'!A149</f>
        <v>0</v>
      </c>
      <c r="B149" s="222" t="str">
        <f>'F4.2'!B149</f>
        <v xml:space="preserve">  Supply and erection of new HVAC system with Screw type Compressor </v>
      </c>
      <c r="C149" s="51">
        <f>'F4.2'!D149</f>
        <v>0</v>
      </c>
      <c r="D149" s="217" t="str">
        <f>IF('F4.2'!F149=0,"-",'F4.2'!F149)</f>
        <v>-</v>
      </c>
      <c r="E149" s="53">
        <f>'F4.2'!H149</f>
        <v>0</v>
      </c>
      <c r="F149" s="53">
        <f>'F4.2'!T149</f>
        <v>0</v>
      </c>
      <c r="G149" s="32">
        <f>'F4.2'!AS149</f>
        <v>0</v>
      </c>
      <c r="H149" s="29">
        <f t="shared" si="10"/>
        <v>0</v>
      </c>
      <c r="I149" s="29">
        <f>'F4.2'!U149</f>
        <v>0</v>
      </c>
      <c r="J149" s="29">
        <f>'F4.2'!AT149</f>
        <v>0</v>
      </c>
      <c r="K149" s="29"/>
      <c r="L149" s="29"/>
      <c r="M149" s="29">
        <f t="shared" si="11"/>
        <v>0</v>
      </c>
      <c r="N149" s="29">
        <f t="shared" si="12"/>
        <v>0</v>
      </c>
      <c r="O149" s="197"/>
      <c r="P149" s="198"/>
    </row>
    <row r="150" spans="1:16" ht="15.75" hidden="1" outlineLevel="1">
      <c r="A150" s="271">
        <f>'F4.2'!A150</f>
        <v>0</v>
      </c>
      <c r="B150" s="222" t="str">
        <f>'F4.2'!B150</f>
        <v xml:space="preserve"> Supply &amp; Errection of Stage II and Stage III DG set</v>
      </c>
      <c r="C150" s="51">
        <f>'F4.2'!D150</f>
        <v>0</v>
      </c>
      <c r="D150" s="217" t="str">
        <f>IF('F4.2'!F150=0,"-",'F4.2'!F150)</f>
        <v>-</v>
      </c>
      <c r="E150" s="53">
        <f>'F4.2'!H150</f>
        <v>0</v>
      </c>
      <c r="F150" s="53">
        <f>'F4.2'!T150</f>
        <v>0</v>
      </c>
      <c r="G150" s="32">
        <f>'F4.2'!AS150</f>
        <v>0</v>
      </c>
      <c r="H150" s="29">
        <f t="shared" si="10"/>
        <v>0</v>
      </c>
      <c r="I150" s="29">
        <f>'F4.2'!U150</f>
        <v>0</v>
      </c>
      <c r="J150" s="29">
        <f>'F4.2'!AT150</f>
        <v>0</v>
      </c>
      <c r="K150" s="29"/>
      <c r="L150" s="29"/>
      <c r="M150" s="29">
        <f t="shared" si="11"/>
        <v>0</v>
      </c>
      <c r="N150" s="29">
        <f t="shared" si="12"/>
        <v>0</v>
      </c>
      <c r="O150" s="197"/>
      <c r="P150" s="198"/>
    </row>
    <row r="151" spans="1:16" ht="47.25" hidden="1" outlineLevel="1">
      <c r="A151" s="271">
        <f>'F4.2'!A151</f>
        <v>18</v>
      </c>
      <c r="B151" s="214" t="str">
        <f>'F4.2'!B151</f>
        <v>DPR for Life extension of GT by procurement of Mixing chambers with installation material and Procurement of GT flametube bricks &amp; brick holders.</v>
      </c>
      <c r="C151" s="51">
        <f>'F4.2'!D151</f>
        <v>0</v>
      </c>
      <c r="D151" s="217" t="str">
        <f>IF('F4.2'!F151=0,"-",'F4.2'!F151)</f>
        <v>-</v>
      </c>
      <c r="E151" s="53">
        <f>'F4.2'!H151</f>
        <v>0</v>
      </c>
      <c r="F151" s="53">
        <f>'F4.2'!T151</f>
        <v>0</v>
      </c>
      <c r="G151" s="32">
        <f>'F4.2'!AS151</f>
        <v>0</v>
      </c>
      <c r="H151" s="29">
        <f t="shared" si="10"/>
        <v>0</v>
      </c>
      <c r="I151" s="29">
        <f>'F4.2'!U151</f>
        <v>0</v>
      </c>
      <c r="J151" s="29">
        <f>'F4.2'!AT151</f>
        <v>0</v>
      </c>
      <c r="K151" s="29"/>
      <c r="L151" s="29"/>
      <c r="M151" s="29">
        <f t="shared" si="11"/>
        <v>0</v>
      </c>
      <c r="N151" s="29">
        <f t="shared" si="12"/>
        <v>0</v>
      </c>
      <c r="O151" s="197"/>
      <c r="P151" s="198"/>
    </row>
    <row r="152" spans="1:16" ht="15.75" hidden="1" outlineLevel="1">
      <c r="A152" s="271">
        <f>'F4.2'!A152</f>
        <v>0</v>
      </c>
      <c r="B152" s="222" t="str">
        <f>'F4.2'!B152</f>
        <v xml:space="preserve"> Supply of Mixing chambers with installation material (GT 5)</v>
      </c>
      <c r="C152" s="51">
        <f>'F4.2'!D152</f>
        <v>0</v>
      </c>
      <c r="D152" s="217" t="str">
        <f>IF('F4.2'!F152=0,"-",'F4.2'!F152)</f>
        <v>-</v>
      </c>
      <c r="E152" s="53">
        <f>'F4.2'!H152</f>
        <v>0</v>
      </c>
      <c r="F152" s="53">
        <f>'F4.2'!T152</f>
        <v>0</v>
      </c>
      <c r="G152" s="32">
        <f>'F4.2'!AS152</f>
        <v>0</v>
      </c>
      <c r="H152" s="29">
        <f t="shared" si="10"/>
        <v>0</v>
      </c>
      <c r="I152" s="29">
        <f>'F4.2'!U152</f>
        <v>0</v>
      </c>
      <c r="J152" s="29">
        <f>'F4.2'!AT152</f>
        <v>0</v>
      </c>
      <c r="K152" s="29"/>
      <c r="L152" s="29"/>
      <c r="M152" s="29">
        <f t="shared" si="11"/>
        <v>0</v>
      </c>
      <c r="N152" s="29">
        <f t="shared" si="12"/>
        <v>0</v>
      </c>
      <c r="O152" s="197"/>
      <c r="P152" s="198"/>
    </row>
    <row r="153" spans="1:16" ht="15.75" hidden="1" outlineLevel="1">
      <c r="A153" s="271">
        <f>'F4.2'!A153</f>
        <v>0</v>
      </c>
      <c r="B153" s="222" t="str">
        <f>'F4.2'!B153</f>
        <v xml:space="preserve">  Supply of GT Flametube bricks &amp; brick holders (All GT)</v>
      </c>
      <c r="C153" s="51">
        <f>'F4.2'!D153</f>
        <v>0</v>
      </c>
      <c r="D153" s="217" t="str">
        <f>IF('F4.2'!F153=0,"-",'F4.2'!F153)</f>
        <v>-</v>
      </c>
      <c r="E153" s="53">
        <f>'F4.2'!H153</f>
        <v>0</v>
      </c>
      <c r="F153" s="53">
        <f>'F4.2'!T153</f>
        <v>0</v>
      </c>
      <c r="G153" s="32">
        <f>'F4.2'!AS153</f>
        <v>0</v>
      </c>
      <c r="H153" s="29">
        <f t="shared" si="10"/>
        <v>0</v>
      </c>
      <c r="I153" s="29">
        <f>'F4.2'!U153</f>
        <v>0</v>
      </c>
      <c r="J153" s="29">
        <f>'F4.2'!AT153</f>
        <v>0</v>
      </c>
      <c r="K153" s="29"/>
      <c r="L153" s="29"/>
      <c r="M153" s="29">
        <f t="shared" si="11"/>
        <v>0</v>
      </c>
      <c r="N153" s="29">
        <f t="shared" si="12"/>
        <v>0</v>
      </c>
      <c r="O153" s="197"/>
      <c r="P153" s="198"/>
    </row>
    <row r="154" spans="1:16" ht="31.5" hidden="1" outlineLevel="1">
      <c r="A154" s="271">
        <f>'F4.2'!A154</f>
        <v>19</v>
      </c>
      <c r="B154" s="214" t="str">
        <f>'F4.2'!B154</f>
        <v>DPR for Life extension of GT by Procurement of  Compressor diaphragm rings with stator blades– 1 to 16 for GT Unit 6.</v>
      </c>
      <c r="C154" s="51">
        <f>'F4.2'!D154</f>
        <v>0</v>
      </c>
      <c r="D154" s="217" t="str">
        <f>IF('F4.2'!F154=0,"-",'F4.2'!F154)</f>
        <v>-</v>
      </c>
      <c r="E154" s="53">
        <f>'F4.2'!H154</f>
        <v>0</v>
      </c>
      <c r="F154" s="53">
        <f>'F4.2'!T154</f>
        <v>0</v>
      </c>
      <c r="G154" s="32">
        <f>'F4.2'!AS154</f>
        <v>0</v>
      </c>
      <c r="H154" s="29">
        <f t="shared" si="10"/>
        <v>0</v>
      </c>
      <c r="I154" s="29">
        <f>'F4.2'!U154</f>
        <v>0</v>
      </c>
      <c r="J154" s="29">
        <f>'F4.2'!AT154</f>
        <v>0</v>
      </c>
      <c r="K154" s="29"/>
      <c r="L154" s="29"/>
      <c r="M154" s="29">
        <f t="shared" si="11"/>
        <v>0</v>
      </c>
      <c r="N154" s="29">
        <f t="shared" si="12"/>
        <v>0</v>
      </c>
      <c r="O154" s="197"/>
      <c r="P154" s="198"/>
    </row>
    <row r="155" spans="1:16" ht="31.5" hidden="1" outlineLevel="1">
      <c r="A155" s="271">
        <f>'F4.2'!A155</f>
        <v>0</v>
      </c>
      <c r="B155" s="222" t="str">
        <f>'F4.2'!B155</f>
        <v xml:space="preserve"> Supply of Compressor diaphragm rings with stator blades– 1 to 16 (GT 6)</v>
      </c>
      <c r="C155" s="51">
        <f>'F4.2'!D155</f>
        <v>0</v>
      </c>
      <c r="D155" s="217" t="str">
        <f>IF('F4.2'!F155=0,"-",'F4.2'!F155)</f>
        <v>-</v>
      </c>
      <c r="E155" s="53">
        <f>'F4.2'!H155</f>
        <v>0</v>
      </c>
      <c r="F155" s="53">
        <f>'F4.2'!T155</f>
        <v>0</v>
      </c>
      <c r="G155" s="32">
        <f>'F4.2'!AS155</f>
        <v>0</v>
      </c>
      <c r="H155" s="29">
        <f t="shared" si="10"/>
        <v>0</v>
      </c>
      <c r="I155" s="29">
        <f>'F4.2'!U155</f>
        <v>0</v>
      </c>
      <c r="J155" s="29">
        <f>'F4.2'!AT155</f>
        <v>0</v>
      </c>
      <c r="K155" s="29"/>
      <c r="L155" s="29"/>
      <c r="M155" s="29">
        <f t="shared" si="11"/>
        <v>0</v>
      </c>
      <c r="N155" s="29">
        <f t="shared" si="12"/>
        <v>0</v>
      </c>
      <c r="O155" s="197"/>
      <c r="P155" s="198"/>
    </row>
    <row r="156" spans="1:16" ht="47.25" hidden="1" outlineLevel="1">
      <c r="A156" s="271">
        <f>'F4.2'!A156</f>
        <v>20</v>
      </c>
      <c r="B156" s="214" t="str">
        <f>'F4.2'!B156</f>
        <v>DPR for Procurement of Turbine stator blades 1 &amp; 2 and Turbine rotor blades 1 &amp; 2 along with installation material for GT unit 5.</v>
      </c>
      <c r="C156" s="51">
        <f>'F4.2'!D156</f>
        <v>0</v>
      </c>
      <c r="D156" s="217" t="str">
        <f>IF('F4.2'!F156=0,"-",'F4.2'!F156)</f>
        <v>-</v>
      </c>
      <c r="E156" s="53">
        <f>'F4.2'!H156</f>
        <v>0</v>
      </c>
      <c r="F156" s="53">
        <f>'F4.2'!T156</f>
        <v>0</v>
      </c>
      <c r="G156" s="32">
        <f>'F4.2'!AS156</f>
        <v>0</v>
      </c>
      <c r="H156" s="29">
        <f t="shared" si="10"/>
        <v>0</v>
      </c>
      <c r="I156" s="29">
        <f>'F4.2'!U156</f>
        <v>0</v>
      </c>
      <c r="J156" s="29">
        <f>'F4.2'!AT156</f>
        <v>0</v>
      </c>
      <c r="K156" s="29"/>
      <c r="L156" s="29"/>
      <c r="M156" s="29">
        <f t="shared" si="11"/>
        <v>0</v>
      </c>
      <c r="N156" s="29">
        <f t="shared" si="12"/>
        <v>0</v>
      </c>
      <c r="O156" s="197"/>
      <c r="P156" s="198"/>
    </row>
    <row r="157" spans="1:16" ht="31.5" hidden="1" outlineLevel="1">
      <c r="A157" s="271">
        <f>'F4.2'!A157</f>
        <v>0</v>
      </c>
      <c r="B157" s="222" t="str">
        <f>'F4.2'!B157</f>
        <v xml:space="preserve"> Supply of Turbine stator blades 1 &amp; 2 and Turbine rotor blades 1 &amp; 2 along with installation material (GT 5)</v>
      </c>
      <c r="C157" s="51">
        <f>'F4.2'!D157</f>
        <v>0</v>
      </c>
      <c r="D157" s="217" t="str">
        <f>IF('F4.2'!F157=0,"-",'F4.2'!F157)</f>
        <v>-</v>
      </c>
      <c r="E157" s="53">
        <f>'F4.2'!H157</f>
        <v>0</v>
      </c>
      <c r="F157" s="53">
        <f>'F4.2'!T157</f>
        <v>0</v>
      </c>
      <c r="G157" s="32">
        <f>'F4.2'!AS157</f>
        <v>0</v>
      </c>
      <c r="H157" s="29">
        <f t="shared" si="10"/>
        <v>0</v>
      </c>
      <c r="I157" s="29">
        <f>'F4.2'!U157</f>
        <v>0</v>
      </c>
      <c r="J157" s="29">
        <f>'F4.2'!AT157</f>
        <v>0</v>
      </c>
      <c r="K157" s="29"/>
      <c r="L157" s="29"/>
      <c r="M157" s="29">
        <f t="shared" si="11"/>
        <v>0</v>
      </c>
      <c r="N157" s="29">
        <f t="shared" si="12"/>
        <v>0</v>
      </c>
      <c r="O157" s="197"/>
      <c r="P157" s="198"/>
    </row>
    <row r="158" spans="1:16" ht="47.25" hidden="1" outlineLevel="1">
      <c r="A158" s="271">
        <f>'F4.2'!A158</f>
        <v>21</v>
      </c>
      <c r="B158" s="214" t="str">
        <f>'F4.2'!B158</f>
        <v>DPR for Procurement of Various oil pumps, water pumps of GT Units and Procurement of GT blow off valves and IGV blades along with its complete operating mechanism.</v>
      </c>
      <c r="C158" s="51">
        <f>'F4.2'!D158</f>
        <v>0</v>
      </c>
      <c r="D158" s="217" t="str">
        <f>IF('F4.2'!F158=0,"-",'F4.2'!F158)</f>
        <v>-</v>
      </c>
      <c r="E158" s="53">
        <f>'F4.2'!H158</f>
        <v>0</v>
      </c>
      <c r="F158" s="53">
        <f>'F4.2'!T158</f>
        <v>0</v>
      </c>
      <c r="G158" s="32">
        <f>'F4.2'!AS158</f>
        <v>0</v>
      </c>
      <c r="H158" s="29">
        <f t="shared" si="10"/>
        <v>0</v>
      </c>
      <c r="I158" s="29">
        <f>'F4.2'!U158</f>
        <v>0</v>
      </c>
      <c r="J158" s="29">
        <f>'F4.2'!AT158</f>
        <v>0</v>
      </c>
      <c r="K158" s="29"/>
      <c r="L158" s="29"/>
      <c r="M158" s="29">
        <f t="shared" si="11"/>
        <v>0</v>
      </c>
      <c r="N158" s="29">
        <f t="shared" si="12"/>
        <v>0</v>
      </c>
      <c r="O158" s="197"/>
      <c r="P158" s="198"/>
    </row>
    <row r="159" spans="1:16" ht="47.25" hidden="1" outlineLevel="1">
      <c r="A159" s="271">
        <f>'F4.2'!A159</f>
        <v>0</v>
      </c>
      <c r="B159" s="222" t="str">
        <f>'F4.2'!B159</f>
        <v xml:space="preserve"> Supply of all GT pumps (MOP,JOP, Boosster pump, EOP, oil vapour fan, CW pumps, Makeup pumps, colony water pumps, drinking water pumps) for all GT</v>
      </c>
      <c r="C159" s="51">
        <f>'F4.2'!D159</f>
        <v>0</v>
      </c>
      <c r="D159" s="217" t="str">
        <f>IF('F4.2'!F159=0,"-",'F4.2'!F159)</f>
        <v>-</v>
      </c>
      <c r="E159" s="53">
        <f>'F4.2'!H159</f>
        <v>0</v>
      </c>
      <c r="F159" s="53">
        <f>'F4.2'!T159</f>
        <v>0</v>
      </c>
      <c r="G159" s="32">
        <f>'F4.2'!AS159</f>
        <v>0</v>
      </c>
      <c r="H159" s="29">
        <f t="shared" si="10"/>
        <v>0</v>
      </c>
      <c r="I159" s="29">
        <f>'F4.2'!U159</f>
        <v>0</v>
      </c>
      <c r="J159" s="29">
        <f>'F4.2'!AT159</f>
        <v>0</v>
      </c>
      <c r="K159" s="29"/>
      <c r="L159" s="29"/>
      <c r="M159" s="29">
        <f t="shared" si="11"/>
        <v>0</v>
      </c>
      <c r="N159" s="29">
        <f t="shared" si="12"/>
        <v>0</v>
      </c>
      <c r="O159" s="197"/>
      <c r="P159" s="198"/>
    </row>
    <row r="160" spans="1:16" ht="15.75" hidden="1" outlineLevel="1">
      <c r="A160" s="271">
        <f>'F4.2'!A160</f>
        <v>0</v>
      </c>
      <c r="B160" s="222" t="str">
        <f>'F4.2'!B160</f>
        <v xml:space="preserve">  Supply of GT Blow-off valves (All GT)</v>
      </c>
      <c r="C160" s="51">
        <f>'F4.2'!D160</f>
        <v>0</v>
      </c>
      <c r="D160" s="217" t="str">
        <f>IF('F4.2'!F160=0,"-",'F4.2'!F160)</f>
        <v>-</v>
      </c>
      <c r="E160" s="53">
        <f>'F4.2'!H160</f>
        <v>0</v>
      </c>
      <c r="F160" s="53">
        <f>'F4.2'!T160</f>
        <v>0</v>
      </c>
      <c r="G160" s="32">
        <f>'F4.2'!AS160</f>
        <v>0</v>
      </c>
      <c r="H160" s="29">
        <f t="shared" si="10"/>
        <v>0</v>
      </c>
      <c r="I160" s="29">
        <f>'F4.2'!U160</f>
        <v>0</v>
      </c>
      <c r="J160" s="29">
        <f>'F4.2'!AT160</f>
        <v>0</v>
      </c>
      <c r="K160" s="29"/>
      <c r="L160" s="29"/>
      <c r="M160" s="29">
        <f t="shared" si="11"/>
        <v>0</v>
      </c>
      <c r="N160" s="29">
        <f t="shared" si="12"/>
        <v>0</v>
      </c>
      <c r="O160" s="197"/>
      <c r="P160" s="198"/>
    </row>
    <row r="161" spans="1:16" ht="31.5" hidden="1" outlineLevel="1">
      <c r="A161" s="271">
        <f>'F4.2'!A161</f>
        <v>0</v>
      </c>
      <c r="B161" s="222" t="str">
        <f>'F4.2'!B161</f>
        <v xml:space="preserve"> Supply of IGV blades along with its complete operating mechanism (GT 5,6,8)</v>
      </c>
      <c r="C161" s="51">
        <f>'F4.2'!D161</f>
        <v>0</v>
      </c>
      <c r="D161" s="217" t="str">
        <f>IF('F4.2'!F161=0,"-",'F4.2'!F161)</f>
        <v>-</v>
      </c>
      <c r="E161" s="53">
        <f>'F4.2'!H161</f>
        <v>0</v>
      </c>
      <c r="F161" s="53">
        <f>'F4.2'!T161</f>
        <v>0</v>
      </c>
      <c r="G161" s="32">
        <f>'F4.2'!AS161</f>
        <v>0</v>
      </c>
      <c r="H161" s="29">
        <f t="shared" si="10"/>
        <v>0</v>
      </c>
      <c r="I161" s="29">
        <f>'F4.2'!U161</f>
        <v>0</v>
      </c>
      <c r="J161" s="29">
        <f>'F4.2'!AT161</f>
        <v>0</v>
      </c>
      <c r="K161" s="29"/>
      <c r="L161" s="29"/>
      <c r="M161" s="29">
        <f t="shared" si="11"/>
        <v>0</v>
      </c>
      <c r="N161" s="29">
        <f t="shared" si="12"/>
        <v>0</v>
      </c>
      <c r="O161" s="197"/>
      <c r="P161" s="198"/>
    </row>
    <row r="162" spans="1:16" ht="31.5" hidden="1" outlineLevel="1">
      <c r="A162" s="271">
        <f>'F4.2'!A162</f>
        <v>22</v>
      </c>
      <c r="B162" s="214" t="str">
        <f>'F4.2'!B162</f>
        <v>DPR for Life extension of GT units by Procurement of inner casing &amp; K rings with installation material.</v>
      </c>
      <c r="C162" s="51">
        <f>'F4.2'!D162</f>
        <v>0</v>
      </c>
      <c r="D162" s="217" t="str">
        <f>IF('F4.2'!F162=0,"-",'F4.2'!F162)</f>
        <v>-</v>
      </c>
      <c r="E162" s="53">
        <f>'F4.2'!H162</f>
        <v>0</v>
      </c>
      <c r="F162" s="53">
        <f>'F4.2'!T162</f>
        <v>0</v>
      </c>
      <c r="G162" s="32">
        <f>'F4.2'!AS162</f>
        <v>0</v>
      </c>
      <c r="H162" s="29">
        <f t="shared" si="10"/>
        <v>0</v>
      </c>
      <c r="I162" s="29">
        <f>'F4.2'!U162</f>
        <v>0</v>
      </c>
      <c r="J162" s="29">
        <f>'F4.2'!AT162</f>
        <v>0</v>
      </c>
      <c r="K162" s="29"/>
      <c r="L162" s="29"/>
      <c r="M162" s="29">
        <f t="shared" si="11"/>
        <v>0</v>
      </c>
      <c r="N162" s="29">
        <f t="shared" si="12"/>
        <v>0</v>
      </c>
      <c r="O162" s="197"/>
      <c r="P162" s="198"/>
    </row>
    <row r="163" spans="1:16" ht="31.5" hidden="1" outlineLevel="1">
      <c r="A163" s="271">
        <f>'F4.2'!A163</f>
        <v>0</v>
      </c>
      <c r="B163" s="222" t="str">
        <f>'F4.2'!B163</f>
        <v xml:space="preserve"> Supply of inner casing &amp; K ring with installation material (Inner casing for GT 8 and All GT K ring)</v>
      </c>
      <c r="C163" s="51">
        <f>'F4.2'!D163</f>
        <v>0</v>
      </c>
      <c r="D163" s="217" t="str">
        <f>IF('F4.2'!F163=0,"-",'F4.2'!F163)</f>
        <v>-</v>
      </c>
      <c r="E163" s="53">
        <f>'F4.2'!H163</f>
        <v>0</v>
      </c>
      <c r="F163" s="53">
        <f>'F4.2'!T163</f>
        <v>0</v>
      </c>
      <c r="G163" s="32">
        <f>'F4.2'!AS163</f>
        <v>0</v>
      </c>
      <c r="H163" s="29">
        <f t="shared" si="10"/>
        <v>0</v>
      </c>
      <c r="I163" s="29">
        <f>'F4.2'!U163</f>
        <v>0</v>
      </c>
      <c r="J163" s="29">
        <f>'F4.2'!AT163</f>
        <v>0</v>
      </c>
      <c r="K163" s="29"/>
      <c r="L163" s="29"/>
      <c r="M163" s="29">
        <f t="shared" si="11"/>
        <v>0</v>
      </c>
      <c r="N163" s="29">
        <f t="shared" si="12"/>
        <v>0</v>
      </c>
      <c r="O163" s="197"/>
      <c r="P163" s="198"/>
    </row>
    <row r="164" spans="1:16" ht="63" hidden="1" outlineLevel="1">
      <c r="A164" s="271">
        <f>'F4.2'!A164</f>
        <v>23</v>
      </c>
      <c r="B164" s="214" t="str">
        <f>'F4.2'!B164</f>
        <v>DPR for CCPP process improvement by Procurement and erection of Hangers and supports of Gas skid, A0 ,B0 block and supply of various size pipelines and boiler tubes for Boiler, GT</v>
      </c>
      <c r="C164" s="51">
        <f>'F4.2'!D164</f>
        <v>0</v>
      </c>
      <c r="D164" s="217" t="str">
        <f>IF('F4.2'!F164=0,"-",'F4.2'!F164)</f>
        <v>-</v>
      </c>
      <c r="E164" s="53">
        <f>'F4.2'!H164</f>
        <v>0</v>
      </c>
      <c r="F164" s="53">
        <f>'F4.2'!T164</f>
        <v>0</v>
      </c>
      <c r="G164" s="32">
        <f>'F4.2'!AS164</f>
        <v>0</v>
      </c>
      <c r="H164" s="29">
        <f t="shared" si="10"/>
        <v>0</v>
      </c>
      <c r="I164" s="29">
        <f>'F4.2'!U164</f>
        <v>0</v>
      </c>
      <c r="J164" s="29">
        <f>'F4.2'!AT164</f>
        <v>0</v>
      </c>
      <c r="K164" s="29"/>
      <c r="L164" s="29"/>
      <c r="M164" s="29">
        <f t="shared" si="11"/>
        <v>0</v>
      </c>
      <c r="N164" s="29">
        <f t="shared" si="12"/>
        <v>0</v>
      </c>
      <c r="O164" s="197"/>
      <c r="P164" s="198"/>
    </row>
    <row r="165" spans="1:16" ht="31.5" hidden="1" outlineLevel="1">
      <c r="A165" s="271">
        <f>'F4.2'!A165</f>
        <v>0</v>
      </c>
      <c r="B165" s="222" t="str">
        <f>'F4.2'!B165</f>
        <v xml:space="preserve"> Supply and erection of Hangers and supports (Gas skid, A0 and B0 Block)</v>
      </c>
      <c r="C165" s="51">
        <f>'F4.2'!D165</f>
        <v>0</v>
      </c>
      <c r="D165" s="217" t="str">
        <f>IF('F4.2'!F165=0,"-",'F4.2'!F165)</f>
        <v>-</v>
      </c>
      <c r="E165" s="53">
        <f>'F4.2'!H165</f>
        <v>0</v>
      </c>
      <c r="F165" s="53">
        <f>'F4.2'!T165</f>
        <v>0</v>
      </c>
      <c r="G165" s="32">
        <f>'F4.2'!AS165</f>
        <v>0</v>
      </c>
      <c r="H165" s="29">
        <f t="shared" si="10"/>
        <v>0</v>
      </c>
      <c r="I165" s="29">
        <f>'F4.2'!U165</f>
        <v>0</v>
      </c>
      <c r="J165" s="29">
        <f>'F4.2'!AT165</f>
        <v>0</v>
      </c>
      <c r="K165" s="29"/>
      <c r="L165" s="29"/>
      <c r="M165" s="29">
        <f t="shared" si="11"/>
        <v>0</v>
      </c>
      <c r="N165" s="29">
        <f t="shared" si="12"/>
        <v>0</v>
      </c>
      <c r="O165" s="197"/>
      <c r="P165" s="198"/>
    </row>
    <row r="166" spans="1:16" ht="31.5" hidden="1" outlineLevel="1">
      <c r="A166" s="271">
        <f>'F4.2'!A166</f>
        <v>0</v>
      </c>
      <c r="B166" s="222" t="str">
        <f>'F4.2'!B166</f>
        <v xml:space="preserve"> Supply of Various size high pressure pipelines and tubes for Boiler and GT &amp; ST</v>
      </c>
      <c r="C166" s="51">
        <f>'F4.2'!D166</f>
        <v>0</v>
      </c>
      <c r="D166" s="217" t="str">
        <f>IF('F4.2'!F166=0,"-",'F4.2'!F166)</f>
        <v>-</v>
      </c>
      <c r="E166" s="53">
        <f>'F4.2'!H166</f>
        <v>0</v>
      </c>
      <c r="F166" s="53">
        <f>'F4.2'!T166</f>
        <v>0</v>
      </c>
      <c r="G166" s="32">
        <f>'F4.2'!AS166</f>
        <v>0</v>
      </c>
      <c r="H166" s="29">
        <f t="shared" si="10"/>
        <v>0</v>
      </c>
      <c r="I166" s="29">
        <f>'F4.2'!U166</f>
        <v>0</v>
      </c>
      <c r="J166" s="29">
        <f>'F4.2'!AT166</f>
        <v>0</v>
      </c>
      <c r="K166" s="29"/>
      <c r="L166" s="29"/>
      <c r="M166" s="29">
        <f t="shared" si="11"/>
        <v>0</v>
      </c>
      <c r="N166" s="29">
        <f t="shared" si="12"/>
        <v>0</v>
      </c>
      <c r="O166" s="197"/>
      <c r="P166" s="198"/>
    </row>
    <row r="167" spans="1:16" ht="47.25" hidden="1" outlineLevel="1">
      <c r="A167" s="271">
        <f>'F4.2'!A167</f>
        <v>24</v>
      </c>
      <c r="B167" s="214" t="str">
        <f>'F4.2'!B167</f>
        <v>DPR for Procurement of Turbine stator blades 1 &amp; 2 and Turbine rotor blades 1 &amp; 2 along with installation material for GT unit 7.</v>
      </c>
      <c r="C167" s="51">
        <f>'F4.2'!D167</f>
        <v>0</v>
      </c>
      <c r="D167" s="217" t="str">
        <f>IF('F4.2'!F167=0,"-",'F4.2'!F167)</f>
        <v>-</v>
      </c>
      <c r="E167" s="53">
        <f>'F4.2'!H167</f>
        <v>0</v>
      </c>
      <c r="F167" s="53">
        <f>'F4.2'!T167</f>
        <v>0</v>
      </c>
      <c r="G167" s="32">
        <f>'F4.2'!AS167</f>
        <v>0</v>
      </c>
      <c r="H167" s="29">
        <f t="shared" si="10"/>
        <v>0</v>
      </c>
      <c r="I167" s="29">
        <f>'F4.2'!U167</f>
        <v>0</v>
      </c>
      <c r="J167" s="29">
        <f>'F4.2'!AT167</f>
        <v>0</v>
      </c>
      <c r="K167" s="29"/>
      <c r="L167" s="29"/>
      <c r="M167" s="29">
        <f t="shared" si="11"/>
        <v>0</v>
      </c>
      <c r="N167" s="29">
        <f t="shared" si="12"/>
        <v>0</v>
      </c>
      <c r="O167" s="197"/>
      <c r="P167" s="198"/>
    </row>
    <row r="168" spans="1:16" ht="31.5" hidden="1" outlineLevel="1">
      <c r="A168" s="271">
        <f>'F4.2'!A168</f>
        <v>0</v>
      </c>
      <c r="B168" s="222" t="str">
        <f>'F4.2'!B168</f>
        <v xml:space="preserve"> Supply of Turbine rotor blades 1 &amp; 2 and Turbine stator blades 1 &amp; 2 along with installation material (GT7)</v>
      </c>
      <c r="C168" s="51">
        <f>'F4.2'!D168</f>
        <v>0</v>
      </c>
      <c r="D168" s="217" t="str">
        <f>IF('F4.2'!F168=0,"-",'F4.2'!F168)</f>
        <v>-</v>
      </c>
      <c r="E168" s="53">
        <f>'F4.2'!H168</f>
        <v>0</v>
      </c>
      <c r="F168" s="53">
        <f>'F4.2'!T168</f>
        <v>0</v>
      </c>
      <c r="G168" s="32">
        <f>'F4.2'!AS168</f>
        <v>0</v>
      </c>
      <c r="H168" s="29">
        <f t="shared" si="10"/>
        <v>0</v>
      </c>
      <c r="I168" s="29">
        <f>'F4.2'!U168</f>
        <v>0</v>
      </c>
      <c r="J168" s="29">
        <f>'F4.2'!AT168</f>
        <v>0</v>
      </c>
      <c r="K168" s="29"/>
      <c r="L168" s="29"/>
      <c r="M168" s="29">
        <f t="shared" si="11"/>
        <v>0</v>
      </c>
      <c r="N168" s="29">
        <f t="shared" si="12"/>
        <v>0</v>
      </c>
      <c r="O168" s="197"/>
      <c r="P168" s="198"/>
    </row>
    <row r="169" spans="1:16" ht="47.25" hidden="1" outlineLevel="1">
      <c r="A169" s="271">
        <f>'F4.2'!A169</f>
        <v>25</v>
      </c>
      <c r="B169" s="214" t="str">
        <f>'F4.2'!B169</f>
        <v>DPR for Life extension of GT by Procurement of complete flame tube, burners and Procurement of Luwa cooler pannels.</v>
      </c>
      <c r="C169" s="51">
        <f>'F4.2'!D169</f>
        <v>0</v>
      </c>
      <c r="D169" s="217" t="str">
        <f>IF('F4.2'!F169=0,"-",'F4.2'!F169)</f>
        <v>-</v>
      </c>
      <c r="E169" s="53">
        <f>'F4.2'!H169</f>
        <v>0</v>
      </c>
      <c r="F169" s="53">
        <f>'F4.2'!T169</f>
        <v>0</v>
      </c>
      <c r="G169" s="32">
        <f>'F4.2'!AS169</f>
        <v>0</v>
      </c>
      <c r="H169" s="29">
        <f t="shared" si="10"/>
        <v>0</v>
      </c>
      <c r="I169" s="29">
        <f>'F4.2'!U169</f>
        <v>0</v>
      </c>
      <c r="J169" s="29">
        <f>'F4.2'!AT169</f>
        <v>0</v>
      </c>
      <c r="K169" s="29"/>
      <c r="L169" s="29"/>
      <c r="M169" s="29">
        <f t="shared" si="11"/>
        <v>0</v>
      </c>
      <c r="N169" s="29">
        <f t="shared" si="12"/>
        <v>0</v>
      </c>
      <c r="O169" s="197"/>
      <c r="P169" s="198"/>
    </row>
    <row r="170" spans="1:16" ht="31.5" hidden="1" outlineLevel="1">
      <c r="A170" s="271">
        <f>'F4.2'!A170</f>
        <v>0</v>
      </c>
      <c r="B170" s="222" t="str">
        <f>'F4.2'!B170</f>
        <v xml:space="preserve"> Supply of complete Flame tubes with  Burners (Flame tubes of GT 5 and Burners of GT 7 &amp; 8)</v>
      </c>
      <c r="C170" s="51">
        <f>'F4.2'!D170</f>
        <v>0</v>
      </c>
      <c r="D170" s="217" t="str">
        <f>IF('F4.2'!F170=0,"-",'F4.2'!F170)</f>
        <v>-</v>
      </c>
      <c r="E170" s="53">
        <f>'F4.2'!H170</f>
        <v>0</v>
      </c>
      <c r="F170" s="53">
        <f>'F4.2'!T170</f>
        <v>0</v>
      </c>
      <c r="G170" s="32">
        <f>'F4.2'!AS170</f>
        <v>0</v>
      </c>
      <c r="H170" s="29">
        <f t="shared" si="10"/>
        <v>0</v>
      </c>
      <c r="I170" s="29">
        <f>'F4.2'!U170</f>
        <v>0</v>
      </c>
      <c r="J170" s="29">
        <f>'F4.2'!AT170</f>
        <v>0</v>
      </c>
      <c r="K170" s="29"/>
      <c r="L170" s="29"/>
      <c r="M170" s="29">
        <f t="shared" si="11"/>
        <v>0</v>
      </c>
      <c r="N170" s="29">
        <f t="shared" si="12"/>
        <v>0</v>
      </c>
      <c r="O170" s="197"/>
      <c r="P170" s="198"/>
    </row>
    <row r="171" spans="1:16" ht="15.75" hidden="1" outlineLevel="1">
      <c r="A171" s="271">
        <f>'F4.2'!A171</f>
        <v>0</v>
      </c>
      <c r="B171" s="222" t="str">
        <f>'F4.2'!B171</f>
        <v xml:space="preserve"> Supply of Luwa cooler pannels (GT 5,7,8)</v>
      </c>
      <c r="C171" s="51">
        <f>'F4.2'!D171</f>
        <v>0</v>
      </c>
      <c r="D171" s="217" t="str">
        <f>IF('F4.2'!F171=0,"-",'F4.2'!F171)</f>
        <v>-</v>
      </c>
      <c r="E171" s="53">
        <f>'F4.2'!H171</f>
        <v>0</v>
      </c>
      <c r="F171" s="53">
        <f>'F4.2'!T171</f>
        <v>0</v>
      </c>
      <c r="G171" s="32">
        <f>'F4.2'!AS171</f>
        <v>0</v>
      </c>
      <c r="H171" s="29">
        <f t="shared" si="10"/>
        <v>0</v>
      </c>
      <c r="I171" s="29">
        <f>'F4.2'!U171</f>
        <v>0</v>
      </c>
      <c r="J171" s="29">
        <f>'F4.2'!AT171</f>
        <v>0</v>
      </c>
      <c r="K171" s="29"/>
      <c r="L171" s="29"/>
      <c r="M171" s="29">
        <f t="shared" si="11"/>
        <v>0</v>
      </c>
      <c r="N171" s="29">
        <f t="shared" si="12"/>
        <v>0</v>
      </c>
      <c r="O171" s="197"/>
      <c r="P171" s="198"/>
    </row>
    <row r="172" spans="1:16" ht="31.5" hidden="1" outlineLevel="1">
      <c r="A172" s="271">
        <f>'F4.2'!A172</f>
        <v>26</v>
      </c>
      <c r="B172" s="214" t="str">
        <f>'F4.2'!B172</f>
        <v>DPR for Life extension of GT units by Procurement of Compressor rotor blades stage 1 - 16 for GT unit 5 &amp; 7.</v>
      </c>
      <c r="C172" s="51">
        <f>'F4.2'!D172</f>
        <v>0</v>
      </c>
      <c r="D172" s="217" t="str">
        <f>IF('F4.2'!F172=0,"-",'F4.2'!F172)</f>
        <v>-</v>
      </c>
      <c r="E172" s="53">
        <f>'F4.2'!H172</f>
        <v>0</v>
      </c>
      <c r="F172" s="53">
        <f>'F4.2'!T172</f>
        <v>0</v>
      </c>
      <c r="G172" s="32">
        <f>'F4.2'!AS172</f>
        <v>0</v>
      </c>
      <c r="H172" s="29">
        <f t="shared" si="10"/>
        <v>0</v>
      </c>
      <c r="I172" s="29">
        <f>'F4.2'!U172</f>
        <v>0</v>
      </c>
      <c r="J172" s="29">
        <f>'F4.2'!AT172</f>
        <v>0</v>
      </c>
      <c r="K172" s="29"/>
      <c r="L172" s="29"/>
      <c r="M172" s="29">
        <f t="shared" si="11"/>
        <v>0</v>
      </c>
      <c r="N172" s="29">
        <f t="shared" si="12"/>
        <v>0</v>
      </c>
      <c r="O172" s="197"/>
      <c r="P172" s="198"/>
    </row>
    <row r="173" spans="1:16" ht="15.75" hidden="1" outlineLevel="1">
      <c r="A173" s="271">
        <f>'F4.2'!A173</f>
        <v>0</v>
      </c>
      <c r="B173" s="222" t="str">
        <f>'F4.2'!B173</f>
        <v>Supply of Compressor Rotor blades 1 to 16th (GT 5, 7)</v>
      </c>
      <c r="C173" s="51">
        <f>'F4.2'!D173</f>
        <v>0</v>
      </c>
      <c r="D173" s="217" t="str">
        <f>IF('F4.2'!F173=0,"-",'F4.2'!F173)</f>
        <v>-</v>
      </c>
      <c r="E173" s="53">
        <f>'F4.2'!H173</f>
        <v>0</v>
      </c>
      <c r="F173" s="53">
        <f>'F4.2'!T173</f>
        <v>0</v>
      </c>
      <c r="G173" s="32">
        <f>'F4.2'!AS173</f>
        <v>0</v>
      </c>
      <c r="H173" s="29">
        <f t="shared" si="10"/>
        <v>0</v>
      </c>
      <c r="I173" s="29">
        <f>'F4.2'!U173</f>
        <v>0</v>
      </c>
      <c r="J173" s="29">
        <f>'F4.2'!AT173</f>
        <v>0</v>
      </c>
      <c r="K173" s="29"/>
      <c r="L173" s="29"/>
      <c r="M173" s="29">
        <f t="shared" si="11"/>
        <v>0</v>
      </c>
      <c r="N173" s="29">
        <f t="shared" si="12"/>
        <v>0</v>
      </c>
      <c r="O173" s="197"/>
      <c r="P173" s="198"/>
    </row>
    <row r="174" spans="1:16" ht="47.25" hidden="1" outlineLevel="1">
      <c r="A174" s="271">
        <f>'F4.2'!A174</f>
        <v>27</v>
      </c>
      <c r="B174" s="214" t="str">
        <f>'F4.2'!B174</f>
        <v xml:space="preserve">DPR for Life extension of GT units by Procurement of Complete GT fasteners set and Procurement of mixing chambers with installation material for GT6. </v>
      </c>
      <c r="C174" s="51">
        <f>'F4.2'!D174</f>
        <v>0</v>
      </c>
      <c r="D174" s="217" t="str">
        <f>IF('F4.2'!F174=0,"-",'F4.2'!F174)</f>
        <v>-</v>
      </c>
      <c r="E174" s="53">
        <f>'F4.2'!H174</f>
        <v>0</v>
      </c>
      <c r="F174" s="53">
        <f>'F4.2'!T174</f>
        <v>0</v>
      </c>
      <c r="G174" s="32">
        <f>'F4.2'!AS174</f>
        <v>0</v>
      </c>
      <c r="H174" s="29">
        <f t="shared" si="10"/>
        <v>0</v>
      </c>
      <c r="I174" s="29">
        <f>'F4.2'!U174</f>
        <v>0</v>
      </c>
      <c r="J174" s="29">
        <f>'F4.2'!AT174</f>
        <v>0</v>
      </c>
      <c r="K174" s="29"/>
      <c r="L174" s="29"/>
      <c r="M174" s="29">
        <f t="shared" si="11"/>
        <v>0</v>
      </c>
      <c r="N174" s="29">
        <f t="shared" si="12"/>
        <v>0</v>
      </c>
      <c r="O174" s="197"/>
      <c r="P174" s="198"/>
    </row>
    <row r="175" spans="1:16" ht="15.75" hidden="1" outlineLevel="1">
      <c r="A175" s="271">
        <f>'F4.2'!A175</f>
        <v>0</v>
      </c>
      <c r="B175" s="222" t="str">
        <f>'F4.2'!B175</f>
        <v xml:space="preserve"> Procurement of Complete GT Fasteners set</v>
      </c>
      <c r="C175" s="51">
        <f>'F4.2'!D175</f>
        <v>0</v>
      </c>
      <c r="D175" s="217" t="str">
        <f>IF('F4.2'!F175=0,"-",'F4.2'!F175)</f>
        <v>-</v>
      </c>
      <c r="E175" s="53">
        <f>'F4.2'!H175</f>
        <v>0</v>
      </c>
      <c r="F175" s="53">
        <f>'F4.2'!T175</f>
        <v>0</v>
      </c>
      <c r="G175" s="32">
        <f>'F4.2'!AS175</f>
        <v>0</v>
      </c>
      <c r="H175" s="29">
        <f t="shared" si="10"/>
        <v>0</v>
      </c>
      <c r="I175" s="29">
        <f>'F4.2'!U175</f>
        <v>0</v>
      </c>
      <c r="J175" s="29">
        <f>'F4.2'!AT175</f>
        <v>0</v>
      </c>
      <c r="K175" s="29"/>
      <c r="L175" s="29"/>
      <c r="M175" s="29">
        <f t="shared" si="11"/>
        <v>0</v>
      </c>
      <c r="N175" s="29">
        <f t="shared" si="12"/>
        <v>0</v>
      </c>
      <c r="O175" s="197"/>
      <c r="P175" s="198"/>
    </row>
    <row r="176" spans="1:16" ht="15.75" hidden="1" outlineLevel="1">
      <c r="A176" s="271">
        <f>'F4.2'!A176</f>
        <v>0</v>
      </c>
      <c r="B176" s="222" t="str">
        <f>'F4.2'!B176</f>
        <v xml:space="preserve"> Supply of Mixing chambers with installation material (GT 6 )</v>
      </c>
      <c r="C176" s="51">
        <f>'F4.2'!D176</f>
        <v>0</v>
      </c>
      <c r="D176" s="217" t="str">
        <f>IF('F4.2'!F176=0,"-",'F4.2'!F176)</f>
        <v>-</v>
      </c>
      <c r="E176" s="53">
        <f>'F4.2'!H176</f>
        <v>0</v>
      </c>
      <c r="F176" s="53">
        <f>'F4.2'!T176</f>
        <v>0</v>
      </c>
      <c r="G176" s="32">
        <f>'F4.2'!AS176</f>
        <v>0</v>
      </c>
      <c r="H176" s="29">
        <f t="shared" si="10"/>
        <v>0</v>
      </c>
      <c r="I176" s="29">
        <f>'F4.2'!U176</f>
        <v>0</v>
      </c>
      <c r="J176" s="29">
        <f>'F4.2'!AT176</f>
        <v>0</v>
      </c>
      <c r="K176" s="29"/>
      <c r="L176" s="29"/>
      <c r="M176" s="29">
        <f t="shared" si="11"/>
        <v>0</v>
      </c>
      <c r="N176" s="29">
        <f t="shared" si="12"/>
        <v>0</v>
      </c>
      <c r="O176" s="197"/>
      <c r="P176" s="198"/>
    </row>
    <row r="177" spans="1:16" ht="31.5" hidden="1" outlineLevel="1">
      <c r="A177" s="271">
        <f>'F4.2'!A177</f>
        <v>28</v>
      </c>
      <c r="B177" s="214" t="str">
        <f>'F4.2'!B177</f>
        <v>Reliability Improvement  Schemes for Gas Turbine Power Stations, Uran.</v>
      </c>
      <c r="C177" s="51">
        <f>'F4.2'!D177</f>
        <v>0</v>
      </c>
      <c r="D177" s="217" t="str">
        <f>IF('F4.2'!F177=0,"-",'F4.2'!F177)</f>
        <v>-</v>
      </c>
      <c r="E177" s="53">
        <f>'F4.2'!H177</f>
        <v>0</v>
      </c>
      <c r="F177" s="53">
        <f>'F4.2'!T177</f>
        <v>0</v>
      </c>
      <c r="G177" s="32">
        <f>'F4.2'!AS177</f>
        <v>0</v>
      </c>
      <c r="H177" s="29">
        <f t="shared" si="10"/>
        <v>0</v>
      </c>
      <c r="I177" s="29">
        <f>'F4.2'!U177</f>
        <v>0</v>
      </c>
      <c r="J177" s="29">
        <f>'F4.2'!AT177</f>
        <v>0</v>
      </c>
      <c r="K177" s="29"/>
      <c r="L177" s="29"/>
      <c r="M177" s="29">
        <f t="shared" si="11"/>
        <v>0</v>
      </c>
      <c r="N177" s="29">
        <f t="shared" si="12"/>
        <v>0</v>
      </c>
      <c r="O177" s="197"/>
      <c r="P177" s="198"/>
    </row>
    <row r="178" spans="1:16" ht="47.25" hidden="1" outlineLevel="1">
      <c r="A178" s="271">
        <f>'F4.2'!A178</f>
        <v>0</v>
      </c>
      <c r="B178" s="222" t="str">
        <f>'F4.2'!B178</f>
        <v xml:space="preserve"> Supply, installation &amp; commissioning work of 17.5 KV, 7860 Amp and 60 Amp Stage 2 Generator Busbar at Gas Turbine Power Station,Uran.</v>
      </c>
      <c r="C178" s="51">
        <f>'F4.2'!D178</f>
        <v>0</v>
      </c>
      <c r="D178" s="217" t="str">
        <f>IF('F4.2'!F178=0,"-",'F4.2'!F178)</f>
        <v>-</v>
      </c>
      <c r="E178" s="53">
        <f>'F4.2'!H178</f>
        <v>0</v>
      </c>
      <c r="F178" s="53">
        <f>'F4.2'!T178</f>
        <v>0</v>
      </c>
      <c r="G178" s="32">
        <f>'F4.2'!AS178</f>
        <v>0</v>
      </c>
      <c r="H178" s="29">
        <f t="shared" si="10"/>
        <v>0</v>
      </c>
      <c r="I178" s="29">
        <f>'F4.2'!U178</f>
        <v>0</v>
      </c>
      <c r="J178" s="29">
        <f>'F4.2'!AT178</f>
        <v>0</v>
      </c>
      <c r="K178" s="29"/>
      <c r="L178" s="29"/>
      <c r="M178" s="29">
        <f t="shared" si="11"/>
        <v>0</v>
      </c>
      <c r="N178" s="29">
        <f t="shared" si="12"/>
        <v>0</v>
      </c>
      <c r="O178" s="197"/>
      <c r="P178" s="198"/>
    </row>
    <row r="179" spans="1:16" ht="15.75" hidden="1" outlineLevel="1">
      <c r="A179" s="271">
        <f>'F4.2'!A179</f>
        <v>0</v>
      </c>
      <c r="B179" s="222" t="str">
        <f>'F4.2'!B179</f>
        <v xml:space="preserve"> Upgradation of GT-5 and GT-6 SFC and SEE system.</v>
      </c>
      <c r="C179" s="51">
        <f>'F4.2'!D179</f>
        <v>0</v>
      </c>
      <c r="D179" s="217" t="str">
        <f>IF('F4.2'!F179=0,"-",'F4.2'!F179)</f>
        <v>-</v>
      </c>
      <c r="E179" s="53">
        <f>'F4.2'!H179</f>
        <v>0</v>
      </c>
      <c r="F179" s="53">
        <f>'F4.2'!T179</f>
        <v>0</v>
      </c>
      <c r="G179" s="32">
        <f>'F4.2'!AS179</f>
        <v>0</v>
      </c>
      <c r="H179" s="29">
        <f t="shared" si="10"/>
        <v>0</v>
      </c>
      <c r="I179" s="29">
        <f>'F4.2'!U179</f>
        <v>0</v>
      </c>
      <c r="J179" s="29">
        <f>'F4.2'!AT179</f>
        <v>0</v>
      </c>
      <c r="K179" s="29"/>
      <c r="L179" s="29"/>
      <c r="M179" s="29">
        <f t="shared" si="11"/>
        <v>0</v>
      </c>
      <c r="N179" s="29">
        <f t="shared" si="12"/>
        <v>0</v>
      </c>
      <c r="O179" s="197"/>
      <c r="P179" s="198"/>
    </row>
    <row r="180" spans="1:16" ht="31.5" hidden="1" outlineLevel="1">
      <c r="A180" s="271">
        <f>'F4.2'!A180</f>
        <v>0</v>
      </c>
      <c r="B180" s="222" t="str">
        <f>'F4.2'!B180</f>
        <v xml:space="preserve"> Upgradation of Gas Turbine Generator and Transformer protection system (2 No)</v>
      </c>
      <c r="C180" s="51">
        <f>'F4.2'!D180</f>
        <v>0</v>
      </c>
      <c r="D180" s="217" t="str">
        <f>IF('F4.2'!F180=0,"-",'F4.2'!F180)</f>
        <v>-</v>
      </c>
      <c r="E180" s="53">
        <f>'F4.2'!H180</f>
        <v>0</v>
      </c>
      <c r="F180" s="53">
        <f>'F4.2'!T180</f>
        <v>0</v>
      </c>
      <c r="G180" s="32">
        <f>'F4.2'!AS180</f>
        <v>0</v>
      </c>
      <c r="H180" s="29">
        <f t="shared" si="10"/>
        <v>0</v>
      </c>
      <c r="I180" s="29">
        <f>'F4.2'!U180</f>
        <v>0</v>
      </c>
      <c r="J180" s="29">
        <f>'F4.2'!AT180</f>
        <v>0</v>
      </c>
      <c r="K180" s="29"/>
      <c r="L180" s="29"/>
      <c r="M180" s="29">
        <f t="shared" si="11"/>
        <v>0</v>
      </c>
      <c r="N180" s="29">
        <f t="shared" si="12"/>
        <v>0</v>
      </c>
      <c r="O180" s="197"/>
      <c r="P180" s="198"/>
    </row>
    <row r="181" spans="1:16" ht="47.25" hidden="1" outlineLevel="1">
      <c r="A181" s="271">
        <f>'F4.2'!A181</f>
        <v>29</v>
      </c>
      <c r="B181" s="214" t="str">
        <f>'F4.2'!B181</f>
        <v>Schemes for improvement of auxiliary availability for effecient performance during running of 108 MW Stage II &amp; 120 MW Stage III units at GTPS, Uran.</v>
      </c>
      <c r="C181" s="51">
        <f>'F4.2'!D181</f>
        <v>0</v>
      </c>
      <c r="D181" s="217" t="str">
        <f>IF('F4.2'!F181=0,"-",'F4.2'!F181)</f>
        <v>-</v>
      </c>
      <c r="E181" s="53">
        <f>'F4.2'!H181</f>
        <v>0</v>
      </c>
      <c r="F181" s="53">
        <f>'F4.2'!T181</f>
        <v>0</v>
      </c>
      <c r="G181" s="32">
        <f>'F4.2'!AS181</f>
        <v>0</v>
      </c>
      <c r="H181" s="29">
        <f t="shared" si="10"/>
        <v>0</v>
      </c>
      <c r="I181" s="29">
        <f>'F4.2'!U181</f>
        <v>0</v>
      </c>
      <c r="J181" s="29">
        <f>'F4.2'!AT181</f>
        <v>0</v>
      </c>
      <c r="K181" s="29"/>
      <c r="L181" s="29"/>
      <c r="M181" s="29">
        <f t="shared" si="11"/>
        <v>0</v>
      </c>
      <c r="N181" s="29">
        <f t="shared" si="12"/>
        <v>0</v>
      </c>
      <c r="O181" s="197"/>
      <c r="P181" s="198"/>
    </row>
    <row r="182" spans="1:16" ht="31.5" hidden="1" outlineLevel="1">
      <c r="A182" s="271">
        <f>'F4.2'!A182</f>
        <v>0</v>
      </c>
      <c r="B182" s="222" t="str">
        <f>'F4.2'!B182</f>
        <v>Procurement of 108 MW Stage II GT units generator rotor at GTPS, Uran.</v>
      </c>
      <c r="C182" s="51">
        <f>'F4.2'!D182</f>
        <v>0</v>
      </c>
      <c r="D182" s="217" t="str">
        <f>IF('F4.2'!F182=0,"-",'F4.2'!F182)</f>
        <v>-</v>
      </c>
      <c r="E182" s="53">
        <f>'F4.2'!H182</f>
        <v>0</v>
      </c>
      <c r="F182" s="53">
        <f>'F4.2'!T182</f>
        <v>0</v>
      </c>
      <c r="G182" s="32">
        <f>'F4.2'!AS182</f>
        <v>0</v>
      </c>
      <c r="H182" s="29">
        <f t="shared" si="10"/>
        <v>0</v>
      </c>
      <c r="I182" s="29">
        <f>'F4.2'!U182</f>
        <v>0</v>
      </c>
      <c r="J182" s="29">
        <f>'F4.2'!AT182</f>
        <v>0</v>
      </c>
      <c r="K182" s="29"/>
      <c r="L182" s="29"/>
      <c r="M182" s="29">
        <f t="shared" si="11"/>
        <v>0</v>
      </c>
      <c r="N182" s="29">
        <f t="shared" si="12"/>
        <v>0</v>
      </c>
      <c r="O182" s="197"/>
      <c r="P182" s="198"/>
    </row>
    <row r="183" spans="1:16" ht="47.25" hidden="1" outlineLevel="1">
      <c r="A183" s="271">
        <f>'F4.2'!A183</f>
        <v>0</v>
      </c>
      <c r="B183" s="222" t="str">
        <f>'F4.2'!B183</f>
        <v xml:space="preserve"> Procurement of 1 MVA Unit Auxiliary Transformer, 570 KVA Excitation Transformer and 2 MVA Frequency Converter Transformer of Stage II GT Unit at GTPS, Uran.</v>
      </c>
      <c r="C183" s="51">
        <f>'F4.2'!D183</f>
        <v>0</v>
      </c>
      <c r="D183" s="217" t="str">
        <f>IF('F4.2'!F183=0,"-",'F4.2'!F183)</f>
        <v>-</v>
      </c>
      <c r="E183" s="53">
        <f>'F4.2'!H183</f>
        <v>0</v>
      </c>
      <c r="F183" s="53">
        <f>'F4.2'!T183</f>
        <v>0</v>
      </c>
      <c r="G183" s="32">
        <f>'F4.2'!AS183</f>
        <v>0</v>
      </c>
      <c r="H183" s="29">
        <f t="shared" si="10"/>
        <v>0</v>
      </c>
      <c r="I183" s="29">
        <f>'F4.2'!U183</f>
        <v>0</v>
      </c>
      <c r="J183" s="29">
        <f>'F4.2'!AT183</f>
        <v>0</v>
      </c>
      <c r="K183" s="29"/>
      <c r="L183" s="29"/>
      <c r="M183" s="29">
        <f t="shared" si="11"/>
        <v>0</v>
      </c>
      <c r="N183" s="29">
        <f t="shared" si="12"/>
        <v>0</v>
      </c>
      <c r="O183" s="197"/>
      <c r="P183" s="198"/>
    </row>
    <row r="184" spans="1:16" ht="15.75" hidden="1" outlineLevel="1">
      <c r="A184" s="271">
        <f>'F4.2'!A184</f>
        <v>0</v>
      </c>
      <c r="B184" s="222" t="str">
        <f>'F4.2'!B184</f>
        <v xml:space="preserve"> Upgradation of Stage -II &amp; III Battery Chargers.</v>
      </c>
      <c r="C184" s="51">
        <f>'F4.2'!D184</f>
        <v>0</v>
      </c>
      <c r="D184" s="217" t="str">
        <f>IF('F4.2'!F184=0,"-",'F4.2'!F184)</f>
        <v>-</v>
      </c>
      <c r="E184" s="53">
        <f>'F4.2'!H184</f>
        <v>0</v>
      </c>
      <c r="F184" s="53">
        <f>'F4.2'!T184</f>
        <v>0</v>
      </c>
      <c r="G184" s="32">
        <f>'F4.2'!AS184</f>
        <v>0</v>
      </c>
      <c r="H184" s="29">
        <f t="shared" si="10"/>
        <v>0</v>
      </c>
      <c r="I184" s="29">
        <f>'F4.2'!U184</f>
        <v>0</v>
      </c>
      <c r="J184" s="29">
        <f>'F4.2'!AT184</f>
        <v>0</v>
      </c>
      <c r="K184" s="29"/>
      <c r="L184" s="29"/>
      <c r="M184" s="29">
        <f t="shared" si="11"/>
        <v>0</v>
      </c>
      <c r="N184" s="29">
        <f t="shared" si="12"/>
        <v>0</v>
      </c>
      <c r="O184" s="197"/>
      <c r="P184" s="198"/>
    </row>
    <row r="185" spans="1:16" ht="15.75" hidden="1" outlineLevel="1">
      <c r="A185" s="271">
        <f>'F4.2'!A185</f>
        <v>0</v>
      </c>
      <c r="B185" s="222" t="str">
        <f>'F4.2'!B185</f>
        <v>(a)  Upgradation of 4 MW DG set control system.</v>
      </c>
      <c r="C185" s="51">
        <f>'F4.2'!D185</f>
        <v>0</v>
      </c>
      <c r="D185" s="217" t="str">
        <f>IF('F4.2'!F185=0,"-",'F4.2'!F185)</f>
        <v>-</v>
      </c>
      <c r="E185" s="53">
        <f>'F4.2'!H185</f>
        <v>0</v>
      </c>
      <c r="F185" s="53">
        <f>'F4.2'!T185</f>
        <v>0</v>
      </c>
      <c r="G185" s="32">
        <f>'F4.2'!AS185</f>
        <v>0</v>
      </c>
      <c r="H185" s="29">
        <f t="shared" si="10"/>
        <v>0</v>
      </c>
      <c r="I185" s="29">
        <f>'F4.2'!U185</f>
        <v>0</v>
      </c>
      <c r="J185" s="29">
        <f>'F4.2'!AT185</f>
        <v>0</v>
      </c>
      <c r="K185" s="29"/>
      <c r="L185" s="29"/>
      <c r="M185" s="29">
        <f t="shared" si="11"/>
        <v>0</v>
      </c>
      <c r="N185" s="29">
        <f t="shared" si="12"/>
        <v>0</v>
      </c>
      <c r="O185" s="197"/>
      <c r="P185" s="198"/>
    </row>
    <row r="186" spans="1:16" ht="31.5" hidden="1" outlineLevel="1">
      <c r="A186" s="271">
        <f>'F4.2'!A186</f>
        <v>30</v>
      </c>
      <c r="B186" s="214" t="str">
        <f>'F4.2'!B186</f>
        <v>Procurment of insurance spare for reliability improvement at GTPS Uran</v>
      </c>
      <c r="C186" s="51">
        <f>'F4.2'!D186</f>
        <v>0</v>
      </c>
      <c r="D186" s="217" t="str">
        <f>IF('F4.2'!F186=0,"-",'F4.2'!F186)</f>
        <v>-</v>
      </c>
      <c r="E186" s="53">
        <f>'F4.2'!H186</f>
        <v>0</v>
      </c>
      <c r="F186" s="53">
        <f>'F4.2'!T186</f>
        <v>0</v>
      </c>
      <c r="G186" s="32">
        <f>'F4.2'!AS186</f>
        <v>0</v>
      </c>
      <c r="H186" s="29">
        <f t="shared" si="10"/>
        <v>0</v>
      </c>
      <c r="I186" s="29">
        <f>'F4.2'!U186</f>
        <v>0</v>
      </c>
      <c r="J186" s="29">
        <f>'F4.2'!AT186</f>
        <v>0</v>
      </c>
      <c r="K186" s="29"/>
      <c r="L186" s="29"/>
      <c r="M186" s="29">
        <f t="shared" si="11"/>
        <v>0</v>
      </c>
      <c r="N186" s="29">
        <f t="shared" si="12"/>
        <v>0</v>
      </c>
      <c r="O186" s="197"/>
      <c r="P186" s="198"/>
    </row>
    <row r="187" spans="1:16" ht="31.5" hidden="1" outlineLevel="1">
      <c r="A187" s="271">
        <f>'F4.2'!A187</f>
        <v>0</v>
      </c>
      <c r="B187" s="222" t="str">
        <f>'F4.2'!B187</f>
        <v xml:space="preserve"> Procurement of 120 MW Stage III WHRP unit generator rotor at GTPS, Uran.</v>
      </c>
      <c r="C187" s="51">
        <f>'F4.2'!D187</f>
        <v>0</v>
      </c>
      <c r="D187" s="217" t="str">
        <f>IF('F4.2'!F187=0,"-",'F4.2'!F187)</f>
        <v>-</v>
      </c>
      <c r="E187" s="53">
        <f>'F4.2'!H187</f>
        <v>0</v>
      </c>
      <c r="F187" s="53">
        <f>'F4.2'!T187</f>
        <v>0</v>
      </c>
      <c r="G187" s="32">
        <f>'F4.2'!AS187</f>
        <v>0</v>
      </c>
      <c r="H187" s="29">
        <f t="shared" si="10"/>
        <v>0</v>
      </c>
      <c r="I187" s="29">
        <f>'F4.2'!U187</f>
        <v>0</v>
      </c>
      <c r="J187" s="29">
        <f>'F4.2'!AT187</f>
        <v>0</v>
      </c>
      <c r="K187" s="29"/>
      <c r="L187" s="29"/>
      <c r="M187" s="29">
        <f t="shared" si="11"/>
        <v>0</v>
      </c>
      <c r="N187" s="29">
        <f t="shared" si="12"/>
        <v>0</v>
      </c>
      <c r="O187" s="197"/>
      <c r="P187" s="198"/>
    </row>
    <row r="188" spans="1:16" ht="15.75" hidden="1" outlineLevel="1">
      <c r="A188" s="271">
        <f>'F4.2'!A188</f>
        <v>31</v>
      </c>
      <c r="B188" s="214" t="str">
        <f>'F4.2'!B188</f>
        <v>AI Based Comprehensive Infrasecure Project</v>
      </c>
      <c r="C188" s="51">
        <f>'F4.2'!D188</f>
        <v>0</v>
      </c>
      <c r="D188" s="217" t="str">
        <f>IF('F4.2'!F188=0,"-",'F4.2'!F188)</f>
        <v>-</v>
      </c>
      <c r="E188" s="53">
        <f>'F4.2'!H188</f>
        <v>0</v>
      </c>
      <c r="F188" s="53">
        <f>'F4.2'!T188</f>
        <v>0</v>
      </c>
      <c r="G188" s="32">
        <f>'F4.2'!AS188</f>
        <v>0</v>
      </c>
      <c r="H188" s="29">
        <f t="shared" si="10"/>
        <v>0</v>
      </c>
      <c r="I188" s="29">
        <f>'F4.2'!U188</f>
        <v>0</v>
      </c>
      <c r="J188" s="29">
        <f>'F4.2'!AT188</f>
        <v>0</v>
      </c>
      <c r="K188" s="29"/>
      <c r="L188" s="29"/>
      <c r="M188" s="29">
        <f t="shared" si="11"/>
        <v>0</v>
      </c>
      <c r="N188" s="29">
        <f t="shared" si="12"/>
        <v>0</v>
      </c>
      <c r="O188" s="197"/>
      <c r="P188" s="198"/>
    </row>
    <row r="189" spans="1:16" ht="15.75" hidden="1" outlineLevel="1">
      <c r="A189" s="271">
        <f>'F4.2'!A189</f>
        <v>0</v>
      </c>
      <c r="B189" s="222" t="str">
        <f>'F4.2'!B189</f>
        <v>AI Based Comprehensive Infrasecure Project</v>
      </c>
      <c r="C189" s="51">
        <f>'F4.2'!D189</f>
        <v>0</v>
      </c>
      <c r="D189" s="217" t="str">
        <f>IF('F4.2'!F189=0,"-",'F4.2'!F189)</f>
        <v>-</v>
      </c>
      <c r="E189" s="53">
        <f>'F4.2'!H189</f>
        <v>0</v>
      </c>
      <c r="F189" s="53">
        <f>'F4.2'!T189</f>
        <v>0</v>
      </c>
      <c r="G189" s="32">
        <f>'F4.2'!AS189</f>
        <v>0</v>
      </c>
      <c r="H189" s="29">
        <f t="shared" si="10"/>
        <v>0</v>
      </c>
      <c r="I189" s="29">
        <f>'F4.2'!U189</f>
        <v>0</v>
      </c>
      <c r="J189" s="29">
        <f>'F4.2'!AT189</f>
        <v>0</v>
      </c>
      <c r="K189" s="29"/>
      <c r="L189" s="29"/>
      <c r="M189" s="29">
        <f t="shared" si="11"/>
        <v>0</v>
      </c>
      <c r="N189" s="29">
        <f t="shared" si="12"/>
        <v>0</v>
      </c>
      <c r="O189" s="197"/>
      <c r="P189" s="198"/>
    </row>
    <row r="190" spans="1:16" ht="15.75" hidden="1" outlineLevel="1">
      <c r="A190" s="271">
        <f>'F4.2'!A190</f>
        <v>32</v>
      </c>
      <c r="B190" s="214" t="str">
        <f>'F4.2'!B190</f>
        <v>A0 RESTORATION</v>
      </c>
      <c r="C190" s="51">
        <f>'F4.2'!D190</f>
        <v>0</v>
      </c>
      <c r="D190" s="217" t="str">
        <f>IF('F4.2'!F190=0,"-",'F4.2'!F190)</f>
        <v>-</v>
      </c>
      <c r="E190" s="53">
        <f>'F4.2'!H190</f>
        <v>0</v>
      </c>
      <c r="F190" s="53">
        <f>'F4.2'!T190</f>
        <v>0</v>
      </c>
      <c r="G190" s="32">
        <f>'F4.2'!AS190</f>
        <v>0</v>
      </c>
      <c r="H190" s="29">
        <f t="shared" si="10"/>
        <v>0</v>
      </c>
      <c r="I190" s="29">
        <f>'F4.2'!U190</f>
        <v>0</v>
      </c>
      <c r="J190" s="29">
        <f>'F4.2'!AT190</f>
        <v>0</v>
      </c>
      <c r="K190" s="29"/>
      <c r="L190" s="29"/>
      <c r="M190" s="29">
        <f t="shared" si="11"/>
        <v>0</v>
      </c>
      <c r="N190" s="29">
        <f t="shared" si="12"/>
        <v>0</v>
      </c>
      <c r="O190" s="197"/>
      <c r="P190" s="198"/>
    </row>
    <row r="191" spans="1:16" ht="15.75" hidden="1" outlineLevel="1">
      <c r="A191" s="271">
        <f>'F4.2'!A191</f>
        <v>0</v>
      </c>
      <c r="B191" s="222" t="str">
        <f>'F4.2'!B191</f>
        <v>A0 RESTORATION</v>
      </c>
      <c r="C191" s="51">
        <f>'F4.2'!D191</f>
        <v>0</v>
      </c>
      <c r="D191" s="217" t="str">
        <f>IF('F4.2'!F191=0,"-",'F4.2'!F191)</f>
        <v>-</v>
      </c>
      <c r="E191" s="53">
        <f>'F4.2'!H191</f>
        <v>0</v>
      </c>
      <c r="F191" s="53">
        <f>'F4.2'!T191</f>
        <v>0</v>
      </c>
      <c r="G191" s="32">
        <f>'F4.2'!AS191</f>
        <v>0</v>
      </c>
      <c r="H191" s="29">
        <f t="shared" si="10"/>
        <v>0</v>
      </c>
      <c r="I191" s="29">
        <f>'F4.2'!U191</f>
        <v>0</v>
      </c>
      <c r="J191" s="29">
        <f>'F4.2'!AT191</f>
        <v>0</v>
      </c>
      <c r="K191" s="29"/>
      <c r="L191" s="29"/>
      <c r="M191" s="29">
        <f t="shared" si="11"/>
        <v>0</v>
      </c>
      <c r="N191" s="29">
        <f t="shared" si="12"/>
        <v>0</v>
      </c>
      <c r="O191" s="197"/>
      <c r="P191" s="198"/>
    </row>
    <row r="192" spans="1:16" ht="15.75" hidden="1" outlineLevel="1">
      <c r="A192" s="89">
        <f>'F4.2'!A192</f>
        <v>0</v>
      </c>
      <c r="B192" s="251">
        <f>'F4.2'!B192</f>
        <v>0</v>
      </c>
      <c r="C192" s="51">
        <f>'F4.2'!D192</f>
        <v>0</v>
      </c>
      <c r="D192" s="217" t="str">
        <f>IF('F4.2'!F192=0,"-",'F4.2'!F192)</f>
        <v>-</v>
      </c>
      <c r="E192" s="53">
        <f>'F4.2'!H192</f>
        <v>0</v>
      </c>
      <c r="F192" s="53">
        <f>'F4.2'!T192</f>
        <v>0</v>
      </c>
      <c r="G192" s="32">
        <f>'F4.2'!AS192</f>
        <v>0</v>
      </c>
      <c r="H192" s="29">
        <f t="shared" ref="H192" si="13">F192-G192</f>
        <v>0</v>
      </c>
      <c r="I192" s="29">
        <f>'F4.2'!U192</f>
        <v>0</v>
      </c>
      <c r="J192" s="29">
        <f>'F4.2'!AT192</f>
        <v>0</v>
      </c>
      <c r="K192" s="29"/>
      <c r="L192" s="29"/>
      <c r="M192" s="29">
        <f t="shared" ref="M192" si="14">SUM(J192:L192)</f>
        <v>0</v>
      </c>
      <c r="N192" s="29">
        <f t="shared" ref="N192" si="15">H192+I192-M192</f>
        <v>0</v>
      </c>
      <c r="O192" s="197"/>
      <c r="P192" s="198"/>
    </row>
    <row r="193" spans="1:14" ht="15.75" hidden="1" outlineLevel="1">
      <c r="A193" s="89">
        <f>'F4.2'!A193</f>
        <v>0</v>
      </c>
      <c r="B193" s="72" t="str">
        <f>'F4.2'!B193</f>
        <v>B) Non-DPR Schemes</v>
      </c>
      <c r="C193" s="51">
        <f>'F4.2'!D193</f>
        <v>0</v>
      </c>
      <c r="D193" s="217" t="str">
        <f>IF('F4.2'!F193=0,"-",'F4.2'!F193)</f>
        <v>-</v>
      </c>
      <c r="E193" s="53">
        <f>'F4.2'!H193</f>
        <v>0</v>
      </c>
      <c r="F193" s="53">
        <f>'F4.2'!T193</f>
        <v>0</v>
      </c>
      <c r="G193" s="32">
        <f>'F4.2'!AS193</f>
        <v>0</v>
      </c>
      <c r="H193" s="29">
        <f t="shared" si="2"/>
        <v>0</v>
      </c>
      <c r="I193" s="29">
        <f>'F4.2'!U193</f>
        <v>0</v>
      </c>
      <c r="J193" s="29">
        <f>'F4.2'!AT193</f>
        <v>0</v>
      </c>
      <c r="K193" s="29"/>
      <c r="L193" s="29"/>
      <c r="M193" s="29">
        <f t="shared" si="3"/>
        <v>0</v>
      </c>
      <c r="N193" s="29">
        <f t="shared" si="4"/>
        <v>0</v>
      </c>
    </row>
    <row r="194" spans="1:14" ht="30" hidden="1" customHeight="1" outlineLevel="1">
      <c r="A194" s="33">
        <f>'F4.2'!A194</f>
        <v>1</v>
      </c>
      <c r="B194" s="205" t="str">
        <f>'F4.2'!B194</f>
        <v>CHAIR REGULAR  ERGONOMICS STANDARD(4370002018)/QTY60</v>
      </c>
      <c r="C194" s="51" t="str">
        <f>'F4.2'!D194</f>
        <v>N.A.</v>
      </c>
      <c r="D194" s="217" t="str">
        <f>IF('F4.2'!F194=0,"-",'F4.2'!F194)</f>
        <v>-</v>
      </c>
      <c r="E194" s="53">
        <f>'F4.2'!H194</f>
        <v>0</v>
      </c>
      <c r="F194" s="53">
        <f>'F4.2'!T194</f>
        <v>3.3293999999999997E-2</v>
      </c>
      <c r="G194" s="32">
        <f>'F4.2'!AS194</f>
        <v>3.3293999999999997E-2</v>
      </c>
      <c r="H194" s="29">
        <f t="shared" si="2"/>
        <v>0</v>
      </c>
      <c r="I194" s="29">
        <f>'F4.2'!U194</f>
        <v>0</v>
      </c>
      <c r="J194" s="29">
        <f>'F4.2'!AT194</f>
        <v>0</v>
      </c>
      <c r="K194" s="29"/>
      <c r="L194" s="29"/>
      <c r="M194" s="29">
        <f t="shared" si="3"/>
        <v>0</v>
      </c>
      <c r="N194" s="29">
        <f t="shared" si="4"/>
        <v>0</v>
      </c>
    </row>
    <row r="195" spans="1:14" ht="15.75" hidden="1" outlineLevel="1">
      <c r="A195" s="33">
        <f>'F4.2'!A195</f>
        <v>2</v>
      </c>
      <c r="B195" s="205" t="str">
        <f>'F4.2'!B195</f>
        <v>2 PANEL WOODEN SIDE TABLE 2 X 4 FT(4370002023)/QTY 20</v>
      </c>
      <c r="C195" s="51" t="str">
        <f>'F4.2'!D195</f>
        <v>N.A.</v>
      </c>
      <c r="D195" s="217" t="str">
        <f>IF('F4.2'!F195=0,"-",'F4.2'!F195)</f>
        <v>-</v>
      </c>
      <c r="E195" s="53">
        <f>'F4.2'!H195</f>
        <v>0</v>
      </c>
      <c r="F195" s="53">
        <f>'F4.2'!T195</f>
        <v>3.4646000000000003E-2</v>
      </c>
      <c r="G195" s="32">
        <f>'F4.2'!AS195</f>
        <v>3.4646000000000003E-2</v>
      </c>
      <c r="H195" s="29">
        <f t="shared" si="2"/>
        <v>0</v>
      </c>
      <c r="I195" s="29">
        <f>'F4.2'!U195</f>
        <v>0</v>
      </c>
      <c r="J195" s="29">
        <f>'F4.2'!AT195</f>
        <v>0</v>
      </c>
      <c r="K195" s="29"/>
      <c r="L195" s="29"/>
      <c r="M195" s="29">
        <f t="shared" si="3"/>
        <v>0</v>
      </c>
      <c r="N195" s="29">
        <f t="shared" si="4"/>
        <v>0</v>
      </c>
    </row>
    <row r="196" spans="1:14" ht="15.75" hidden="1" outlineLevel="1">
      <c r="A196" s="33">
        <f>'F4.2'!A196</f>
        <v>3</v>
      </c>
      <c r="B196" s="205" t="str">
        <f>'F4.2'!B196</f>
        <v>EXECUTIVE REV CHAIR(4370002025)/QTY 19</v>
      </c>
      <c r="C196" s="51" t="str">
        <f>'F4.2'!D196</f>
        <v>N.A.</v>
      </c>
      <c r="D196" s="28" t="str">
        <f>IF('F4.2'!F196=0,"-",'F4.2'!F196)</f>
        <v>-</v>
      </c>
      <c r="E196" s="29">
        <f>'F4.2'!H196</f>
        <v>0</v>
      </c>
      <c r="F196" s="53">
        <f>'F4.2'!T196</f>
        <v>7.9152319999999995E-3</v>
      </c>
      <c r="G196" s="32">
        <f>'F4.2'!AS196</f>
        <v>7.9152319999999995E-3</v>
      </c>
      <c r="H196" s="29">
        <f t="shared" si="2"/>
        <v>0</v>
      </c>
      <c r="I196" s="29">
        <f>'F4.2'!U196</f>
        <v>0</v>
      </c>
      <c r="J196" s="29">
        <f>'F4.2'!AT196</f>
        <v>0</v>
      </c>
      <c r="K196" s="29"/>
      <c r="L196" s="29"/>
      <c r="M196" s="29">
        <f t="shared" si="3"/>
        <v>0</v>
      </c>
      <c r="N196" s="29">
        <f t="shared" si="4"/>
        <v>0</v>
      </c>
    </row>
    <row r="197" spans="1:14" ht="15.75" hidden="1" outlineLevel="1">
      <c r="A197" s="33">
        <f>'F4.2'!A197</f>
        <v>4</v>
      </c>
      <c r="B197" s="205" t="str">
        <f>'F4.2'!B197</f>
        <v>INDUSTRIAL CABINET WITH 4 LOCKERS(4370002025)/QTY 19</v>
      </c>
      <c r="C197" s="51" t="str">
        <f>'F4.2'!D197</f>
        <v>N.A.</v>
      </c>
      <c r="D197" s="217" t="str">
        <f>IF('F4.2'!F197=0,"-",'F4.2'!F197)</f>
        <v>-</v>
      </c>
      <c r="E197" s="53">
        <f>'F4.2'!H197</f>
        <v>0</v>
      </c>
      <c r="F197" s="53">
        <f>'F4.2'!T197</f>
        <v>2.8266900000000001E-2</v>
      </c>
      <c r="G197" s="32">
        <f>'F4.2'!AS197</f>
        <v>2.8266900000000001E-2</v>
      </c>
      <c r="H197" s="29">
        <f t="shared" si="2"/>
        <v>0</v>
      </c>
      <c r="I197" s="29">
        <f>'F4.2'!U197</f>
        <v>0</v>
      </c>
      <c r="J197" s="29">
        <f>'F4.2'!AT197</f>
        <v>0</v>
      </c>
      <c r="K197" s="29"/>
      <c r="L197" s="29"/>
      <c r="M197" s="29">
        <f t="shared" si="3"/>
        <v>0</v>
      </c>
      <c r="N197" s="29">
        <f t="shared" si="4"/>
        <v>0</v>
      </c>
    </row>
    <row r="198" spans="1:14" ht="15.75" hidden="1" outlineLevel="1">
      <c r="A198" s="33">
        <f>'F4.2'!A198</f>
        <v>5</v>
      </c>
      <c r="B198" s="205" t="str">
        <f>'F4.2'!B198</f>
        <v>INDUSTRIAL CABINET WITH 4 LOCKERS(4370002037)/QTY 6</v>
      </c>
      <c r="C198" s="51" t="str">
        <f>'F4.2'!D198</f>
        <v>N.A.</v>
      </c>
      <c r="D198" s="217" t="str">
        <f>IF('F4.2'!F198=0,"-",'F4.2'!F198)</f>
        <v>-</v>
      </c>
      <c r="E198" s="53">
        <f>'F4.2'!H198</f>
        <v>0</v>
      </c>
      <c r="F198" s="53">
        <f>'F4.2'!T198</f>
        <v>1.116E-2</v>
      </c>
      <c r="G198" s="32">
        <f>'F4.2'!AS198</f>
        <v>1.116E-2</v>
      </c>
      <c r="H198" s="29">
        <f t="shared" si="2"/>
        <v>0</v>
      </c>
      <c r="I198" s="29">
        <f>'F4.2'!U198</f>
        <v>0</v>
      </c>
      <c r="J198" s="29">
        <f>'F4.2'!AT198</f>
        <v>0</v>
      </c>
      <c r="K198" s="29"/>
      <c r="L198" s="29"/>
      <c r="M198" s="29">
        <f t="shared" si="3"/>
        <v>0</v>
      </c>
      <c r="N198" s="29">
        <f t="shared" si="4"/>
        <v>0</v>
      </c>
    </row>
    <row r="199" spans="1:14" ht="15.75" hidden="1" outlineLevel="1">
      <c r="A199" s="33">
        <f>'F4.2'!A199</f>
        <v>6</v>
      </c>
      <c r="B199" s="205" t="str">
        <f>'F4.2'!B199</f>
        <v>CHAIR REGULAR (4370002039)/QTY 51</v>
      </c>
      <c r="C199" s="51" t="str">
        <f>'F4.2'!D199</f>
        <v>N.A.</v>
      </c>
      <c r="D199" s="28" t="str">
        <f>IF('F4.2'!F199=0,"-",'F4.2'!F199)</f>
        <v>-</v>
      </c>
      <c r="E199" s="29">
        <f>'F4.2'!H199</f>
        <v>0</v>
      </c>
      <c r="F199" s="53">
        <f>'F4.2'!T199</f>
        <v>3.7587000000000002E-2</v>
      </c>
      <c r="G199" s="32">
        <f>'F4.2'!AS199</f>
        <v>3.7587000000000002E-2</v>
      </c>
      <c r="H199" s="29">
        <f t="shared" si="2"/>
        <v>0</v>
      </c>
      <c r="I199" s="29">
        <f>'F4.2'!U199</f>
        <v>0</v>
      </c>
      <c r="J199" s="29">
        <f>'F4.2'!AT199</f>
        <v>0</v>
      </c>
      <c r="K199" s="29"/>
      <c r="L199" s="29"/>
      <c r="M199" s="29">
        <f t="shared" si="3"/>
        <v>0</v>
      </c>
      <c r="N199" s="29">
        <f t="shared" si="4"/>
        <v>0</v>
      </c>
    </row>
    <row r="200" spans="1:14" ht="15.75" hidden="1" outlineLevel="1">
      <c r="A200" s="33">
        <f>'F4.2'!A200</f>
        <v>7</v>
      </c>
      <c r="B200" s="205" t="str">
        <f>'F4.2'!B200</f>
        <v>3 BURNER GAS STOVE IRON PAN SUPPORT(4370002320)/QTY 1</v>
      </c>
      <c r="C200" s="51" t="str">
        <f>'F4.2'!D200</f>
        <v>N.A.</v>
      </c>
      <c r="D200" s="217" t="str">
        <f>IF('F4.2'!F200=0,"-",'F4.2'!F200)</f>
        <v>-</v>
      </c>
      <c r="E200" s="53">
        <f>'F4.2'!H200</f>
        <v>0</v>
      </c>
      <c r="F200" s="53">
        <f>'F4.2'!T200</f>
        <v>1.99E-3</v>
      </c>
      <c r="G200" s="32">
        <f>'F4.2'!AS200</f>
        <v>1.99E-3</v>
      </c>
      <c r="H200" s="29">
        <f t="shared" si="2"/>
        <v>0</v>
      </c>
      <c r="I200" s="29">
        <f>'F4.2'!U200</f>
        <v>0</v>
      </c>
      <c r="J200" s="29">
        <f>'F4.2'!AT200</f>
        <v>0</v>
      </c>
      <c r="K200" s="29"/>
      <c r="L200" s="29"/>
      <c r="M200" s="29">
        <f t="shared" si="3"/>
        <v>0</v>
      </c>
      <c r="N200" s="29">
        <f t="shared" si="4"/>
        <v>0</v>
      </c>
    </row>
    <row r="201" spans="1:14" ht="15.75" hidden="1" outlineLevel="1">
      <c r="A201" s="33">
        <f>'F4.2'!A201</f>
        <v>8</v>
      </c>
      <c r="B201" s="205" t="str">
        <f>'F4.2'!B201</f>
        <v>3 BURNER GAS STOVE IRON PAN SUPPORT(4370002319)/QTY 1</v>
      </c>
      <c r="C201" s="51" t="str">
        <f>'F4.2'!D201</f>
        <v>N.A.</v>
      </c>
      <c r="D201" s="217" t="str">
        <f>IF('F4.2'!F201=0,"-",'F4.2'!F201)</f>
        <v>-</v>
      </c>
      <c r="E201" s="53">
        <f>'F4.2'!H201</f>
        <v>0</v>
      </c>
      <c r="F201" s="53">
        <f>'F4.2'!T201</f>
        <v>7.7949900000000001E-4</v>
      </c>
      <c r="G201" s="32">
        <f>'F4.2'!AS201</f>
        <v>7.7949900000000001E-4</v>
      </c>
      <c r="H201" s="29">
        <f t="shared" ref="H201:H207" si="16">F201-G201</f>
        <v>0</v>
      </c>
      <c r="I201" s="29">
        <f>'F4.2'!U201</f>
        <v>0</v>
      </c>
      <c r="J201" s="29">
        <f>'F4.2'!AT201</f>
        <v>0</v>
      </c>
      <c r="K201" s="29"/>
      <c r="L201" s="29"/>
      <c r="M201" s="29">
        <f t="shared" ref="M201:M207" si="17">SUM(J201:L201)</f>
        <v>0</v>
      </c>
      <c r="N201" s="29">
        <f t="shared" ref="N201:N207" si="18">H201+I201-M201</f>
        <v>0</v>
      </c>
    </row>
    <row r="202" spans="1:14" ht="15.75" hidden="1" outlineLevel="1">
      <c r="A202" s="33">
        <f>'F4.2'!A202</f>
        <v>9</v>
      </c>
      <c r="B202" s="205" t="str">
        <f>'F4.2'!B202</f>
        <v>Samsung LCD TV(2 nos, 26" in Rest House)/QTY 2</v>
      </c>
      <c r="C202" s="51" t="str">
        <f>'F4.2'!D202</f>
        <v>N.A.</v>
      </c>
      <c r="D202" s="28" t="str">
        <f>IF('F4.2'!F202=0,"-",'F4.2'!F202)</f>
        <v>-</v>
      </c>
      <c r="E202" s="29">
        <f>'F4.2'!H202</f>
        <v>0</v>
      </c>
      <c r="F202" s="53">
        <f>'F4.2'!T202</f>
        <v>1.9555198999999999E-2</v>
      </c>
      <c r="G202" s="32">
        <f>'F4.2'!AS202</f>
        <v>1.9555198999999999E-2</v>
      </c>
      <c r="H202" s="29">
        <f t="shared" si="16"/>
        <v>0</v>
      </c>
      <c r="I202" s="29">
        <f>'F4.2'!U202</f>
        <v>0</v>
      </c>
      <c r="J202" s="29">
        <f>'F4.2'!AT202</f>
        <v>0</v>
      </c>
      <c r="K202" s="29"/>
      <c r="L202" s="29"/>
      <c r="M202" s="29">
        <f t="shared" si="17"/>
        <v>0</v>
      </c>
      <c r="N202" s="29">
        <f t="shared" si="18"/>
        <v>0</v>
      </c>
    </row>
    <row r="203" spans="1:14" ht="15.75" hidden="1" outlineLevel="1">
      <c r="A203" s="33">
        <f>'F4.2'!A203</f>
        <v>10</v>
      </c>
      <c r="B203" s="205" t="str">
        <f>'F4.2'!B203</f>
        <v>Mobile Purchase for CE GTPS/QTY 1</v>
      </c>
      <c r="C203" s="51" t="str">
        <f>'F4.2'!D203</f>
        <v>N.A.</v>
      </c>
      <c r="D203" s="217" t="str">
        <f>IF('F4.2'!F203=0,"-",'F4.2'!F203)</f>
        <v>-</v>
      </c>
      <c r="E203" s="53">
        <f>'F4.2'!H203</f>
        <v>0</v>
      </c>
      <c r="F203" s="53">
        <f>'F4.2'!T203</f>
        <v>1.5989999999999999E-3</v>
      </c>
      <c r="G203" s="32">
        <f>'F4.2'!AS203</f>
        <v>1.5989999999999999E-3</v>
      </c>
      <c r="H203" s="29">
        <f t="shared" si="16"/>
        <v>0</v>
      </c>
      <c r="I203" s="29">
        <f>'F4.2'!U203</f>
        <v>0</v>
      </c>
      <c r="J203" s="29">
        <f>'F4.2'!AT203</f>
        <v>0</v>
      </c>
      <c r="K203" s="29"/>
      <c r="L203" s="29"/>
      <c r="M203" s="29">
        <f t="shared" si="17"/>
        <v>0</v>
      </c>
      <c r="N203" s="29">
        <f t="shared" si="18"/>
        <v>0</v>
      </c>
    </row>
    <row r="204" spans="1:14" ht="15.75" hidden="1" outlineLevel="1">
      <c r="A204" s="33">
        <f>'F4.2'!A204</f>
        <v>11</v>
      </c>
      <c r="B204" s="205" t="str">
        <f>'F4.2'!B204</f>
        <v>Walkie Talkie NO.7/QTY 7</v>
      </c>
      <c r="C204" s="51" t="str">
        <f>'F4.2'!D204</f>
        <v>N.A.</v>
      </c>
      <c r="D204" s="28" t="str">
        <f>IF('F4.2'!F204=0,"-",'F4.2'!F204)</f>
        <v>-</v>
      </c>
      <c r="E204" s="29">
        <f>'F4.2'!H204</f>
        <v>0</v>
      </c>
      <c r="F204" s="53">
        <f>'F4.2'!T204</f>
        <v>1.13575E-2</v>
      </c>
      <c r="G204" s="32">
        <f>'F4.2'!AS204</f>
        <v>1.13575E-2</v>
      </c>
      <c r="H204" s="29">
        <f t="shared" si="16"/>
        <v>0</v>
      </c>
      <c r="I204" s="29">
        <f>'F4.2'!U204</f>
        <v>0</v>
      </c>
      <c r="J204" s="29">
        <f>'F4.2'!AT204</f>
        <v>0</v>
      </c>
      <c r="K204" s="29"/>
      <c r="L204" s="29"/>
      <c r="M204" s="29">
        <f t="shared" si="17"/>
        <v>0</v>
      </c>
      <c r="N204" s="29">
        <f t="shared" si="18"/>
        <v>0</v>
      </c>
    </row>
    <row r="205" spans="1:14" ht="15.75" hidden="1" outlineLevel="1">
      <c r="A205" s="33">
        <f>'F4.2'!A205</f>
        <v>12</v>
      </c>
      <c r="B205" s="205" t="str">
        <f>'F4.2'!B205</f>
        <v>Electronic Appliances to rest houseGTPS 4370002069/QTY 1</v>
      </c>
      <c r="C205" s="51" t="str">
        <f>'F4.2'!D205</f>
        <v>N.A.</v>
      </c>
      <c r="D205" s="217" t="str">
        <f>IF('F4.2'!F205=0,"-",'F4.2'!F205)</f>
        <v>-</v>
      </c>
      <c r="E205" s="53">
        <f>'F4.2'!H205</f>
        <v>0</v>
      </c>
      <c r="F205" s="53">
        <f>'F4.2'!T205</f>
        <v>4.2198000000000001E-3</v>
      </c>
      <c r="G205" s="32">
        <f>'F4.2'!AS205</f>
        <v>4.2198000000000001E-3</v>
      </c>
      <c r="H205" s="29">
        <f t="shared" si="16"/>
        <v>0</v>
      </c>
      <c r="I205" s="29">
        <f>'F4.2'!U205</f>
        <v>0</v>
      </c>
      <c r="J205" s="29">
        <f>'F4.2'!AT205</f>
        <v>0</v>
      </c>
      <c r="K205" s="29"/>
      <c r="L205" s="29"/>
      <c r="M205" s="29">
        <f t="shared" si="17"/>
        <v>0</v>
      </c>
      <c r="N205" s="29">
        <f t="shared" si="18"/>
        <v>0</v>
      </c>
    </row>
    <row r="206" spans="1:14" ht="15.75" hidden="1" outlineLevel="1">
      <c r="A206" s="33">
        <f>'F4.2'!A206</f>
        <v>13</v>
      </c>
      <c r="B206" s="205" t="str">
        <f>'F4.2'!B206</f>
        <v>Electronic Appliances to rest house(4370002070)/QTY 1</v>
      </c>
      <c r="C206" s="51" t="str">
        <f>'F4.2'!D206</f>
        <v>N.A.</v>
      </c>
      <c r="D206" s="28" t="str">
        <f>IF('F4.2'!F206=0,"-",'F4.2'!F206)</f>
        <v>-</v>
      </c>
      <c r="E206" s="29">
        <f>'F4.2'!H206</f>
        <v>0</v>
      </c>
      <c r="F206" s="53">
        <f>'F4.2'!T206</f>
        <v>2.9608920000000001E-3</v>
      </c>
      <c r="G206" s="32">
        <f>'F4.2'!AS206</f>
        <v>2.9608920000000001E-3</v>
      </c>
      <c r="H206" s="29">
        <f t="shared" si="16"/>
        <v>0</v>
      </c>
      <c r="I206" s="29">
        <f>'F4.2'!U206</f>
        <v>0</v>
      </c>
      <c r="J206" s="29">
        <f>'F4.2'!AT206</f>
        <v>0</v>
      </c>
      <c r="K206" s="29"/>
      <c r="L206" s="29"/>
      <c r="M206" s="29">
        <f t="shared" si="17"/>
        <v>0</v>
      </c>
      <c r="N206" s="29">
        <f t="shared" si="18"/>
        <v>0</v>
      </c>
    </row>
    <row r="207" spans="1:14" ht="15.75" hidden="1" outlineLevel="1">
      <c r="A207" s="33">
        <f>'F4.2'!A207</f>
        <v>14</v>
      </c>
      <c r="B207" s="205" t="str">
        <f>'F4.2'!B207</f>
        <v>COLOR LASER JET PRINTER4370002282/QTY 2</v>
      </c>
      <c r="C207" s="51" t="str">
        <f>'F4.2'!D207</f>
        <v>N.A.</v>
      </c>
      <c r="D207" s="217" t="str">
        <f>IF('F4.2'!F207=0,"-",'F4.2'!F207)</f>
        <v>-</v>
      </c>
      <c r="E207" s="53">
        <f>'F4.2'!H207</f>
        <v>0</v>
      </c>
      <c r="F207" s="53">
        <f>'F4.2'!T207</f>
        <v>4.7299600000000001E-3</v>
      </c>
      <c r="G207" s="32">
        <f>'F4.2'!AS207</f>
        <v>4.7299600000000001E-3</v>
      </c>
      <c r="H207" s="29">
        <f t="shared" si="16"/>
        <v>0</v>
      </c>
      <c r="I207" s="29">
        <f>'F4.2'!U207</f>
        <v>0</v>
      </c>
      <c r="J207" s="29">
        <f>'F4.2'!AT207</f>
        <v>0</v>
      </c>
      <c r="K207" s="29"/>
      <c r="L207" s="29"/>
      <c r="M207" s="29">
        <f t="shared" si="17"/>
        <v>0</v>
      </c>
      <c r="N207" s="29">
        <f t="shared" si="18"/>
        <v>0</v>
      </c>
    </row>
    <row r="208" spans="1:14" ht="15.75" hidden="1" outlineLevel="1">
      <c r="A208" s="33">
        <f>'F4.2'!A208</f>
        <v>15</v>
      </c>
      <c r="B208" s="205" t="str">
        <f>'F4.2'!B208</f>
        <v>LASER LASERJET PRINTER FOR A4 PAPER(4370002057)/QTY 5</v>
      </c>
      <c r="C208" s="51" t="str">
        <f>'F4.2'!D208</f>
        <v>N.A.</v>
      </c>
      <c r="D208" s="217" t="str">
        <f>IF('F4.2'!F208=0,"-",'F4.2'!F208)</f>
        <v>-</v>
      </c>
      <c r="E208" s="53">
        <f>'F4.2'!H208</f>
        <v>0</v>
      </c>
      <c r="F208" s="53">
        <f>'F4.2'!T208</f>
        <v>3.5159990000000001E-3</v>
      </c>
      <c r="G208" s="32">
        <f>'F4.2'!AS208</f>
        <v>3.5159990000000001E-3</v>
      </c>
      <c r="H208" s="29">
        <f t="shared" ref="H208:H271" si="19">F208-G208</f>
        <v>0</v>
      </c>
      <c r="I208" s="29">
        <f>'F4.2'!U208</f>
        <v>0</v>
      </c>
      <c r="J208" s="29">
        <f>'F4.2'!AT208</f>
        <v>0</v>
      </c>
      <c r="K208" s="29"/>
      <c r="L208" s="29"/>
      <c r="M208" s="29">
        <f t="shared" ref="M208:M271" si="20">SUM(J208:L208)</f>
        <v>0</v>
      </c>
      <c r="N208" s="29">
        <f t="shared" ref="N208:N271" si="21">H208+I208-M208</f>
        <v>0</v>
      </c>
    </row>
    <row r="209" spans="1:14" ht="15.75" hidden="1" outlineLevel="1">
      <c r="A209" s="33">
        <f>'F4.2'!A209</f>
        <v>16</v>
      </c>
      <c r="B209" s="205" t="str">
        <f>'F4.2'!B209</f>
        <v>Split Air Conditioner(4370002046)GUEST HOUSE/QTY 11</v>
      </c>
      <c r="C209" s="51" t="str">
        <f>'F4.2'!D209</f>
        <v>N.A.</v>
      </c>
      <c r="D209" s="217" t="str">
        <f>IF('F4.2'!F209=0,"-",'F4.2'!F209)</f>
        <v>-</v>
      </c>
      <c r="E209" s="53">
        <f>'F4.2'!H209</f>
        <v>0</v>
      </c>
      <c r="F209" s="53">
        <f>'F4.2'!T209</f>
        <v>5.7773056000000003E-2</v>
      </c>
      <c r="G209" s="32">
        <f>'F4.2'!AS209</f>
        <v>5.7773056000000003E-2</v>
      </c>
      <c r="H209" s="29">
        <f t="shared" si="19"/>
        <v>0</v>
      </c>
      <c r="I209" s="29">
        <f>'F4.2'!U209</f>
        <v>0</v>
      </c>
      <c r="J209" s="29">
        <f>'F4.2'!AT209</f>
        <v>0</v>
      </c>
      <c r="K209" s="29"/>
      <c r="L209" s="29"/>
      <c r="M209" s="29">
        <f t="shared" si="20"/>
        <v>0</v>
      </c>
      <c r="N209" s="29">
        <f t="shared" si="21"/>
        <v>0</v>
      </c>
    </row>
    <row r="210" spans="1:14" ht="15.75" hidden="1" outlineLevel="1">
      <c r="A210" s="33">
        <f>'F4.2'!A210</f>
        <v>17</v>
      </c>
      <c r="B210" s="205" t="str">
        <f>'F4.2'!B210</f>
        <v>LASER ALL IN ONE A4 LASER PRINTER (4370002321) POG/QTY 12</v>
      </c>
      <c r="C210" s="51" t="str">
        <f>'F4.2'!D210</f>
        <v>N.A.</v>
      </c>
      <c r="D210" s="217" t="str">
        <f>IF('F4.2'!F210=0,"-",'F4.2'!F210)</f>
        <v>-</v>
      </c>
      <c r="E210" s="53">
        <f>'F4.2'!H210</f>
        <v>0</v>
      </c>
      <c r="F210" s="53">
        <f>'F4.2'!T210</f>
        <v>2.2199900000000002E-2</v>
      </c>
      <c r="G210" s="32">
        <f>'F4.2'!AS210</f>
        <v>2.2199900000000002E-2</v>
      </c>
      <c r="H210" s="29">
        <f t="shared" si="19"/>
        <v>0</v>
      </c>
      <c r="I210" s="29">
        <f>'F4.2'!U210</f>
        <v>0</v>
      </c>
      <c r="J210" s="29">
        <f>'F4.2'!AT210</f>
        <v>0</v>
      </c>
      <c r="K210" s="29"/>
      <c r="L210" s="29"/>
      <c r="M210" s="29">
        <f t="shared" si="20"/>
        <v>0</v>
      </c>
      <c r="N210" s="29">
        <f t="shared" si="21"/>
        <v>0</v>
      </c>
    </row>
    <row r="211" spans="1:14" ht="15.75" hidden="1" outlineLevel="1">
      <c r="A211" s="33">
        <f>'F4.2'!A211</f>
        <v>18</v>
      </c>
      <c r="B211" s="205" t="str">
        <f>'F4.2'!B211</f>
        <v>COOLER WATER THERMOSTAT 40 F-45 F TYU-5(4370002318/QTY 4</v>
      </c>
      <c r="C211" s="51" t="str">
        <f>'F4.2'!D211</f>
        <v>N.A.</v>
      </c>
      <c r="D211" s="217" t="str">
        <f>IF('F4.2'!F211=0,"-",'F4.2'!F211)</f>
        <v>-</v>
      </c>
      <c r="E211" s="53">
        <f>'F4.2'!H211</f>
        <v>0</v>
      </c>
      <c r="F211" s="53">
        <f>'F4.2'!T211</f>
        <v>4.7955999999999997E-3</v>
      </c>
      <c r="G211" s="32">
        <f>'F4.2'!AS211</f>
        <v>4.7955999999999997E-3</v>
      </c>
      <c r="H211" s="29">
        <f t="shared" si="19"/>
        <v>0</v>
      </c>
      <c r="I211" s="29">
        <f>'F4.2'!U211</f>
        <v>0</v>
      </c>
      <c r="J211" s="29">
        <f>'F4.2'!AT211</f>
        <v>0</v>
      </c>
      <c r="K211" s="29"/>
      <c r="L211" s="29"/>
      <c r="M211" s="29">
        <f t="shared" si="20"/>
        <v>0</v>
      </c>
      <c r="N211" s="29">
        <f t="shared" si="21"/>
        <v>0</v>
      </c>
    </row>
    <row r="212" spans="1:14" ht="15.75" hidden="1" outlineLevel="1">
      <c r="A212" s="33">
        <f>'F4.2'!A212</f>
        <v>19</v>
      </c>
      <c r="B212" s="205" t="str">
        <f>'F4.2'!B212</f>
        <v>UV WATER PURIFIER FILTER4370002059/QTY 4</v>
      </c>
      <c r="C212" s="51" t="str">
        <f>'F4.2'!D212</f>
        <v>N.A.</v>
      </c>
      <c r="D212" s="217" t="str">
        <f>IF('F4.2'!F212=0,"-",'F4.2'!F212)</f>
        <v>-</v>
      </c>
      <c r="E212" s="53">
        <f>'F4.2'!H212</f>
        <v>0</v>
      </c>
      <c r="F212" s="53">
        <f>'F4.2'!T212</f>
        <v>3.1557920000000003E-2</v>
      </c>
      <c r="G212" s="32">
        <f>'F4.2'!AS212</f>
        <v>3.1557920000000003E-2</v>
      </c>
      <c r="H212" s="29">
        <f t="shared" si="19"/>
        <v>0</v>
      </c>
      <c r="I212" s="29">
        <f>'F4.2'!U212</f>
        <v>0</v>
      </c>
      <c r="J212" s="29">
        <f>'F4.2'!AT212</f>
        <v>0</v>
      </c>
      <c r="K212" s="29"/>
      <c r="L212" s="29"/>
      <c r="M212" s="29">
        <f t="shared" si="20"/>
        <v>0</v>
      </c>
      <c r="N212" s="29">
        <f t="shared" si="21"/>
        <v>0</v>
      </c>
    </row>
    <row r="213" spans="1:14" ht="15.75" hidden="1" outlineLevel="1">
      <c r="A213" s="33">
        <f>'F4.2'!A213</f>
        <v>20</v>
      </c>
      <c r="B213" s="205" t="str">
        <f>'F4.2'!B213</f>
        <v>ext. of compound wall around of GTPS Uran.</v>
      </c>
      <c r="C213" s="51" t="str">
        <f>'F4.2'!D213</f>
        <v>N.A.</v>
      </c>
      <c r="D213" s="217" t="str">
        <f>IF('F4.2'!F213=0,"-",'F4.2'!F213)</f>
        <v>-</v>
      </c>
      <c r="E213" s="53">
        <f>'F4.2'!H213</f>
        <v>0</v>
      </c>
      <c r="F213" s="53">
        <f>'F4.2'!T213</f>
        <v>0.13698647</v>
      </c>
      <c r="G213" s="32">
        <f>'F4.2'!AS213</f>
        <v>0.13698647</v>
      </c>
      <c r="H213" s="29">
        <f t="shared" si="19"/>
        <v>0</v>
      </c>
      <c r="I213" s="29">
        <f>'F4.2'!U213</f>
        <v>0</v>
      </c>
      <c r="J213" s="29">
        <f>'F4.2'!AT213</f>
        <v>0</v>
      </c>
      <c r="K213" s="29"/>
      <c r="L213" s="29"/>
      <c r="M213" s="29">
        <f t="shared" si="20"/>
        <v>0</v>
      </c>
      <c r="N213" s="29">
        <f t="shared" si="21"/>
        <v>0</v>
      </c>
    </row>
    <row r="214" spans="1:14" ht="30" hidden="1" outlineLevel="1">
      <c r="A214" s="33">
        <f>'F4.2'!A214</f>
        <v>21</v>
      </c>
      <c r="B214" s="205" t="str">
        <f>'F4.2'!B214</f>
        <v>Supply Installation &amp; commissioning of 11TR Water cooled air conditioning package at GT Unit # 5 &amp; 6 LCRs /14 QTY</v>
      </c>
      <c r="C214" s="51" t="str">
        <f>'F4.2'!D214</f>
        <v>N.A.</v>
      </c>
      <c r="D214" s="217" t="str">
        <f>IF('F4.2'!F214=0,"-",'F4.2'!F214)</f>
        <v>-</v>
      </c>
      <c r="E214" s="53">
        <f>'F4.2'!H214</f>
        <v>0</v>
      </c>
      <c r="F214" s="53">
        <f>'F4.2'!T214</f>
        <v>0.30988339999999998</v>
      </c>
      <c r="G214" s="32">
        <f>'F4.2'!AS214</f>
        <v>0.30988339999999998</v>
      </c>
      <c r="H214" s="29">
        <f t="shared" si="19"/>
        <v>0</v>
      </c>
      <c r="I214" s="29">
        <f>'F4.2'!U214</f>
        <v>0</v>
      </c>
      <c r="J214" s="29">
        <f>'F4.2'!AT214</f>
        <v>0</v>
      </c>
      <c r="K214" s="29"/>
      <c r="L214" s="29"/>
      <c r="M214" s="29">
        <f t="shared" si="20"/>
        <v>0</v>
      </c>
      <c r="N214" s="29">
        <f t="shared" si="21"/>
        <v>0</v>
      </c>
    </row>
    <row r="215" spans="1:14" ht="15.75" hidden="1" outlineLevel="1">
      <c r="A215" s="33">
        <f>'F4.2'!A215</f>
        <v>22</v>
      </c>
      <c r="B215" s="205" t="str">
        <f>'F4.2'!B215</f>
        <v>Procurment of new Ambulance Van MH-46-BM-2746/QTY 1</v>
      </c>
      <c r="C215" s="51" t="str">
        <f>'F4.2'!D215</f>
        <v>N.A.</v>
      </c>
      <c r="D215" s="217" t="str">
        <f>IF('F4.2'!F215=0,"-",'F4.2'!F215)</f>
        <v>-</v>
      </c>
      <c r="E215" s="53">
        <f>'F4.2'!H215</f>
        <v>0</v>
      </c>
      <c r="F215" s="53">
        <f>'F4.2'!T215</f>
        <v>0.1075448</v>
      </c>
      <c r="G215" s="32">
        <f>'F4.2'!AS215</f>
        <v>0.1075448</v>
      </c>
      <c r="H215" s="29">
        <f t="shared" si="19"/>
        <v>0</v>
      </c>
      <c r="I215" s="29">
        <f>'F4.2'!U215</f>
        <v>0</v>
      </c>
      <c r="J215" s="29">
        <f>'F4.2'!AT215</f>
        <v>0</v>
      </c>
      <c r="K215" s="29"/>
      <c r="L215" s="29"/>
      <c r="M215" s="29">
        <f t="shared" si="20"/>
        <v>0</v>
      </c>
      <c r="N215" s="29">
        <f t="shared" si="21"/>
        <v>0</v>
      </c>
    </row>
    <row r="216" spans="1:14" ht="15.75" hidden="1" outlineLevel="1">
      <c r="A216" s="33">
        <f>'F4.2'!A216</f>
        <v>23</v>
      </c>
      <c r="B216" s="205" t="str">
        <f>'F4.2'!B216</f>
        <v>DG SET ASSY KIRLOSKAR 6SL8800TA-250(4370002473)/QTY 1</v>
      </c>
      <c r="C216" s="51" t="str">
        <f>'F4.2'!D216</f>
        <v>N.A.</v>
      </c>
      <c r="D216" s="217" t="str">
        <f>IF('F4.2'!F216=0,"-",'F4.2'!F216)</f>
        <v>-</v>
      </c>
      <c r="E216" s="53">
        <f>'F4.2'!H216</f>
        <v>0</v>
      </c>
      <c r="F216" s="53">
        <f>'F4.2'!T216</f>
        <v>4.7699999E-2</v>
      </c>
      <c r="G216" s="32">
        <f>'F4.2'!AS216</f>
        <v>4.7699999E-2</v>
      </c>
      <c r="H216" s="29">
        <f t="shared" si="19"/>
        <v>0</v>
      </c>
      <c r="I216" s="29">
        <f>'F4.2'!U216</f>
        <v>0</v>
      </c>
      <c r="J216" s="29">
        <f>'F4.2'!AT216</f>
        <v>0</v>
      </c>
      <c r="K216" s="29"/>
      <c r="L216" s="29"/>
      <c r="M216" s="29">
        <f t="shared" si="20"/>
        <v>0</v>
      </c>
      <c r="N216" s="29">
        <f t="shared" si="21"/>
        <v>0</v>
      </c>
    </row>
    <row r="217" spans="1:14" ht="15.75" hidden="1" outlineLevel="1">
      <c r="A217" s="33">
        <f>'F4.2'!A217</f>
        <v>24</v>
      </c>
      <c r="B217" s="205" t="str">
        <f>'F4.2'!B217</f>
        <v>3 seater sofa set(4370002496)/QTY 2</v>
      </c>
      <c r="C217" s="51" t="str">
        <f>'F4.2'!D217</f>
        <v>N.A.</v>
      </c>
      <c r="D217" s="217" t="str">
        <f>IF('F4.2'!F217=0,"-",'F4.2'!F217)</f>
        <v>-</v>
      </c>
      <c r="E217" s="53">
        <f>'F4.2'!H217</f>
        <v>0</v>
      </c>
      <c r="F217" s="53">
        <f>'F4.2'!T217</f>
        <v>5.2430000000000003E-3</v>
      </c>
      <c r="G217" s="32">
        <f>'F4.2'!AS217</f>
        <v>5.2430000000000003E-3</v>
      </c>
      <c r="H217" s="29">
        <f t="shared" si="19"/>
        <v>0</v>
      </c>
      <c r="I217" s="29">
        <f>'F4.2'!U217</f>
        <v>0</v>
      </c>
      <c r="J217" s="29">
        <f>'F4.2'!AT217</f>
        <v>0</v>
      </c>
      <c r="K217" s="29"/>
      <c r="L217" s="29"/>
      <c r="M217" s="29">
        <f t="shared" si="20"/>
        <v>0</v>
      </c>
      <c r="N217" s="29">
        <f t="shared" si="21"/>
        <v>0</v>
      </c>
    </row>
    <row r="218" spans="1:14" ht="15.75" hidden="1" outlineLevel="1">
      <c r="A218" s="33">
        <f>'F4.2'!A218</f>
        <v>25</v>
      </c>
      <c r="B218" s="205" t="str">
        <f>'F4.2'!B218</f>
        <v>WET AND DRY VACUUM CLEANER(4370002509)/QTY 2</v>
      </c>
      <c r="C218" s="51" t="str">
        <f>'F4.2'!D218</f>
        <v>N.A.</v>
      </c>
      <c r="D218" s="217" t="str">
        <f>IF('F4.2'!F218=0,"-",'F4.2'!F218)</f>
        <v>-</v>
      </c>
      <c r="E218" s="53">
        <f>'F4.2'!H218</f>
        <v>0</v>
      </c>
      <c r="F218" s="53">
        <f>'F4.2'!T218</f>
        <v>4.5999999999999999E-3</v>
      </c>
      <c r="G218" s="32">
        <f>'F4.2'!AS218</f>
        <v>4.5999999999999999E-3</v>
      </c>
      <c r="H218" s="29">
        <f t="shared" si="19"/>
        <v>0</v>
      </c>
      <c r="I218" s="29">
        <f>'F4.2'!U218</f>
        <v>0</v>
      </c>
      <c r="J218" s="29">
        <f>'F4.2'!AT218</f>
        <v>0</v>
      </c>
      <c r="K218" s="29"/>
      <c r="L218" s="29"/>
      <c r="M218" s="29">
        <f t="shared" si="20"/>
        <v>0</v>
      </c>
      <c r="N218" s="29">
        <f t="shared" si="21"/>
        <v>0</v>
      </c>
    </row>
    <row r="219" spans="1:14" ht="15.75" hidden="1" outlineLevel="1">
      <c r="A219" s="33">
        <f>'F4.2'!A219</f>
        <v>26</v>
      </c>
      <c r="B219" s="205" t="str">
        <f>'F4.2'!B219</f>
        <v>Revolving Chair(4370002467)/QTY 24</v>
      </c>
      <c r="C219" s="51" t="str">
        <f>'F4.2'!D219</f>
        <v>N.A.</v>
      </c>
      <c r="D219" s="217" t="str">
        <f>IF('F4.2'!F219=0,"-",'F4.2'!F219)</f>
        <v>-</v>
      </c>
      <c r="E219" s="53">
        <f>'F4.2'!H219</f>
        <v>0</v>
      </c>
      <c r="F219" s="53">
        <f>'F4.2'!T219</f>
        <v>1.8347990000000002E-2</v>
      </c>
      <c r="G219" s="32">
        <f>'F4.2'!AS219</f>
        <v>1.8347990000000002E-2</v>
      </c>
      <c r="H219" s="29">
        <f t="shared" si="19"/>
        <v>0</v>
      </c>
      <c r="I219" s="29">
        <f>'F4.2'!U219</f>
        <v>0</v>
      </c>
      <c r="J219" s="29">
        <f>'F4.2'!AT219</f>
        <v>0</v>
      </c>
      <c r="K219" s="29"/>
      <c r="L219" s="29"/>
      <c r="M219" s="29">
        <f t="shared" si="20"/>
        <v>0</v>
      </c>
      <c r="N219" s="29">
        <f t="shared" si="21"/>
        <v>0</v>
      </c>
    </row>
    <row r="220" spans="1:14" ht="15.75" hidden="1" outlineLevel="1">
      <c r="A220" s="33">
        <f>'F4.2'!A220</f>
        <v>27</v>
      </c>
      <c r="B220" s="205" t="str">
        <f>'F4.2'!B220</f>
        <v>Regular Chair(4370002466)/QTY 10</v>
      </c>
      <c r="C220" s="51" t="str">
        <f>'F4.2'!D220</f>
        <v>N.A.</v>
      </c>
      <c r="D220" s="217" t="str">
        <f>IF('F4.2'!F220=0,"-",'F4.2'!F220)</f>
        <v>-</v>
      </c>
      <c r="E220" s="53">
        <f>'F4.2'!H220</f>
        <v>0</v>
      </c>
      <c r="F220" s="53">
        <f>'F4.2'!T220</f>
        <v>8.0100060000000001E-3</v>
      </c>
      <c r="G220" s="32">
        <f>'F4.2'!AS220</f>
        <v>8.0100060000000001E-3</v>
      </c>
      <c r="H220" s="29">
        <f t="shared" si="19"/>
        <v>0</v>
      </c>
      <c r="I220" s="29">
        <f>'F4.2'!U220</f>
        <v>0</v>
      </c>
      <c r="J220" s="29">
        <f>'F4.2'!AT220</f>
        <v>0</v>
      </c>
      <c r="K220" s="29"/>
      <c r="L220" s="29"/>
      <c r="M220" s="29">
        <f t="shared" si="20"/>
        <v>0</v>
      </c>
      <c r="N220" s="29">
        <f t="shared" si="21"/>
        <v>0</v>
      </c>
    </row>
    <row r="221" spans="1:14" ht="15.75" hidden="1" outlineLevel="1">
      <c r="A221" s="33">
        <f>'F4.2'!A221</f>
        <v>28</v>
      </c>
      <c r="B221" s="205" t="str">
        <f>'F4.2'!B221</f>
        <v>Scrubber Dryers(4370002495)/QTY 2</v>
      </c>
      <c r="C221" s="51" t="str">
        <f>'F4.2'!D221</f>
        <v>N.A.</v>
      </c>
      <c r="D221" s="217" t="str">
        <f>IF('F4.2'!F221=0,"-",'F4.2'!F221)</f>
        <v>-</v>
      </c>
      <c r="E221" s="53">
        <f>'F4.2'!H221</f>
        <v>0</v>
      </c>
      <c r="F221" s="53">
        <f>'F4.2'!T221</f>
        <v>2.5800001999999999E-2</v>
      </c>
      <c r="G221" s="32">
        <f>'F4.2'!AS221</f>
        <v>2.5800001999999999E-2</v>
      </c>
      <c r="H221" s="29">
        <f t="shared" si="19"/>
        <v>0</v>
      </c>
      <c r="I221" s="29">
        <f>'F4.2'!U221</f>
        <v>0</v>
      </c>
      <c r="J221" s="29">
        <f>'F4.2'!AT221</f>
        <v>0</v>
      </c>
      <c r="K221" s="29"/>
      <c r="L221" s="29"/>
      <c r="M221" s="29">
        <f t="shared" si="20"/>
        <v>0</v>
      </c>
      <c r="N221" s="29">
        <f t="shared" si="21"/>
        <v>0</v>
      </c>
    </row>
    <row r="222" spans="1:14" ht="15.75" hidden="1" outlineLevel="1">
      <c r="A222" s="33">
        <f>'F4.2'!A222</f>
        <v>29</v>
      </c>
      <c r="B222" s="205" t="str">
        <f>'F4.2'!B222</f>
        <v>MICROWAVE OVEN CAPACITY 32 LITERS(4370002510)/QTY 1</v>
      </c>
      <c r="C222" s="51" t="str">
        <f>'F4.2'!D222</f>
        <v>N.A.</v>
      </c>
      <c r="D222" s="217" t="str">
        <f>IF('F4.2'!F222=0,"-",'F4.2'!F222)</f>
        <v>-</v>
      </c>
      <c r="E222" s="53">
        <f>'F4.2'!H222</f>
        <v>0</v>
      </c>
      <c r="F222" s="53">
        <f>'F4.2'!T222</f>
        <v>2.4029989999999998E-3</v>
      </c>
      <c r="G222" s="32">
        <f>'F4.2'!AS222</f>
        <v>2.4029989999999998E-3</v>
      </c>
      <c r="H222" s="29">
        <f t="shared" si="19"/>
        <v>0</v>
      </c>
      <c r="I222" s="29">
        <f>'F4.2'!U222</f>
        <v>0</v>
      </c>
      <c r="J222" s="29">
        <f>'F4.2'!AT222</f>
        <v>0</v>
      </c>
      <c r="K222" s="29"/>
      <c r="L222" s="29"/>
      <c r="M222" s="29">
        <f t="shared" si="20"/>
        <v>0</v>
      </c>
      <c r="N222" s="29">
        <f t="shared" si="21"/>
        <v>0</v>
      </c>
    </row>
    <row r="223" spans="1:14" ht="15.75" hidden="1" outlineLevel="1">
      <c r="A223" s="33">
        <f>'F4.2'!A223</f>
        <v>30</v>
      </c>
      <c r="B223" s="205" t="str">
        <f>'F4.2'!B223</f>
        <v>One Seater Sofa(4370002497)/QTY 4</v>
      </c>
      <c r="C223" s="51" t="str">
        <f>'F4.2'!D223</f>
        <v>N.A.</v>
      </c>
      <c r="D223" s="217" t="str">
        <f>IF('F4.2'!F223=0,"-",'F4.2'!F223)</f>
        <v>-</v>
      </c>
      <c r="E223" s="53">
        <f>'F4.2'!H223</f>
        <v>0</v>
      </c>
      <c r="F223" s="53">
        <f>'F4.2'!T223</f>
        <v>6.3019979999999996E-3</v>
      </c>
      <c r="G223" s="32">
        <f>'F4.2'!AS223</f>
        <v>6.3019979999999996E-3</v>
      </c>
      <c r="H223" s="29">
        <f t="shared" si="19"/>
        <v>0</v>
      </c>
      <c r="I223" s="29">
        <f>'F4.2'!U223</f>
        <v>0</v>
      </c>
      <c r="J223" s="29">
        <f>'F4.2'!AT223</f>
        <v>0</v>
      </c>
      <c r="K223" s="29"/>
      <c r="L223" s="29"/>
      <c r="M223" s="29">
        <f t="shared" si="20"/>
        <v>0</v>
      </c>
      <c r="N223" s="29">
        <f t="shared" si="21"/>
        <v>0</v>
      </c>
    </row>
    <row r="224" spans="1:14" ht="15.75" hidden="1" outlineLevel="1">
      <c r="A224" s="33">
        <f>'F4.2'!A224</f>
        <v>31</v>
      </c>
      <c r="B224" s="205" t="str">
        <f>'F4.2'!B224</f>
        <v>S-Type Chairs(4370002460)/QTY 61</v>
      </c>
      <c r="C224" s="51" t="str">
        <f>'F4.2'!D224</f>
        <v>N.A.</v>
      </c>
      <c r="D224" s="217" t="str">
        <f>IF('F4.2'!F224=0,"-",'F4.2'!F224)</f>
        <v>-</v>
      </c>
      <c r="E224" s="53">
        <f>'F4.2'!H224</f>
        <v>0</v>
      </c>
      <c r="F224" s="53">
        <f>'F4.2'!T224</f>
        <v>3.5685020999999997E-2</v>
      </c>
      <c r="G224" s="32">
        <f>'F4.2'!AS224</f>
        <v>3.5685020999999997E-2</v>
      </c>
      <c r="H224" s="29">
        <f t="shared" si="19"/>
        <v>0</v>
      </c>
      <c r="I224" s="29">
        <f>'F4.2'!U224</f>
        <v>0</v>
      </c>
      <c r="J224" s="29">
        <f>'F4.2'!AT224</f>
        <v>0</v>
      </c>
      <c r="K224" s="29"/>
      <c r="L224" s="29"/>
      <c r="M224" s="29">
        <f t="shared" si="20"/>
        <v>0</v>
      </c>
      <c r="N224" s="29">
        <f t="shared" si="21"/>
        <v>0</v>
      </c>
    </row>
    <row r="225" spans="1:14" ht="15.75" hidden="1" outlineLevel="1">
      <c r="A225" s="33">
        <f>'F4.2'!A225</f>
        <v>32</v>
      </c>
      <c r="B225" s="205" t="str">
        <f>'F4.2'!B225</f>
        <v>INDUSTRIAL CABINET WITH 4 LOCKERS(4370002464)/QTY 19</v>
      </c>
      <c r="C225" s="51" t="str">
        <f>'F4.2'!D225</f>
        <v>N.A.</v>
      </c>
      <c r="D225" s="217" t="str">
        <f>IF('F4.2'!F225=0,"-",'F4.2'!F225)</f>
        <v>-</v>
      </c>
      <c r="E225" s="53">
        <f>'F4.2'!H225</f>
        <v>0</v>
      </c>
      <c r="F225" s="53">
        <f>'F4.2'!T225</f>
        <v>3.7030957000000003E-2</v>
      </c>
      <c r="G225" s="32">
        <f>'F4.2'!AS225</f>
        <v>3.7030957000000003E-2</v>
      </c>
      <c r="H225" s="29">
        <f t="shared" si="19"/>
        <v>0</v>
      </c>
      <c r="I225" s="29">
        <f>'F4.2'!U225</f>
        <v>0</v>
      </c>
      <c r="J225" s="29">
        <f>'F4.2'!AT225</f>
        <v>0</v>
      </c>
      <c r="K225" s="29"/>
      <c r="L225" s="29"/>
      <c r="M225" s="29">
        <f t="shared" si="20"/>
        <v>0</v>
      </c>
      <c r="N225" s="29">
        <f t="shared" si="21"/>
        <v>0</v>
      </c>
    </row>
    <row r="226" spans="1:14" ht="15.75" hidden="1" outlineLevel="1">
      <c r="A226" s="33">
        <f>'F4.2'!A226</f>
        <v>33</v>
      </c>
      <c r="B226" s="205" t="str">
        <f>'F4.2'!B226</f>
        <v>STEEL CABINET WITH 18 LOCKER(4370002461)/QTY 14</v>
      </c>
      <c r="C226" s="51" t="str">
        <f>'F4.2'!D226</f>
        <v>N.A.</v>
      </c>
      <c r="D226" s="217" t="str">
        <f>IF('F4.2'!F226=0,"-",'F4.2'!F226)</f>
        <v>-</v>
      </c>
      <c r="E226" s="53">
        <f>'F4.2'!H226</f>
        <v>0</v>
      </c>
      <c r="F226" s="53">
        <f>'F4.2'!T226</f>
        <v>2.0180997999999999E-2</v>
      </c>
      <c r="G226" s="32">
        <f>'F4.2'!AS226</f>
        <v>2.0180997999999999E-2</v>
      </c>
      <c r="H226" s="29">
        <f t="shared" si="19"/>
        <v>0</v>
      </c>
      <c r="I226" s="29">
        <f>'F4.2'!U226</f>
        <v>0</v>
      </c>
      <c r="J226" s="29">
        <f>'F4.2'!AT226</f>
        <v>0</v>
      </c>
      <c r="K226" s="29"/>
      <c r="L226" s="29"/>
      <c r="M226" s="29">
        <f t="shared" si="20"/>
        <v>0</v>
      </c>
      <c r="N226" s="29">
        <f t="shared" si="21"/>
        <v>0</v>
      </c>
    </row>
    <row r="227" spans="1:14" ht="15.75" hidden="1" outlineLevel="1">
      <c r="A227" s="33">
        <f>'F4.2'!A227</f>
        <v>34</v>
      </c>
      <c r="B227" s="205" t="str">
        <f>'F4.2'!B227</f>
        <v>STEEL CABINET WITH 06 LOCKER(4370002462)/QTY 21</v>
      </c>
      <c r="C227" s="51" t="str">
        <f>'F4.2'!D227</f>
        <v>N.A.</v>
      </c>
      <c r="D227" s="217" t="str">
        <f>IF('F4.2'!F227=0,"-",'F4.2'!F227)</f>
        <v>-</v>
      </c>
      <c r="E227" s="53">
        <f>'F4.2'!H227</f>
        <v>0</v>
      </c>
      <c r="F227" s="53">
        <f>'F4.2'!T227</f>
        <v>3.3494953000000001E-2</v>
      </c>
      <c r="G227" s="32">
        <f>'F4.2'!AS227</f>
        <v>3.3494953000000001E-2</v>
      </c>
      <c r="H227" s="29">
        <f t="shared" si="19"/>
        <v>0</v>
      </c>
      <c r="I227" s="29">
        <f>'F4.2'!U227</f>
        <v>0</v>
      </c>
      <c r="J227" s="29">
        <f>'F4.2'!AT227</f>
        <v>0</v>
      </c>
      <c r="K227" s="29"/>
      <c r="L227" s="29"/>
      <c r="M227" s="29">
        <f t="shared" si="20"/>
        <v>0</v>
      </c>
      <c r="N227" s="29">
        <f t="shared" si="21"/>
        <v>0</v>
      </c>
    </row>
    <row r="228" spans="1:14" ht="15.75" hidden="1" outlineLevel="1">
      <c r="A228" s="33">
        <f>'F4.2'!A228</f>
        <v>35</v>
      </c>
      <c r="B228" s="205" t="str">
        <f>'F4.2'!B228</f>
        <v>File Cabinet(4370002463)/QTY 22</v>
      </c>
      <c r="C228" s="51" t="str">
        <f>'F4.2'!D228</f>
        <v>N.A.</v>
      </c>
      <c r="D228" s="217" t="str">
        <f>IF('F4.2'!F228=0,"-",'F4.2'!F228)</f>
        <v>-</v>
      </c>
      <c r="E228" s="53">
        <f>'F4.2'!H228</f>
        <v>0</v>
      </c>
      <c r="F228" s="53">
        <f>'F4.2'!T228</f>
        <v>4.0565839999999999E-2</v>
      </c>
      <c r="G228" s="32">
        <f>'F4.2'!AS228</f>
        <v>4.0565839999999999E-2</v>
      </c>
      <c r="H228" s="29">
        <f t="shared" si="19"/>
        <v>0</v>
      </c>
      <c r="I228" s="29">
        <f>'F4.2'!U228</f>
        <v>0</v>
      </c>
      <c r="J228" s="29">
        <f>'F4.2'!AT228</f>
        <v>0</v>
      </c>
      <c r="K228" s="29"/>
      <c r="L228" s="29"/>
      <c r="M228" s="29">
        <f t="shared" si="20"/>
        <v>0</v>
      </c>
      <c r="N228" s="29">
        <f t="shared" si="21"/>
        <v>0</v>
      </c>
    </row>
    <row r="229" spans="1:14" ht="15.75" hidden="1" outlineLevel="1">
      <c r="A229" s="33">
        <f>'F4.2'!A229</f>
        <v>36</v>
      </c>
      <c r="B229" s="205" t="str">
        <f>'F4.2'!B229</f>
        <v>Midback Chair(4370002456)/QTY 30</v>
      </c>
      <c r="C229" s="51" t="str">
        <f>'F4.2'!D229</f>
        <v>N.A.</v>
      </c>
      <c r="D229" s="217" t="str">
        <f>IF('F4.2'!F229=0,"-",'F4.2'!F229)</f>
        <v>-</v>
      </c>
      <c r="E229" s="53">
        <f>'F4.2'!H229</f>
        <v>0</v>
      </c>
      <c r="F229" s="53">
        <f>'F4.2'!T229</f>
        <v>1.7514008000000001E-2</v>
      </c>
      <c r="G229" s="32">
        <f>'F4.2'!AS229</f>
        <v>1.7514008000000001E-2</v>
      </c>
      <c r="H229" s="29">
        <f t="shared" si="19"/>
        <v>0</v>
      </c>
      <c r="I229" s="29">
        <f>'F4.2'!U229</f>
        <v>0</v>
      </c>
      <c r="J229" s="29">
        <f>'F4.2'!AT229</f>
        <v>0</v>
      </c>
      <c r="K229" s="29"/>
      <c r="L229" s="29"/>
      <c r="M229" s="29">
        <f t="shared" si="20"/>
        <v>0</v>
      </c>
      <c r="N229" s="29">
        <f t="shared" si="21"/>
        <v>0</v>
      </c>
    </row>
    <row r="230" spans="1:14" ht="15.75" hidden="1" outlineLevel="1">
      <c r="A230" s="33">
        <f>'F4.2'!A230</f>
        <v>37</v>
      </c>
      <c r="B230" s="205" t="str">
        <f>'F4.2'!B230</f>
        <v>S-Type(backrest made of mesh)Chair(4370002465)/QTY 20</v>
      </c>
      <c r="C230" s="51" t="str">
        <f>'F4.2'!D230</f>
        <v>N.A.</v>
      </c>
      <c r="D230" s="217" t="str">
        <f>IF('F4.2'!F230=0,"-",'F4.2'!F230)</f>
        <v>-</v>
      </c>
      <c r="E230" s="53">
        <f>'F4.2'!H230</f>
        <v>0</v>
      </c>
      <c r="F230" s="53">
        <f>'F4.2'!T230</f>
        <v>1.1420039999999999E-2</v>
      </c>
      <c r="G230" s="32">
        <f>'F4.2'!AS230</f>
        <v>1.1420039999999999E-2</v>
      </c>
      <c r="H230" s="29">
        <f t="shared" si="19"/>
        <v>0</v>
      </c>
      <c r="I230" s="29">
        <f>'F4.2'!U230</f>
        <v>0</v>
      </c>
      <c r="J230" s="29">
        <f>'F4.2'!AT230</f>
        <v>0</v>
      </c>
      <c r="K230" s="29"/>
      <c r="L230" s="29"/>
      <c r="M230" s="29">
        <f t="shared" si="20"/>
        <v>0</v>
      </c>
      <c r="N230" s="29">
        <f t="shared" si="21"/>
        <v>0</v>
      </c>
    </row>
    <row r="231" spans="1:14" ht="15.75" hidden="1" outlineLevel="1">
      <c r="A231" s="33">
        <f>'F4.2'!A231</f>
        <v>38</v>
      </c>
      <c r="B231" s="205" t="str">
        <f>'F4.2'!B231</f>
        <v>L Type Exe. Table(4370002471)/QTY 4</v>
      </c>
      <c r="C231" s="51" t="str">
        <f>'F4.2'!D231</f>
        <v>N.A.</v>
      </c>
      <c r="D231" s="217" t="str">
        <f>IF('F4.2'!F231=0,"-",'F4.2'!F231)</f>
        <v>-</v>
      </c>
      <c r="E231" s="53">
        <f>'F4.2'!H231</f>
        <v>0</v>
      </c>
      <c r="F231" s="53">
        <f>'F4.2'!T231</f>
        <v>2.4891996E-2</v>
      </c>
      <c r="G231" s="32">
        <f>'F4.2'!AS231</f>
        <v>2.4891996E-2</v>
      </c>
      <c r="H231" s="29">
        <f t="shared" si="19"/>
        <v>0</v>
      </c>
      <c r="I231" s="29">
        <f>'F4.2'!U231</f>
        <v>0</v>
      </c>
      <c r="J231" s="29">
        <f>'F4.2'!AT231</f>
        <v>0</v>
      </c>
      <c r="K231" s="29"/>
      <c r="L231" s="29"/>
      <c r="M231" s="29">
        <f t="shared" si="20"/>
        <v>0</v>
      </c>
      <c r="N231" s="29">
        <f t="shared" si="21"/>
        <v>0</v>
      </c>
    </row>
    <row r="232" spans="1:14" ht="15.75" hidden="1" outlineLevel="1">
      <c r="A232" s="33">
        <f>'F4.2'!A232</f>
        <v>39</v>
      </c>
      <c r="B232" s="205" t="str">
        <f>'F4.2'!B232</f>
        <v>Godrej interio T-104 Table(4370002472)/QTY 18</v>
      </c>
      <c r="C232" s="51" t="str">
        <f>'F4.2'!D232</f>
        <v>N.A.</v>
      </c>
      <c r="D232" s="217" t="str">
        <f>IF('F4.2'!F232=0,"-",'F4.2'!F232)</f>
        <v>-</v>
      </c>
      <c r="E232" s="53">
        <f>'F4.2'!H232</f>
        <v>0</v>
      </c>
      <c r="F232" s="53">
        <f>'F4.2'!T232</f>
        <v>4.2227988000000001E-2</v>
      </c>
      <c r="G232" s="32">
        <f>'F4.2'!AS232</f>
        <v>4.2227988000000001E-2</v>
      </c>
      <c r="H232" s="29">
        <f t="shared" si="19"/>
        <v>0</v>
      </c>
      <c r="I232" s="29">
        <f>'F4.2'!U232</f>
        <v>0</v>
      </c>
      <c r="J232" s="29">
        <f>'F4.2'!AT232</f>
        <v>0</v>
      </c>
      <c r="K232" s="29"/>
      <c r="L232" s="29"/>
      <c r="M232" s="29">
        <f t="shared" si="20"/>
        <v>0</v>
      </c>
      <c r="N232" s="29">
        <f t="shared" si="21"/>
        <v>0</v>
      </c>
    </row>
    <row r="233" spans="1:14" ht="15.75" hidden="1" outlineLevel="1">
      <c r="A233" s="33">
        <f>'F4.2'!A233</f>
        <v>40</v>
      </c>
      <c r="B233" s="205" t="str">
        <f>'F4.2'!B233</f>
        <v>Provi &amp; fix garden benc.@GTPS Colony.(4370002503)./QTY 35</v>
      </c>
      <c r="C233" s="51" t="str">
        <f>'F4.2'!D233</f>
        <v>N.A.</v>
      </c>
      <c r="D233" s="217" t="str">
        <f>IF('F4.2'!F233=0,"-",'F4.2'!F233)</f>
        <v>-</v>
      </c>
      <c r="E233" s="53">
        <f>'F4.2'!H233</f>
        <v>0</v>
      </c>
      <c r="F233" s="53">
        <f>'F4.2'!T233</f>
        <v>3.2214E-2</v>
      </c>
      <c r="G233" s="32">
        <f>'F4.2'!AS233</f>
        <v>3.2214E-2</v>
      </c>
      <c r="H233" s="29">
        <f t="shared" si="19"/>
        <v>0</v>
      </c>
      <c r="I233" s="29">
        <f>'F4.2'!U233</f>
        <v>0</v>
      </c>
      <c r="J233" s="29">
        <f>'F4.2'!AT233</f>
        <v>0</v>
      </c>
      <c r="K233" s="29"/>
      <c r="L233" s="29"/>
      <c r="M233" s="29">
        <f t="shared" si="20"/>
        <v>0</v>
      </c>
      <c r="N233" s="29">
        <f t="shared" si="21"/>
        <v>0</v>
      </c>
    </row>
    <row r="234" spans="1:14" ht="15.75" hidden="1" outlineLevel="1">
      <c r="A234" s="33">
        <f>'F4.2'!A234</f>
        <v>41</v>
      </c>
      <c r="B234" s="205" t="str">
        <f>'F4.2'!B234</f>
        <v>Supply of heavy pedestal type (4370002601)/QTY 20</v>
      </c>
      <c r="C234" s="51" t="str">
        <f>'F4.2'!D234</f>
        <v>N.A.</v>
      </c>
      <c r="D234" s="217" t="str">
        <f>IF('F4.2'!F234=0,"-",'F4.2'!F234)</f>
        <v>-</v>
      </c>
      <c r="E234" s="53">
        <f>'F4.2'!H234</f>
        <v>0</v>
      </c>
      <c r="F234" s="53">
        <f>'F4.2'!T234</f>
        <v>2.6260004E-2</v>
      </c>
      <c r="G234" s="32">
        <f>'F4.2'!AS234</f>
        <v>2.6260004E-2</v>
      </c>
      <c r="H234" s="29">
        <f t="shared" si="19"/>
        <v>0</v>
      </c>
      <c r="I234" s="29">
        <f>'F4.2'!U234</f>
        <v>0</v>
      </c>
      <c r="J234" s="29">
        <f>'F4.2'!AT234</f>
        <v>0</v>
      </c>
      <c r="K234" s="29"/>
      <c r="L234" s="29"/>
      <c r="M234" s="29">
        <f t="shared" si="20"/>
        <v>0</v>
      </c>
      <c r="N234" s="29">
        <f t="shared" si="21"/>
        <v>0</v>
      </c>
    </row>
    <row r="235" spans="1:14" ht="15.75" hidden="1" outlineLevel="1">
      <c r="A235" s="33">
        <f>'F4.2'!A235</f>
        <v>42</v>
      </c>
      <c r="B235" s="205" t="str">
        <f>'F4.2'!B235</f>
        <v>2 TON CAPACITY SPLIT AC(4370002498)/QTY 8</v>
      </c>
      <c r="C235" s="51" t="str">
        <f>'F4.2'!D235</f>
        <v>N.A.</v>
      </c>
      <c r="D235" s="217" t="str">
        <f>IF('F4.2'!F235=0,"-",'F4.2'!F235)</f>
        <v>-</v>
      </c>
      <c r="E235" s="53">
        <f>'F4.2'!H235</f>
        <v>0</v>
      </c>
      <c r="F235" s="53">
        <f>'F4.2'!T235</f>
        <v>3.3589595999999999E-2</v>
      </c>
      <c r="G235" s="32">
        <f>'F4.2'!AS235</f>
        <v>3.3589595999999999E-2</v>
      </c>
      <c r="H235" s="29">
        <f t="shared" si="19"/>
        <v>0</v>
      </c>
      <c r="I235" s="29">
        <f>'F4.2'!U235</f>
        <v>0</v>
      </c>
      <c r="J235" s="29">
        <f>'F4.2'!AT235</f>
        <v>0</v>
      </c>
      <c r="K235" s="29"/>
      <c r="L235" s="29"/>
      <c r="M235" s="29">
        <f t="shared" si="20"/>
        <v>0</v>
      </c>
      <c r="N235" s="29">
        <f t="shared" si="21"/>
        <v>0</v>
      </c>
    </row>
    <row r="236" spans="1:14" ht="15.75" hidden="1" outlineLevel="1">
      <c r="A236" s="33">
        <f>'F4.2'!A236</f>
        <v>43</v>
      </c>
      <c r="B236" s="205" t="str">
        <f>'F4.2'!B236</f>
        <v>Procurement of 16 Channel DVR at GTPS.(4370002575)/QTY 1</v>
      </c>
      <c r="C236" s="51" t="str">
        <f>'F4.2'!D236</f>
        <v>N.A.</v>
      </c>
      <c r="D236" s="217" t="str">
        <f>IF('F4.2'!F236=0,"-",'F4.2'!F236)</f>
        <v>-</v>
      </c>
      <c r="E236" s="53">
        <f>'F4.2'!H236</f>
        <v>0</v>
      </c>
      <c r="F236" s="53">
        <f>'F4.2'!T236</f>
        <v>1.0399999999999999E-3</v>
      </c>
      <c r="G236" s="32">
        <f>'F4.2'!AS236</f>
        <v>1.0399999999999999E-3</v>
      </c>
      <c r="H236" s="29">
        <f t="shared" si="19"/>
        <v>0</v>
      </c>
      <c r="I236" s="29">
        <f>'F4.2'!U236</f>
        <v>0</v>
      </c>
      <c r="J236" s="29">
        <f>'F4.2'!AT236</f>
        <v>0</v>
      </c>
      <c r="K236" s="29"/>
      <c r="L236" s="29"/>
      <c r="M236" s="29">
        <f t="shared" si="20"/>
        <v>0</v>
      </c>
      <c r="N236" s="29">
        <f t="shared" si="21"/>
        <v>0</v>
      </c>
    </row>
    <row r="237" spans="1:14" ht="15.75" hidden="1" outlineLevel="1">
      <c r="A237" s="33">
        <f>'F4.2'!A237</f>
        <v>44</v>
      </c>
      <c r="B237" s="205" t="str">
        <f>'F4.2'!B237</f>
        <v>Procurement of Server at GTPS Uran.(4385000212)/QTY 1</v>
      </c>
      <c r="C237" s="51" t="str">
        <f>'F4.2'!D237</f>
        <v>N.A.</v>
      </c>
      <c r="D237" s="217" t="str">
        <f>IF('F4.2'!F237=0,"-",'F4.2'!F237)</f>
        <v>-</v>
      </c>
      <c r="E237" s="53">
        <f>'F4.2'!H237</f>
        <v>0</v>
      </c>
      <c r="F237" s="53">
        <f>'F4.2'!T237</f>
        <v>5.4766160000000001E-2</v>
      </c>
      <c r="G237" s="32">
        <f>'F4.2'!AS237</f>
        <v>5.4766160000000001E-2</v>
      </c>
      <c r="H237" s="29">
        <f t="shared" si="19"/>
        <v>0</v>
      </c>
      <c r="I237" s="29">
        <f>'F4.2'!U237</f>
        <v>0</v>
      </c>
      <c r="J237" s="29">
        <f>'F4.2'!AT237</f>
        <v>0</v>
      </c>
      <c r="K237" s="29"/>
      <c r="L237" s="29"/>
      <c r="M237" s="29">
        <f t="shared" si="20"/>
        <v>0</v>
      </c>
      <c r="N237" s="29">
        <f t="shared" si="21"/>
        <v>0</v>
      </c>
    </row>
    <row r="238" spans="1:14" ht="15.75" hidden="1" outlineLevel="1">
      <c r="A238" s="33">
        <f>'F4.2'!A238</f>
        <v>45</v>
      </c>
      <c r="B238" s="205" t="str">
        <f>'F4.2'!B238</f>
        <v>CCTV Cameras  and DVR at GTPS URAN (4370002677)/QTY 13</v>
      </c>
      <c r="C238" s="51" t="str">
        <f>'F4.2'!D238</f>
        <v>N.A.</v>
      </c>
      <c r="D238" s="217" t="str">
        <f>IF('F4.2'!F238=0,"-",'F4.2'!F238)</f>
        <v>-</v>
      </c>
      <c r="E238" s="53">
        <f>'F4.2'!H238</f>
        <v>0</v>
      </c>
      <c r="F238" s="53">
        <f>'F4.2'!T238</f>
        <v>3.6888450000000001E-3</v>
      </c>
      <c r="G238" s="32">
        <f>'F4.2'!AS238</f>
        <v>3.6888450000000001E-3</v>
      </c>
      <c r="H238" s="29">
        <f t="shared" si="19"/>
        <v>0</v>
      </c>
      <c r="I238" s="29">
        <f>'F4.2'!U238</f>
        <v>0</v>
      </c>
      <c r="J238" s="29">
        <f>'F4.2'!AT238</f>
        <v>0</v>
      </c>
      <c r="K238" s="29"/>
      <c r="L238" s="29"/>
      <c r="M238" s="29">
        <f t="shared" si="20"/>
        <v>0</v>
      </c>
      <c r="N238" s="29">
        <f t="shared" si="21"/>
        <v>0</v>
      </c>
    </row>
    <row r="239" spans="1:14" ht="15.75" hidden="1" outlineLevel="1">
      <c r="A239" s="33">
        <f>'F4.2'!A239</f>
        <v>46</v>
      </c>
      <c r="B239" s="205" t="str">
        <f>'F4.2'!B239</f>
        <v>3 KW Geysers (Water Heaters) (4370002733)/QTY 18</v>
      </c>
      <c r="C239" s="51" t="str">
        <f>'F4.2'!D239</f>
        <v>N.A.</v>
      </c>
      <c r="D239" s="217" t="str">
        <f>IF('F4.2'!F239=0,"-",'F4.2'!F239)</f>
        <v>-</v>
      </c>
      <c r="E239" s="53">
        <f>'F4.2'!H239</f>
        <v>0</v>
      </c>
      <c r="F239" s="53">
        <f>'F4.2'!T239</f>
        <v>5.7599900000000004E-3</v>
      </c>
      <c r="G239" s="32">
        <f>'F4.2'!AS239</f>
        <v>5.7599900000000004E-3</v>
      </c>
      <c r="H239" s="29">
        <f t="shared" si="19"/>
        <v>0</v>
      </c>
      <c r="I239" s="29">
        <f>'F4.2'!U239</f>
        <v>0</v>
      </c>
      <c r="J239" s="29">
        <f>'F4.2'!AT239</f>
        <v>0</v>
      </c>
      <c r="K239" s="29"/>
      <c r="L239" s="29"/>
      <c r="M239" s="29">
        <f t="shared" si="20"/>
        <v>0</v>
      </c>
      <c r="N239" s="29">
        <f t="shared" si="21"/>
        <v>0</v>
      </c>
    </row>
    <row r="240" spans="1:14" ht="30" hidden="1" outlineLevel="1">
      <c r="A240" s="33">
        <f>'F4.2'!A240</f>
        <v>47</v>
      </c>
      <c r="B240" s="205" t="str">
        <f>'F4.2'!B240</f>
        <v>WALL MOUNTED/Matress etc .Guest house FAN 24" 230V 1440RPM(4370002713)/QTY 39</v>
      </c>
      <c r="C240" s="51" t="str">
        <f>'F4.2'!D240</f>
        <v>N.A.</v>
      </c>
      <c r="D240" s="217" t="str">
        <f>IF('F4.2'!F240=0,"-",'F4.2'!F240)</f>
        <v>-</v>
      </c>
      <c r="E240" s="53">
        <f>'F4.2'!H240</f>
        <v>0</v>
      </c>
      <c r="F240" s="53">
        <f>'F4.2'!T240</f>
        <v>1.1658399999999999E-2</v>
      </c>
      <c r="G240" s="32">
        <f>'F4.2'!AS240</f>
        <v>1.1658399999999999E-2</v>
      </c>
      <c r="H240" s="29">
        <f t="shared" si="19"/>
        <v>0</v>
      </c>
      <c r="I240" s="29">
        <f>'F4.2'!U240</f>
        <v>0</v>
      </c>
      <c r="J240" s="29">
        <f>'F4.2'!AT240</f>
        <v>0</v>
      </c>
      <c r="K240" s="29"/>
      <c r="L240" s="29"/>
      <c r="M240" s="29">
        <f t="shared" si="20"/>
        <v>0</v>
      </c>
      <c r="N240" s="29">
        <f t="shared" si="21"/>
        <v>0</v>
      </c>
    </row>
    <row r="241" spans="1:14" ht="15.75" hidden="1" outlineLevel="1">
      <c r="A241" s="33">
        <f>'F4.2'!A241</f>
        <v>48</v>
      </c>
      <c r="B241" s="205" t="str">
        <f>'F4.2'!B241</f>
        <v>COMPLETE PROJECTOR WITH STD ACCE.(4370002703)/QTY 1</v>
      </c>
      <c r="C241" s="51" t="str">
        <f>'F4.2'!D241</f>
        <v>N.A.</v>
      </c>
      <c r="D241" s="217" t="str">
        <f>IF('F4.2'!F241=0,"-",'F4.2'!F241)</f>
        <v>-</v>
      </c>
      <c r="E241" s="53">
        <f>'F4.2'!H241</f>
        <v>0</v>
      </c>
      <c r="F241" s="53">
        <f>'F4.2'!T241</f>
        <v>6.1642240000000003E-3</v>
      </c>
      <c r="G241" s="32">
        <f>'F4.2'!AS241</f>
        <v>6.1642240000000003E-3</v>
      </c>
      <c r="H241" s="29">
        <f t="shared" si="19"/>
        <v>0</v>
      </c>
      <c r="I241" s="29">
        <f>'F4.2'!U241</f>
        <v>0</v>
      </c>
      <c r="J241" s="29">
        <f>'F4.2'!AT241</f>
        <v>0</v>
      </c>
      <c r="K241" s="29"/>
      <c r="L241" s="29"/>
      <c r="M241" s="29">
        <f t="shared" si="20"/>
        <v>0</v>
      </c>
      <c r="N241" s="29">
        <f t="shared" si="21"/>
        <v>0</v>
      </c>
    </row>
    <row r="242" spans="1:14" ht="15.75" hidden="1" outlineLevel="1">
      <c r="A242" s="33">
        <f>'F4.2'!A242</f>
        <v>49</v>
      </c>
      <c r="B242" s="205" t="str">
        <f>'F4.2'!B242</f>
        <v>NAS Storage device (4370002674)/QTY 1</v>
      </c>
      <c r="C242" s="51" t="str">
        <f>'F4.2'!D242</f>
        <v>N.A.</v>
      </c>
      <c r="D242" s="217" t="str">
        <f>IF('F4.2'!F242=0,"-",'F4.2'!F242)</f>
        <v>-</v>
      </c>
      <c r="E242" s="53">
        <f>'F4.2'!H242</f>
        <v>0</v>
      </c>
      <c r="F242" s="53">
        <f>'F4.2'!T242</f>
        <v>2.2499886E-2</v>
      </c>
      <c r="G242" s="32">
        <f>'F4.2'!AS242</f>
        <v>2.2499886E-2</v>
      </c>
      <c r="H242" s="29">
        <f t="shared" si="19"/>
        <v>0</v>
      </c>
      <c r="I242" s="29">
        <f>'F4.2'!U242</f>
        <v>0</v>
      </c>
      <c r="J242" s="29">
        <f>'F4.2'!AT242</f>
        <v>0</v>
      </c>
      <c r="K242" s="29"/>
      <c r="L242" s="29"/>
      <c r="M242" s="29">
        <f t="shared" si="20"/>
        <v>0</v>
      </c>
      <c r="N242" s="29">
        <f t="shared" si="21"/>
        <v>0</v>
      </c>
    </row>
    <row r="243" spans="1:14" ht="15.75" hidden="1" outlineLevel="1">
      <c r="A243" s="33">
        <f>'F4.2'!A243</f>
        <v>50</v>
      </c>
      <c r="B243" s="205" t="str">
        <f>'F4.2'!B243</f>
        <v>DYNAMIC MIC,ACCESSORIES (4370002728)/QTY 5</v>
      </c>
      <c r="C243" s="51" t="str">
        <f>'F4.2'!D243</f>
        <v>N.A.</v>
      </c>
      <c r="D243" s="217" t="str">
        <f>IF('F4.2'!F243=0,"-",'F4.2'!F243)</f>
        <v>-</v>
      </c>
      <c r="E243" s="53">
        <f>'F4.2'!H243</f>
        <v>0</v>
      </c>
      <c r="F243" s="53">
        <f>'F4.2'!T243</f>
        <v>2.47E-3</v>
      </c>
      <c r="G243" s="32">
        <f>'F4.2'!AS243</f>
        <v>2.47E-3</v>
      </c>
      <c r="H243" s="29">
        <f t="shared" si="19"/>
        <v>0</v>
      </c>
      <c r="I243" s="29">
        <f>'F4.2'!U243</f>
        <v>0</v>
      </c>
      <c r="J243" s="29">
        <f>'F4.2'!AT243</f>
        <v>0</v>
      </c>
      <c r="K243" s="29"/>
      <c r="L243" s="29"/>
      <c r="M243" s="29">
        <f t="shared" si="20"/>
        <v>0</v>
      </c>
      <c r="N243" s="29">
        <f t="shared" si="21"/>
        <v>0</v>
      </c>
    </row>
    <row r="244" spans="1:14" ht="15.75" hidden="1" outlineLevel="1">
      <c r="A244" s="33">
        <f>'F4.2'!A244</f>
        <v>51</v>
      </c>
      <c r="B244" s="205" t="str">
        <f>'F4.2'!B244</f>
        <v>DESKTOP (4370002709)/QTY 10</v>
      </c>
      <c r="C244" s="51" t="str">
        <f>'F4.2'!D244</f>
        <v>N.A.</v>
      </c>
      <c r="D244" s="217" t="str">
        <f>IF('F4.2'!F244=0,"-",'F4.2'!F244)</f>
        <v>-</v>
      </c>
      <c r="E244" s="53">
        <f>'F4.2'!H244</f>
        <v>0</v>
      </c>
      <c r="F244" s="53">
        <f>'F4.2'!T244</f>
        <v>5.6866996000000003E-2</v>
      </c>
      <c r="G244" s="32">
        <f>'F4.2'!AS244</f>
        <v>5.6866996000000003E-2</v>
      </c>
      <c r="H244" s="29">
        <f t="shared" si="19"/>
        <v>0</v>
      </c>
      <c r="I244" s="29">
        <f>'F4.2'!U244</f>
        <v>0</v>
      </c>
      <c r="J244" s="29">
        <f>'F4.2'!AT244</f>
        <v>0</v>
      </c>
      <c r="K244" s="29"/>
      <c r="L244" s="29"/>
      <c r="M244" s="29">
        <f t="shared" si="20"/>
        <v>0</v>
      </c>
      <c r="N244" s="29">
        <f t="shared" si="21"/>
        <v>0</v>
      </c>
    </row>
    <row r="245" spans="1:14" ht="15.75" hidden="1" outlineLevel="1">
      <c r="A245" s="33">
        <f>'F4.2'!A245</f>
        <v>52</v>
      </c>
      <c r="B245" s="205" t="str">
        <f>'F4.2'!B245</f>
        <v>Procurement of Computer Monitor at GTPS.4370002812/QTY 15</v>
      </c>
      <c r="C245" s="51" t="str">
        <f>'F4.2'!D245</f>
        <v>N.A.</v>
      </c>
      <c r="D245" s="217" t="str">
        <f>IF('F4.2'!F245=0,"-",'F4.2'!F245)</f>
        <v>-</v>
      </c>
      <c r="E245" s="53">
        <f>'F4.2'!H245</f>
        <v>0</v>
      </c>
      <c r="F245" s="53">
        <f>'F4.2'!T245</f>
        <v>2.1300003000000001E-2</v>
      </c>
      <c r="G245" s="32">
        <f>'F4.2'!AS245</f>
        <v>2.1300003000000001E-2</v>
      </c>
      <c r="H245" s="29">
        <f t="shared" si="19"/>
        <v>0</v>
      </c>
      <c r="I245" s="29">
        <f>'F4.2'!U245</f>
        <v>0</v>
      </c>
      <c r="J245" s="29">
        <f>'F4.2'!AT245</f>
        <v>0</v>
      </c>
      <c r="K245" s="29"/>
      <c r="L245" s="29"/>
      <c r="M245" s="29">
        <f t="shared" si="20"/>
        <v>0</v>
      </c>
      <c r="N245" s="29">
        <f t="shared" si="21"/>
        <v>0</v>
      </c>
    </row>
    <row r="246" spans="1:14" ht="15.75" hidden="1" outlineLevel="1">
      <c r="A246" s="33">
        <f>'F4.2'!A246</f>
        <v>53</v>
      </c>
      <c r="B246" s="205" t="str">
        <f>'F4.2'!B246</f>
        <v>Procurement of Air Purifiers in PCR’s4370002804/Qty 40</v>
      </c>
      <c r="C246" s="51" t="str">
        <f>'F4.2'!D246</f>
        <v>N.A.</v>
      </c>
      <c r="D246" s="217" t="str">
        <f>IF('F4.2'!F246=0,"-",'F4.2'!F246)</f>
        <v>-</v>
      </c>
      <c r="E246" s="53">
        <f>'F4.2'!H246</f>
        <v>0</v>
      </c>
      <c r="F246" s="53">
        <f>'F4.2'!T246</f>
        <v>6.9999959999999996E-3</v>
      </c>
      <c r="G246" s="32">
        <f>'F4.2'!AS246</f>
        <v>6.9999959999999996E-3</v>
      </c>
      <c r="H246" s="29">
        <f t="shared" si="19"/>
        <v>0</v>
      </c>
      <c r="I246" s="29">
        <f>'F4.2'!U246</f>
        <v>0</v>
      </c>
      <c r="J246" s="29">
        <f>'F4.2'!AT246</f>
        <v>0</v>
      </c>
      <c r="K246" s="29"/>
      <c r="L246" s="29"/>
      <c r="M246" s="29">
        <f t="shared" si="20"/>
        <v>0</v>
      </c>
      <c r="N246" s="29">
        <f t="shared" si="21"/>
        <v>0</v>
      </c>
    </row>
    <row r="247" spans="1:14" ht="15.75" hidden="1" outlineLevel="1">
      <c r="A247" s="33">
        <f>'F4.2'!A247</f>
        <v>54</v>
      </c>
      <c r="B247" s="205" t="str">
        <f>'F4.2'!B247</f>
        <v>iPad &amp; Laptop As Per Specification 4385000561/QTY 2</v>
      </c>
      <c r="C247" s="51" t="str">
        <f>'F4.2'!D247</f>
        <v>N.A.</v>
      </c>
      <c r="D247" s="217" t="str">
        <f>IF('F4.2'!F247=0,"-",'F4.2'!F247)</f>
        <v>-</v>
      </c>
      <c r="E247" s="53">
        <f>'F4.2'!H247</f>
        <v>0</v>
      </c>
      <c r="F247" s="53">
        <f>'F4.2'!T247</f>
        <v>1.9458199999999998E-2</v>
      </c>
      <c r="G247" s="32">
        <f>'F4.2'!AS247</f>
        <v>1.9458199999999998E-2</v>
      </c>
      <c r="H247" s="29">
        <f t="shared" si="19"/>
        <v>0</v>
      </c>
      <c r="I247" s="29">
        <f>'F4.2'!U247</f>
        <v>0</v>
      </c>
      <c r="J247" s="29">
        <f>'F4.2'!AT247</f>
        <v>0</v>
      </c>
      <c r="K247" s="29"/>
      <c r="L247" s="29"/>
      <c r="M247" s="29">
        <f t="shared" si="20"/>
        <v>0</v>
      </c>
      <c r="N247" s="29">
        <f t="shared" si="21"/>
        <v>0</v>
      </c>
    </row>
    <row r="248" spans="1:14" ht="15.75" hidden="1" outlineLevel="1">
      <c r="A248" s="33">
        <f>'F4.2'!A248</f>
        <v>55</v>
      </c>
      <c r="B248" s="205" t="str">
        <f>'F4.2'!B248</f>
        <v>Projector Screen SZIE 8 X 10 FEET(4370002710)/QTY 1</v>
      </c>
      <c r="C248" s="51" t="str">
        <f>'F4.2'!D248</f>
        <v>N.A.</v>
      </c>
      <c r="D248" s="217" t="str">
        <f>IF('F4.2'!F248=0,"-",'F4.2'!F248)</f>
        <v>-</v>
      </c>
      <c r="E248" s="53">
        <f>'F4.2'!H248</f>
        <v>0</v>
      </c>
      <c r="F248" s="53">
        <f>'F4.2'!T248</f>
        <v>1.0397990000000001E-3</v>
      </c>
      <c r="G248" s="32">
        <f>'F4.2'!AS248</f>
        <v>1.0397990000000001E-3</v>
      </c>
      <c r="H248" s="29">
        <f t="shared" si="19"/>
        <v>0</v>
      </c>
      <c r="I248" s="29">
        <f>'F4.2'!U248</f>
        <v>0</v>
      </c>
      <c r="J248" s="29">
        <f>'F4.2'!AT248</f>
        <v>0</v>
      </c>
      <c r="K248" s="29"/>
      <c r="L248" s="29"/>
      <c r="M248" s="29">
        <f t="shared" si="20"/>
        <v>0</v>
      </c>
      <c r="N248" s="29">
        <f t="shared" si="21"/>
        <v>0</v>
      </c>
    </row>
    <row r="249" spans="1:14" ht="30" hidden="1" outlineLevel="1">
      <c r="A249" s="33">
        <f>'F4.2'!A249</f>
        <v>56</v>
      </c>
      <c r="B249" s="252" t="str">
        <f>'F4.2'!B249</f>
        <v>Supply, Installation and commissioning of SCADA System for Raw and DM water plant at Water Treatment Plant, GTPS, Uran.</v>
      </c>
      <c r="C249" s="51">
        <f>'F4.2'!D249</f>
        <v>0</v>
      </c>
      <c r="D249" s="217" t="str">
        <f>IF('F4.2'!F249=0,"-",'F4.2'!F249)</f>
        <v>-</v>
      </c>
      <c r="E249" s="53">
        <f>'F4.2'!H249</f>
        <v>0</v>
      </c>
      <c r="F249" s="53">
        <f>'F4.2'!T249</f>
        <v>0</v>
      </c>
      <c r="G249" s="32">
        <f>'F4.2'!AS249</f>
        <v>0</v>
      </c>
      <c r="H249" s="29">
        <f t="shared" si="19"/>
        <v>0</v>
      </c>
      <c r="I249" s="29">
        <f>'F4.2'!U249</f>
        <v>0</v>
      </c>
      <c r="J249" s="29">
        <f>'F4.2'!AT249</f>
        <v>0</v>
      </c>
      <c r="K249" s="29"/>
      <c r="L249" s="29"/>
      <c r="M249" s="29">
        <f t="shared" si="20"/>
        <v>0</v>
      </c>
      <c r="N249" s="29">
        <f t="shared" si="21"/>
        <v>0</v>
      </c>
    </row>
    <row r="250" spans="1:14" ht="30" hidden="1" outlineLevel="1">
      <c r="A250" s="33">
        <f>'F4.2'!A250</f>
        <v>57</v>
      </c>
      <c r="B250" s="252" t="str">
        <f>'F4.2'!B250</f>
        <v>Supply, Installation and commissioning of Battery chargers at stage II at GTPS Uran</v>
      </c>
      <c r="C250" s="51">
        <f>'F4.2'!D250</f>
        <v>0</v>
      </c>
      <c r="D250" s="217" t="str">
        <f>IF('F4.2'!F250=0,"-",'F4.2'!F250)</f>
        <v>-</v>
      </c>
      <c r="E250" s="53">
        <f>'F4.2'!H250</f>
        <v>0</v>
      </c>
      <c r="F250" s="53">
        <f>'F4.2'!T250</f>
        <v>0</v>
      </c>
      <c r="G250" s="32">
        <f>'F4.2'!AS250</f>
        <v>0</v>
      </c>
      <c r="H250" s="29">
        <f t="shared" si="19"/>
        <v>0</v>
      </c>
      <c r="I250" s="29">
        <f>'F4.2'!U250</f>
        <v>0</v>
      </c>
      <c r="J250" s="29">
        <f>'F4.2'!AT250</f>
        <v>0</v>
      </c>
      <c r="K250" s="29"/>
      <c r="L250" s="29"/>
      <c r="M250" s="29">
        <f t="shared" si="20"/>
        <v>0</v>
      </c>
      <c r="N250" s="29">
        <f t="shared" si="21"/>
        <v>0</v>
      </c>
    </row>
    <row r="251" spans="1:14" ht="30" hidden="1" outlineLevel="1">
      <c r="A251" s="33">
        <f>'F4.2'!A251</f>
        <v>58</v>
      </c>
      <c r="B251" s="252" t="str">
        <f>'F4.2'!B251</f>
        <v>Up gradation of old Generator Protection System with Advance Series Microprocessor based system, GTPS Uarn</v>
      </c>
      <c r="C251" s="51">
        <f>'F4.2'!D251</f>
        <v>0</v>
      </c>
      <c r="D251" s="217" t="str">
        <f>IF('F4.2'!F251=0,"-",'F4.2'!F251)</f>
        <v>-</v>
      </c>
      <c r="E251" s="53">
        <f>'F4.2'!H251</f>
        <v>0</v>
      </c>
      <c r="F251" s="53">
        <f>'F4.2'!T251</f>
        <v>0</v>
      </c>
      <c r="G251" s="32">
        <f>'F4.2'!AS251</f>
        <v>0</v>
      </c>
      <c r="H251" s="29">
        <f t="shared" si="19"/>
        <v>0</v>
      </c>
      <c r="I251" s="29">
        <f>'F4.2'!U251</f>
        <v>0</v>
      </c>
      <c r="J251" s="29">
        <f>'F4.2'!AT251</f>
        <v>0</v>
      </c>
      <c r="K251" s="29"/>
      <c r="L251" s="29"/>
      <c r="M251" s="29">
        <f t="shared" si="20"/>
        <v>0</v>
      </c>
      <c r="N251" s="29">
        <f t="shared" si="21"/>
        <v>0</v>
      </c>
    </row>
    <row r="252" spans="1:14" ht="30" hidden="1" outlineLevel="1">
      <c r="A252" s="33">
        <f>'F4.2'!A252</f>
        <v>59</v>
      </c>
      <c r="B252" s="252" t="str">
        <f>'F4.2'!B252</f>
        <v>NABL laboratory set up including required instruments along with furniture and other accessories at WT Plant, GTPS, Uran.</v>
      </c>
      <c r="C252" s="51">
        <f>'F4.2'!D252</f>
        <v>0</v>
      </c>
      <c r="D252" s="217" t="str">
        <f>IF('F4.2'!F252=0,"-",'F4.2'!F252)</f>
        <v>-</v>
      </c>
      <c r="E252" s="53">
        <f>'F4.2'!H252</f>
        <v>0</v>
      </c>
      <c r="F252" s="53">
        <f>'F4.2'!T252</f>
        <v>0</v>
      </c>
      <c r="G252" s="32">
        <f>'F4.2'!AS252</f>
        <v>0</v>
      </c>
      <c r="H252" s="29">
        <f t="shared" si="19"/>
        <v>0</v>
      </c>
      <c r="I252" s="29">
        <f>'F4.2'!U252</f>
        <v>0</v>
      </c>
      <c r="J252" s="29">
        <f>'F4.2'!AT252</f>
        <v>0</v>
      </c>
      <c r="K252" s="29"/>
      <c r="L252" s="29"/>
      <c r="M252" s="29">
        <f t="shared" si="20"/>
        <v>0</v>
      </c>
      <c r="N252" s="29">
        <f t="shared" si="21"/>
        <v>0</v>
      </c>
    </row>
    <row r="253" spans="1:14" ht="45" hidden="1" outlineLevel="1">
      <c r="A253" s="30">
        <f>'F4.2'!A253</f>
        <v>60</v>
      </c>
      <c r="B253" s="279" t="str">
        <f>'F4.2'!B253</f>
        <v>Providing and applying of chemical resistance coating to the internal surface of soft water storage tank at Water Treatment Plant, GTPS Uran</v>
      </c>
      <c r="C253" s="51">
        <f>'F4.2'!D253</f>
        <v>0</v>
      </c>
      <c r="D253" s="217" t="str">
        <f>IF('F4.2'!F253=0,"-",'F4.2'!F253)</f>
        <v>-</v>
      </c>
      <c r="E253" s="53">
        <f>'F4.2'!H253</f>
        <v>0</v>
      </c>
      <c r="F253" s="53">
        <f>'F4.2'!T253</f>
        <v>0</v>
      </c>
      <c r="G253" s="32">
        <f>'F4.2'!AS253</f>
        <v>0</v>
      </c>
      <c r="H253" s="29">
        <f t="shared" si="19"/>
        <v>0</v>
      </c>
      <c r="I253" s="29">
        <f>'F4.2'!U253</f>
        <v>1.4407729199999999</v>
      </c>
      <c r="J253" s="29">
        <f>'F4.2'!AT253</f>
        <v>1.4407729199999999</v>
      </c>
      <c r="K253" s="29"/>
      <c r="L253" s="29"/>
      <c r="M253" s="29">
        <f t="shared" si="20"/>
        <v>1.4407729199999999</v>
      </c>
      <c r="N253" s="29">
        <f t="shared" si="21"/>
        <v>0</v>
      </c>
    </row>
    <row r="254" spans="1:14" ht="30" hidden="1" outlineLevel="1">
      <c r="A254" s="30">
        <f>'F4.2'!A254</f>
        <v>61</v>
      </c>
      <c r="B254" s="279" t="str">
        <f>'F4.2'!B254</f>
        <v xml:space="preserve">CCPP Process improvement through application of Thermal insulation for WHRP Boiler/GT exhaust area at GTPS, Uran </v>
      </c>
      <c r="C254" s="51">
        <f>'F4.2'!D254</f>
        <v>0</v>
      </c>
      <c r="D254" s="217" t="str">
        <f>IF('F4.2'!F254=0,"-",'F4.2'!F254)</f>
        <v>-</v>
      </c>
      <c r="E254" s="53">
        <f>'F4.2'!H254</f>
        <v>0</v>
      </c>
      <c r="F254" s="53">
        <f>'F4.2'!T254</f>
        <v>0</v>
      </c>
      <c r="G254" s="32">
        <f>'F4.2'!AS254</f>
        <v>0</v>
      </c>
      <c r="H254" s="29">
        <f t="shared" si="19"/>
        <v>0</v>
      </c>
      <c r="I254" s="29">
        <f>'F4.2'!U254</f>
        <v>0.85669474999999995</v>
      </c>
      <c r="J254" s="29">
        <f>'F4.2'!AT254</f>
        <v>0.85669474999999995</v>
      </c>
      <c r="K254" s="29"/>
      <c r="L254" s="29"/>
      <c r="M254" s="29">
        <f t="shared" si="20"/>
        <v>0.85669474999999995</v>
      </c>
      <c r="N254" s="29">
        <f t="shared" si="21"/>
        <v>0</v>
      </c>
    </row>
    <row r="255" spans="1:14" ht="30" hidden="1" outlineLevel="1">
      <c r="A255" s="30">
        <f>'F4.2'!A255</f>
        <v>62</v>
      </c>
      <c r="B255" s="279" t="str">
        <f>'F4.2'!B255</f>
        <v xml:space="preserve"> Procurement of grass cutting machine (Petrol engine) at GTPS, Uran.</v>
      </c>
      <c r="C255" s="51">
        <f>'F4.2'!D255</f>
        <v>0</v>
      </c>
      <c r="D255" s="217" t="str">
        <f>IF('F4.2'!F255=0,"-",'F4.2'!F255)</f>
        <v>-</v>
      </c>
      <c r="E255" s="53">
        <f>'F4.2'!H255</f>
        <v>0</v>
      </c>
      <c r="F255" s="53">
        <f>'F4.2'!T255</f>
        <v>0</v>
      </c>
      <c r="G255" s="32">
        <f>'F4.2'!AS255</f>
        <v>0</v>
      </c>
      <c r="H255" s="29">
        <f t="shared" si="19"/>
        <v>0</v>
      </c>
      <c r="I255" s="29">
        <f>'F4.2'!U255</f>
        <v>1.1328E-2</v>
      </c>
      <c r="J255" s="29">
        <f>'F4.2'!AT255</f>
        <v>1.1328E-2</v>
      </c>
      <c r="K255" s="29"/>
      <c r="L255" s="29"/>
      <c r="M255" s="29">
        <f t="shared" si="20"/>
        <v>1.1328E-2</v>
      </c>
      <c r="N255" s="29">
        <f t="shared" si="21"/>
        <v>0</v>
      </c>
    </row>
    <row r="256" spans="1:14" ht="15.75" hidden="1" outlineLevel="1">
      <c r="A256" s="30">
        <f>'F4.2'!A256</f>
        <v>63</v>
      </c>
      <c r="B256" s="279" t="str">
        <f>'F4.2'!B256</f>
        <v>Procurement of dedicated server for DSM System at GTPS Uran.</v>
      </c>
      <c r="C256" s="51">
        <f>'F4.2'!D256</f>
        <v>0</v>
      </c>
      <c r="D256" s="217" t="str">
        <f>IF('F4.2'!F256=0,"-",'F4.2'!F256)</f>
        <v>-</v>
      </c>
      <c r="E256" s="53">
        <f>'F4.2'!H256</f>
        <v>0</v>
      </c>
      <c r="F256" s="53">
        <f>'F4.2'!T256</f>
        <v>0</v>
      </c>
      <c r="G256" s="32">
        <f>'F4.2'!AS256</f>
        <v>0</v>
      </c>
      <c r="H256" s="29">
        <f t="shared" si="19"/>
        <v>0</v>
      </c>
      <c r="I256" s="29">
        <f>'F4.2'!U256</f>
        <v>9.3399999999999997E-2</v>
      </c>
      <c r="J256" s="29">
        <f>'F4.2'!AT256</f>
        <v>9.3399999999999997E-2</v>
      </c>
      <c r="K256" s="29"/>
      <c r="L256" s="29"/>
      <c r="M256" s="29">
        <f t="shared" si="20"/>
        <v>9.3399999999999997E-2</v>
      </c>
      <c r="N256" s="29">
        <f t="shared" si="21"/>
        <v>0</v>
      </c>
    </row>
    <row r="257" spans="1:14" ht="15.75" hidden="1" outlineLevel="1">
      <c r="A257" s="30">
        <f>'F4.2'!A257</f>
        <v>64</v>
      </c>
      <c r="B257" s="279" t="str">
        <f>'F4.2'!B257</f>
        <v>Procurement of Water Purifier</v>
      </c>
      <c r="C257" s="51">
        <f>'F4.2'!D257</f>
        <v>0</v>
      </c>
      <c r="D257" s="217" t="str">
        <f>IF('F4.2'!F257=0,"-",'F4.2'!F257)</f>
        <v>-</v>
      </c>
      <c r="E257" s="53">
        <f>'F4.2'!H257</f>
        <v>0</v>
      </c>
      <c r="F257" s="53">
        <f>'F4.2'!T257</f>
        <v>0</v>
      </c>
      <c r="G257" s="32">
        <f>'F4.2'!AS257</f>
        <v>0</v>
      </c>
      <c r="H257" s="29">
        <f t="shared" si="19"/>
        <v>0</v>
      </c>
      <c r="I257" s="29">
        <f>'F4.2'!U257</f>
        <v>8.03E-4</v>
      </c>
      <c r="J257" s="29">
        <f>'F4.2'!AT257</f>
        <v>8.03E-4</v>
      </c>
      <c r="K257" s="29"/>
      <c r="L257" s="29"/>
      <c r="M257" s="29">
        <f t="shared" si="20"/>
        <v>8.03E-4</v>
      </c>
      <c r="N257" s="29">
        <f t="shared" si="21"/>
        <v>0</v>
      </c>
    </row>
    <row r="258" spans="1:14" ht="15.75" hidden="1" outlineLevel="1">
      <c r="A258" s="30">
        <f>'F4.2'!A258</f>
        <v>65</v>
      </c>
      <c r="B258" s="279" t="str">
        <f>'F4.2'!B258</f>
        <v>Procurement of 1.5T SPLIT AC</v>
      </c>
      <c r="C258" s="51">
        <f>'F4.2'!D258</f>
        <v>0</v>
      </c>
      <c r="D258" s="217" t="str">
        <f>IF('F4.2'!F258=0,"-",'F4.2'!F258)</f>
        <v>-</v>
      </c>
      <c r="E258" s="53">
        <f>'F4.2'!H258</f>
        <v>0</v>
      </c>
      <c r="F258" s="53">
        <f>'F4.2'!T258</f>
        <v>0</v>
      </c>
      <c r="G258" s="32">
        <f>'F4.2'!AS258</f>
        <v>0</v>
      </c>
      <c r="H258" s="29">
        <f t="shared" si="19"/>
        <v>0</v>
      </c>
      <c r="I258" s="29">
        <f>'F4.2'!U258</f>
        <v>2.8199999999999999E-2</v>
      </c>
      <c r="J258" s="29">
        <f>'F4.2'!AT258</f>
        <v>2.8199999999999999E-2</v>
      </c>
      <c r="K258" s="29"/>
      <c r="L258" s="29"/>
      <c r="M258" s="29">
        <f t="shared" si="20"/>
        <v>2.8199999999999999E-2</v>
      </c>
      <c r="N258" s="29">
        <f t="shared" si="21"/>
        <v>0</v>
      </c>
    </row>
    <row r="259" spans="1:14" ht="15.75" hidden="1" outlineLevel="1">
      <c r="A259" s="30">
        <f>'F4.2'!A259</f>
        <v>66</v>
      </c>
      <c r="B259" s="279" t="str">
        <f>'F4.2'!B259</f>
        <v>MOBILE PHONE FOR SHIFT I/C</v>
      </c>
      <c r="C259" s="51">
        <f>'F4.2'!D259</f>
        <v>0</v>
      </c>
      <c r="D259" s="217" t="str">
        <f>IF('F4.2'!F259=0,"-",'F4.2'!F259)</f>
        <v>-</v>
      </c>
      <c r="E259" s="53">
        <f>'F4.2'!H259</f>
        <v>0</v>
      </c>
      <c r="F259" s="53">
        <f>'F4.2'!T259</f>
        <v>0</v>
      </c>
      <c r="G259" s="32">
        <f>'F4.2'!AS259</f>
        <v>0</v>
      </c>
      <c r="H259" s="29">
        <f t="shared" si="19"/>
        <v>0</v>
      </c>
      <c r="I259" s="29">
        <f>'F4.2'!U259</f>
        <v>1.3998999999999999E-3</v>
      </c>
      <c r="J259" s="29">
        <f>'F4.2'!AT259</f>
        <v>1.3998999999999999E-3</v>
      </c>
      <c r="K259" s="29"/>
      <c r="L259" s="29"/>
      <c r="M259" s="29">
        <f t="shared" si="20"/>
        <v>1.3998999999999999E-3</v>
      </c>
      <c r="N259" s="29">
        <f t="shared" si="21"/>
        <v>0</v>
      </c>
    </row>
    <row r="260" spans="1:14" ht="15.75" hidden="1" outlineLevel="1">
      <c r="A260" s="30">
        <f>'F4.2'!A260</f>
        <v>67</v>
      </c>
      <c r="B260" s="279" t="str">
        <f>'F4.2'!B260</f>
        <v>MOBILE PHONE FOR SHIFT I/C</v>
      </c>
      <c r="C260" s="51">
        <f>'F4.2'!D260</f>
        <v>0</v>
      </c>
      <c r="D260" s="217" t="str">
        <f>IF('F4.2'!F260=0,"-",'F4.2'!F260)</f>
        <v>-</v>
      </c>
      <c r="E260" s="53">
        <f>'F4.2'!H260</f>
        <v>0</v>
      </c>
      <c r="F260" s="53">
        <f>'F4.2'!T260</f>
        <v>0</v>
      </c>
      <c r="G260" s="32">
        <f>'F4.2'!AS260</f>
        <v>0</v>
      </c>
      <c r="H260" s="29">
        <f t="shared" si="19"/>
        <v>0</v>
      </c>
      <c r="I260" s="29">
        <f>'F4.2'!U260</f>
        <v>1.3499E-3</v>
      </c>
      <c r="J260" s="29">
        <f>'F4.2'!AT260</f>
        <v>1.3499E-3</v>
      </c>
      <c r="K260" s="29"/>
      <c r="L260" s="29"/>
      <c r="M260" s="29">
        <f t="shared" si="20"/>
        <v>1.3499E-3</v>
      </c>
      <c r="N260" s="29">
        <f t="shared" si="21"/>
        <v>0</v>
      </c>
    </row>
    <row r="261" spans="1:14" ht="15.75" hidden="1" outlineLevel="1">
      <c r="A261" s="30">
        <f>'F4.2'!A261</f>
        <v>68</v>
      </c>
      <c r="B261" s="279" t="str">
        <f>'F4.2'!B261</f>
        <v>MOBILE PHONE FOR SHIFT I/C</v>
      </c>
      <c r="C261" s="51">
        <f>'F4.2'!D261</f>
        <v>0</v>
      </c>
      <c r="D261" s="217" t="str">
        <f>IF('F4.2'!F261=0,"-",'F4.2'!F261)</f>
        <v>-</v>
      </c>
      <c r="E261" s="53">
        <f>'F4.2'!H261</f>
        <v>0</v>
      </c>
      <c r="F261" s="53">
        <f>'F4.2'!T261</f>
        <v>0</v>
      </c>
      <c r="G261" s="32">
        <f>'F4.2'!AS261</f>
        <v>0</v>
      </c>
      <c r="H261" s="29">
        <f t="shared" si="19"/>
        <v>0</v>
      </c>
      <c r="I261" s="29">
        <f>'F4.2'!U261</f>
        <v>1.3499E-3</v>
      </c>
      <c r="J261" s="29">
        <f>'F4.2'!AT261</f>
        <v>1.3499E-3</v>
      </c>
      <c r="K261" s="29"/>
      <c r="L261" s="29"/>
      <c r="M261" s="29">
        <f t="shared" si="20"/>
        <v>1.3499E-3</v>
      </c>
      <c r="N261" s="29">
        <f t="shared" si="21"/>
        <v>0</v>
      </c>
    </row>
    <row r="262" spans="1:14" ht="15.75" hidden="1" outlineLevel="1">
      <c r="A262" s="30">
        <f>'F4.2'!A262</f>
        <v>69</v>
      </c>
      <c r="B262" s="279" t="str">
        <f>'F4.2'!B262</f>
        <v>Procurement of CCTV camera</v>
      </c>
      <c r="C262" s="51">
        <f>'F4.2'!D262</f>
        <v>0</v>
      </c>
      <c r="D262" s="217" t="str">
        <f>IF('F4.2'!F262=0,"-",'F4.2'!F262)</f>
        <v>-</v>
      </c>
      <c r="E262" s="53">
        <f>'F4.2'!H262</f>
        <v>0</v>
      </c>
      <c r="F262" s="53">
        <f>'F4.2'!T262</f>
        <v>0</v>
      </c>
      <c r="G262" s="32">
        <f>'F4.2'!AS262</f>
        <v>0</v>
      </c>
      <c r="H262" s="29">
        <f t="shared" si="19"/>
        <v>0</v>
      </c>
      <c r="I262" s="29">
        <f>'F4.2'!U262</f>
        <v>5.1684000000000001E-3</v>
      </c>
      <c r="J262" s="29">
        <f>'F4.2'!AT262</f>
        <v>5.1684000000000001E-3</v>
      </c>
      <c r="K262" s="29"/>
      <c r="L262" s="29"/>
      <c r="M262" s="29">
        <f t="shared" si="20"/>
        <v>5.1684000000000001E-3</v>
      </c>
      <c r="N262" s="29">
        <f t="shared" si="21"/>
        <v>0</v>
      </c>
    </row>
    <row r="263" spans="1:14" ht="15.75" hidden="1" outlineLevel="1">
      <c r="A263" s="30">
        <f>'F4.2'!A263</f>
        <v>70</v>
      </c>
      <c r="B263" s="279" t="str">
        <f>'F4.2'!B263</f>
        <v>Procurement of Desktop PC’s at GTPS URAN.</v>
      </c>
      <c r="C263" s="51">
        <f>'F4.2'!D263</f>
        <v>0</v>
      </c>
      <c r="D263" s="217" t="str">
        <f>IF('F4.2'!F263=0,"-",'F4.2'!F263)</f>
        <v>-</v>
      </c>
      <c r="E263" s="53">
        <f>'F4.2'!H263</f>
        <v>0</v>
      </c>
      <c r="F263" s="53">
        <f>'F4.2'!T263</f>
        <v>0</v>
      </c>
      <c r="G263" s="32">
        <f>'F4.2'!AS263</f>
        <v>0</v>
      </c>
      <c r="H263" s="29">
        <f t="shared" si="19"/>
        <v>0</v>
      </c>
      <c r="I263" s="29">
        <f>'F4.2'!U263</f>
        <v>8.4568504000000003E-2</v>
      </c>
      <c r="J263" s="29">
        <f>'F4.2'!AT263</f>
        <v>8.4568504000000003E-2</v>
      </c>
      <c r="K263" s="29"/>
      <c r="L263" s="29"/>
      <c r="M263" s="29">
        <f t="shared" si="20"/>
        <v>8.4568504000000003E-2</v>
      </c>
      <c r="N263" s="29">
        <f t="shared" si="21"/>
        <v>0</v>
      </c>
    </row>
    <row r="264" spans="1:14" ht="15.75" hidden="1" outlineLevel="1">
      <c r="A264" s="30">
        <f>'F4.2'!A264</f>
        <v>71</v>
      </c>
      <c r="B264" s="279" t="str">
        <f>'F4.2'!B264</f>
        <v>Procurement of 4 channel DVR &amp; 4 cctv camera</v>
      </c>
      <c r="C264" s="51">
        <f>'F4.2'!D264</f>
        <v>0</v>
      </c>
      <c r="D264" s="217" t="str">
        <f>IF('F4.2'!F264=0,"-",'F4.2'!F264)</f>
        <v>-</v>
      </c>
      <c r="E264" s="53">
        <f>'F4.2'!H264</f>
        <v>0</v>
      </c>
      <c r="F264" s="53">
        <f>'F4.2'!T264</f>
        <v>0</v>
      </c>
      <c r="G264" s="32">
        <f>'F4.2'!AS264</f>
        <v>0</v>
      </c>
      <c r="H264" s="29">
        <f t="shared" si="19"/>
        <v>0</v>
      </c>
      <c r="I264" s="29">
        <f>'F4.2'!U264</f>
        <v>1.47E-3</v>
      </c>
      <c r="J264" s="29">
        <f>'F4.2'!AT264</f>
        <v>1.47E-3</v>
      </c>
      <c r="K264" s="29"/>
      <c r="L264" s="29"/>
      <c r="M264" s="29">
        <f t="shared" si="20"/>
        <v>1.47E-3</v>
      </c>
      <c r="N264" s="29">
        <f t="shared" si="21"/>
        <v>0</v>
      </c>
    </row>
    <row r="265" spans="1:14" ht="15.75" hidden="1" outlineLevel="1">
      <c r="A265" s="30">
        <f>'F4.2'!A265</f>
        <v>72</v>
      </c>
      <c r="B265" s="279" t="str">
        <f>'F4.2'!B265</f>
        <v xml:space="preserve">Procurement of 8 channel mini DVR </v>
      </c>
      <c r="C265" s="51">
        <f>'F4.2'!D265</f>
        <v>0</v>
      </c>
      <c r="D265" s="217" t="str">
        <f>IF('F4.2'!F265=0,"-",'F4.2'!F265)</f>
        <v>-</v>
      </c>
      <c r="E265" s="53">
        <f>'F4.2'!H265</f>
        <v>0</v>
      </c>
      <c r="F265" s="53">
        <f>'F4.2'!T265</f>
        <v>0</v>
      </c>
      <c r="G265" s="32">
        <f>'F4.2'!AS265</f>
        <v>0</v>
      </c>
      <c r="H265" s="29">
        <f t="shared" si="19"/>
        <v>0</v>
      </c>
      <c r="I265" s="29">
        <f>'F4.2'!U265</f>
        <v>1.2492E-3</v>
      </c>
      <c r="J265" s="29">
        <f>'F4.2'!AT265</f>
        <v>1.2492E-3</v>
      </c>
      <c r="K265" s="29"/>
      <c r="L265" s="29"/>
      <c r="M265" s="29">
        <f t="shared" si="20"/>
        <v>1.2492E-3</v>
      </c>
      <c r="N265" s="29">
        <f t="shared" si="21"/>
        <v>0</v>
      </c>
    </row>
    <row r="266" spans="1:14" ht="15.75" hidden="1" outlineLevel="1">
      <c r="A266" s="30">
        <f>'F4.2'!A266</f>
        <v>73</v>
      </c>
      <c r="B266" s="279" t="str">
        <f>'F4.2'!B266</f>
        <v>Procurement of MOBILE PHONE</v>
      </c>
      <c r="C266" s="51">
        <f>'F4.2'!D266</f>
        <v>0</v>
      </c>
      <c r="D266" s="217" t="str">
        <f>IF('F4.2'!F266=0,"-",'F4.2'!F266)</f>
        <v>-</v>
      </c>
      <c r="E266" s="53">
        <f>'F4.2'!H266</f>
        <v>0</v>
      </c>
      <c r="F266" s="53">
        <f>'F4.2'!T266</f>
        <v>0</v>
      </c>
      <c r="G266" s="32">
        <f>'F4.2'!AS266</f>
        <v>0</v>
      </c>
      <c r="H266" s="29">
        <f t="shared" si="19"/>
        <v>0</v>
      </c>
      <c r="I266" s="29">
        <f>'F4.2'!U266</f>
        <v>1.5E-3</v>
      </c>
      <c r="J266" s="29">
        <f>'F4.2'!AT266</f>
        <v>1.5E-3</v>
      </c>
      <c r="K266" s="29"/>
      <c r="L266" s="29"/>
      <c r="M266" s="29">
        <f t="shared" si="20"/>
        <v>1.5E-3</v>
      </c>
      <c r="N266" s="29">
        <f t="shared" si="21"/>
        <v>0</v>
      </c>
    </row>
    <row r="267" spans="1:14" ht="30" hidden="1" outlineLevel="1">
      <c r="A267" s="30">
        <f>'F4.2'!A267</f>
        <v>74</v>
      </c>
      <c r="B267" s="279" t="str">
        <f>'F4.2'!B267</f>
        <v xml:space="preserve">Procurement of Monitors at GTPS URAN.
</v>
      </c>
      <c r="C267" s="51">
        <f>'F4.2'!D267</f>
        <v>0</v>
      </c>
      <c r="D267" s="217" t="str">
        <f>IF('F4.2'!F267=0,"-",'F4.2'!F267)</f>
        <v>-</v>
      </c>
      <c r="E267" s="53">
        <f>'F4.2'!H267</f>
        <v>0</v>
      </c>
      <c r="F267" s="53">
        <f>'F4.2'!T267</f>
        <v>0</v>
      </c>
      <c r="G267" s="32">
        <f>'F4.2'!AS267</f>
        <v>0</v>
      </c>
      <c r="H267" s="29">
        <f t="shared" si="19"/>
        <v>0</v>
      </c>
      <c r="I267" s="29">
        <f>'F4.2'!U267</f>
        <v>1.01E-3</v>
      </c>
      <c r="J267" s="29">
        <f>'F4.2'!AT267</f>
        <v>1.01E-3</v>
      </c>
      <c r="K267" s="29"/>
      <c r="L267" s="29"/>
      <c r="M267" s="29">
        <f t="shared" si="20"/>
        <v>1.01E-3</v>
      </c>
      <c r="N267" s="29">
        <f t="shared" si="21"/>
        <v>0</v>
      </c>
    </row>
    <row r="268" spans="1:14" ht="15.75" hidden="1" outlineLevel="1">
      <c r="A268" s="30">
        <f>'F4.2'!A268</f>
        <v>75</v>
      </c>
      <c r="B268" s="279" t="str">
        <f>'F4.2'!B268</f>
        <v>Supply of Thinclients on Buyback for Uran GTPS</v>
      </c>
      <c r="C268" s="51">
        <f>'F4.2'!D268</f>
        <v>0</v>
      </c>
      <c r="D268" s="217" t="str">
        <f>IF('F4.2'!F268=0,"-",'F4.2'!F268)</f>
        <v>-</v>
      </c>
      <c r="E268" s="53">
        <f>'F4.2'!H268</f>
        <v>0</v>
      </c>
      <c r="F268" s="53">
        <f>'F4.2'!T268</f>
        <v>0</v>
      </c>
      <c r="G268" s="32">
        <f>'F4.2'!AS268</f>
        <v>0</v>
      </c>
      <c r="H268" s="29">
        <f t="shared" si="19"/>
        <v>0</v>
      </c>
      <c r="I268" s="29">
        <f>'F4.2'!U268</f>
        <v>0.12117600000000001</v>
      </c>
      <c r="J268" s="29">
        <f>'F4.2'!AT268</f>
        <v>0.12117600000000001</v>
      </c>
      <c r="K268" s="29"/>
      <c r="L268" s="29"/>
      <c r="M268" s="29">
        <f t="shared" si="20"/>
        <v>0.12117600000000001</v>
      </c>
      <c r="N268" s="29">
        <f t="shared" si="21"/>
        <v>0</v>
      </c>
    </row>
    <row r="269" spans="1:14" ht="15.75" hidden="1" outlineLevel="1">
      <c r="A269" s="30">
        <f>'F4.2'!A269</f>
        <v>76</v>
      </c>
      <c r="B269" s="279" t="str">
        <f>'F4.2'!B269</f>
        <v>FY23-24</v>
      </c>
      <c r="C269" s="51">
        <f>'F4.2'!D269</f>
        <v>0</v>
      </c>
      <c r="D269" s="217" t="str">
        <f>IF('F4.2'!F269=0,"-",'F4.2'!F269)</f>
        <v>-</v>
      </c>
      <c r="E269" s="53">
        <f>'F4.2'!H269</f>
        <v>0</v>
      </c>
      <c r="F269" s="53">
        <f>'F4.2'!T269</f>
        <v>0</v>
      </c>
      <c r="G269" s="32">
        <f>'F4.2'!AS269</f>
        <v>0</v>
      </c>
      <c r="H269" s="29">
        <f t="shared" si="19"/>
        <v>0</v>
      </c>
      <c r="I269" s="29">
        <f>'F4.2'!U269</f>
        <v>0</v>
      </c>
      <c r="J269" s="29">
        <f>'F4.2'!AT269</f>
        <v>0</v>
      </c>
      <c r="K269" s="29"/>
      <c r="L269" s="29"/>
      <c r="M269" s="29">
        <f t="shared" si="20"/>
        <v>0</v>
      </c>
      <c r="N269" s="29">
        <f t="shared" si="21"/>
        <v>0</v>
      </c>
    </row>
    <row r="270" spans="1:14" ht="30" hidden="1" outlineLevel="1">
      <c r="A270" s="30">
        <f>'F4.2'!A270</f>
        <v>77</v>
      </c>
      <c r="B270" s="279" t="str">
        <f>'F4.2'!B270</f>
        <v>PORT FIRE EXT ABC COMP EN3  AFFF - COMPOSITE CAPACITY 9 LTR 9KG</v>
      </c>
      <c r="C270" s="51">
        <f>'F4.2'!D270</f>
        <v>0</v>
      </c>
      <c r="D270" s="217" t="str">
        <f>IF('F4.2'!F270=0,"-",'F4.2'!F270)</f>
        <v>-</v>
      </c>
      <c r="E270" s="53">
        <f>'F4.2'!H270</f>
        <v>0</v>
      </c>
      <c r="F270" s="53">
        <f>'F4.2'!T270</f>
        <v>0</v>
      </c>
      <c r="G270" s="32">
        <f>'F4.2'!AS270</f>
        <v>0</v>
      </c>
      <c r="H270" s="29">
        <f t="shared" si="19"/>
        <v>0</v>
      </c>
      <c r="I270" s="29">
        <f>'F4.2'!U270</f>
        <v>0</v>
      </c>
      <c r="J270" s="29">
        <f>'F4.2'!AT270</f>
        <v>0</v>
      </c>
      <c r="K270" s="29"/>
      <c r="L270" s="29"/>
      <c r="M270" s="29">
        <f t="shared" si="20"/>
        <v>0</v>
      </c>
      <c r="N270" s="29">
        <f t="shared" si="21"/>
        <v>0</v>
      </c>
    </row>
    <row r="271" spans="1:14" ht="30" hidden="1" outlineLevel="1">
      <c r="A271" s="30">
        <f>'F4.2'!A271</f>
        <v>78</v>
      </c>
      <c r="B271" s="279" t="str">
        <f>'F4.2'!B271</f>
        <v>Procurement of  Thermal  Imaging Camera for Condition Monitoring of machine at GTPS,Uran.</v>
      </c>
      <c r="C271" s="51">
        <f>'F4.2'!D271</f>
        <v>0</v>
      </c>
      <c r="D271" s="217" t="str">
        <f>IF('F4.2'!F271=0,"-",'F4.2'!F271)</f>
        <v>-</v>
      </c>
      <c r="E271" s="53">
        <f>'F4.2'!H271</f>
        <v>0</v>
      </c>
      <c r="F271" s="53">
        <f>'F4.2'!T271</f>
        <v>0</v>
      </c>
      <c r="G271" s="32">
        <f>'F4.2'!AS271</f>
        <v>0</v>
      </c>
      <c r="H271" s="29">
        <f t="shared" si="19"/>
        <v>0</v>
      </c>
      <c r="I271" s="29">
        <f>'F4.2'!U271</f>
        <v>0</v>
      </c>
      <c r="J271" s="29">
        <f>'F4.2'!AT271</f>
        <v>0</v>
      </c>
      <c r="K271" s="29"/>
      <c r="L271" s="29"/>
      <c r="M271" s="29">
        <f t="shared" si="20"/>
        <v>0</v>
      </c>
      <c r="N271" s="29">
        <f t="shared" si="21"/>
        <v>0</v>
      </c>
    </row>
    <row r="272" spans="1:14" ht="15.75" hidden="1" outlineLevel="1">
      <c r="A272" s="30">
        <f>'F4.2'!A272</f>
        <v>79</v>
      </c>
      <c r="B272" s="279" t="str">
        <f>'F4.2'!B272</f>
        <v xml:space="preserve">DIGITAL ULTRASONIC FLOW METER </v>
      </c>
      <c r="C272" s="51">
        <f>'F4.2'!D272</f>
        <v>0</v>
      </c>
      <c r="D272" s="217" t="str">
        <f>IF('F4.2'!F272=0,"-",'F4.2'!F272)</f>
        <v>-</v>
      </c>
      <c r="E272" s="53">
        <f>'F4.2'!H272</f>
        <v>0</v>
      </c>
      <c r="F272" s="53">
        <f>'F4.2'!T272</f>
        <v>0</v>
      </c>
      <c r="G272" s="32">
        <f>'F4.2'!AS272</f>
        <v>0</v>
      </c>
      <c r="H272" s="29">
        <f t="shared" ref="H272:H290" si="22">F272-G272</f>
        <v>0</v>
      </c>
      <c r="I272" s="29">
        <f>'F4.2'!U272</f>
        <v>0</v>
      </c>
      <c r="J272" s="29">
        <f>'F4.2'!AT272</f>
        <v>0</v>
      </c>
      <c r="K272" s="29"/>
      <c r="L272" s="29"/>
      <c r="M272" s="29">
        <f t="shared" ref="M272:M290" si="23">SUM(J272:L272)</f>
        <v>0</v>
      </c>
      <c r="N272" s="29">
        <f t="shared" ref="N272:N290" si="24">H272+I272-M272</f>
        <v>0</v>
      </c>
    </row>
    <row r="273" spans="1:14" ht="15.75" hidden="1" outlineLevel="1">
      <c r="A273" s="30">
        <f>'F4.2'!A273</f>
        <v>80</v>
      </c>
      <c r="B273" s="279" t="str">
        <f>'F4.2'!B273</f>
        <v>MEASURING &amp;DISPLAYING HANDHELD INST</v>
      </c>
      <c r="C273" s="51">
        <f>'F4.2'!D273</f>
        <v>0</v>
      </c>
      <c r="D273" s="217" t="str">
        <f>IF('F4.2'!F273=0,"-",'F4.2'!F273)</f>
        <v>-</v>
      </c>
      <c r="E273" s="53">
        <f>'F4.2'!H273</f>
        <v>0</v>
      </c>
      <c r="F273" s="53">
        <f>'F4.2'!T273</f>
        <v>0</v>
      </c>
      <c r="G273" s="32">
        <f>'F4.2'!AS273</f>
        <v>0</v>
      </c>
      <c r="H273" s="29">
        <f t="shared" si="22"/>
        <v>0</v>
      </c>
      <c r="I273" s="29">
        <f>'F4.2'!U273</f>
        <v>0</v>
      </c>
      <c r="J273" s="29">
        <f>'F4.2'!AT273</f>
        <v>0</v>
      </c>
      <c r="K273" s="29"/>
      <c r="L273" s="29"/>
      <c r="M273" s="29">
        <f t="shared" si="23"/>
        <v>0</v>
      </c>
      <c r="N273" s="29">
        <f t="shared" si="24"/>
        <v>0</v>
      </c>
    </row>
    <row r="274" spans="1:14" ht="30" hidden="1" outlineLevel="1">
      <c r="A274" s="30">
        <f>'F4.2'!A274</f>
        <v>81</v>
      </c>
      <c r="B274" s="279" t="str">
        <f>'F4.2'!B274</f>
        <v>Approval for procuring Thickness measurment gauge,Portable flow meter and Vibration meter for GTPS, Uran</v>
      </c>
      <c r="C274" s="51">
        <f>'F4.2'!D274</f>
        <v>0</v>
      </c>
      <c r="D274" s="217" t="str">
        <f>IF('F4.2'!F274=0,"-",'F4.2'!F274)</f>
        <v>-</v>
      </c>
      <c r="E274" s="53">
        <f>'F4.2'!H274</f>
        <v>0</v>
      </c>
      <c r="F274" s="53">
        <f>'F4.2'!T274</f>
        <v>0</v>
      </c>
      <c r="G274" s="32">
        <f>'F4.2'!AS274</f>
        <v>0</v>
      </c>
      <c r="H274" s="29">
        <f t="shared" si="22"/>
        <v>0</v>
      </c>
      <c r="I274" s="29">
        <f>'F4.2'!U274</f>
        <v>0</v>
      </c>
      <c r="J274" s="29">
        <f>'F4.2'!AT274</f>
        <v>0</v>
      </c>
      <c r="K274" s="29"/>
      <c r="L274" s="29"/>
      <c r="M274" s="29">
        <f t="shared" si="23"/>
        <v>0</v>
      </c>
      <c r="N274" s="29">
        <f t="shared" si="24"/>
        <v>0</v>
      </c>
    </row>
    <row r="275" spans="1:14" ht="45" hidden="1" outlineLevel="1">
      <c r="A275" s="30">
        <f>'F4.2'!A275</f>
        <v>82</v>
      </c>
      <c r="B275" s="279" t="str">
        <f>'F4.2'!B275</f>
        <v>Supply, installation and commissioning of 1.5 ton Window Air Conditioner and 1.5 Ton Split Air conditioners with inverter technology at GTPS Uran.</v>
      </c>
      <c r="C275" s="51">
        <f>'F4.2'!D275</f>
        <v>0</v>
      </c>
      <c r="D275" s="217" t="str">
        <f>IF('F4.2'!F275=0,"-",'F4.2'!F275)</f>
        <v>-</v>
      </c>
      <c r="E275" s="53">
        <f>'F4.2'!H275</f>
        <v>0</v>
      </c>
      <c r="F275" s="53">
        <f>'F4.2'!T275</f>
        <v>0</v>
      </c>
      <c r="G275" s="32">
        <f>'F4.2'!AS275</f>
        <v>0</v>
      </c>
      <c r="H275" s="29">
        <f t="shared" si="22"/>
        <v>0</v>
      </c>
      <c r="I275" s="29">
        <f>'F4.2'!U275</f>
        <v>0</v>
      </c>
      <c r="J275" s="29">
        <f>'F4.2'!AT275</f>
        <v>0</v>
      </c>
      <c r="K275" s="29"/>
      <c r="L275" s="29"/>
      <c r="M275" s="29">
        <f t="shared" si="23"/>
        <v>0</v>
      </c>
      <c r="N275" s="29">
        <f t="shared" si="24"/>
        <v>0</v>
      </c>
    </row>
    <row r="276" spans="1:14" ht="15.75" hidden="1" outlineLevel="1">
      <c r="A276" s="30">
        <f>'F4.2'!A276</f>
        <v>83</v>
      </c>
      <c r="B276" s="279" t="str">
        <f>'F4.2'!B276</f>
        <v>Procurement of monitors at GTPS Uran</v>
      </c>
      <c r="C276" s="51">
        <f>'F4.2'!D276</f>
        <v>0</v>
      </c>
      <c r="D276" s="217" t="str">
        <f>IF('F4.2'!F276=0,"-",'F4.2'!F276)</f>
        <v>-</v>
      </c>
      <c r="E276" s="53">
        <f>'F4.2'!H276</f>
        <v>0</v>
      </c>
      <c r="F276" s="53">
        <f>'F4.2'!T276</f>
        <v>0</v>
      </c>
      <c r="G276" s="32">
        <f>'F4.2'!AS276</f>
        <v>0</v>
      </c>
      <c r="H276" s="29">
        <f t="shared" si="22"/>
        <v>0</v>
      </c>
      <c r="I276" s="29">
        <f>'F4.2'!U276</f>
        <v>0</v>
      </c>
      <c r="J276" s="29">
        <f>'F4.2'!AT276</f>
        <v>0</v>
      </c>
      <c r="K276" s="29"/>
      <c r="L276" s="29"/>
      <c r="M276" s="29">
        <f t="shared" si="23"/>
        <v>0</v>
      </c>
      <c r="N276" s="29">
        <f t="shared" si="24"/>
        <v>0</v>
      </c>
    </row>
    <row r="277" spans="1:14" ht="15.75" hidden="1" outlineLevel="1">
      <c r="A277" s="30">
        <f>'F4.2'!A277</f>
        <v>84</v>
      </c>
      <c r="B277" s="279" t="str">
        <f>'F4.2'!B277</f>
        <v>Procurement of Desktop PC’s and Laptop at GTPS Uran</v>
      </c>
      <c r="C277" s="51">
        <f>'F4.2'!D277</f>
        <v>0</v>
      </c>
      <c r="D277" s="217" t="str">
        <f>IF('F4.2'!F277=0,"-",'F4.2'!F277)</f>
        <v>-</v>
      </c>
      <c r="E277" s="53">
        <f>'F4.2'!H277</f>
        <v>0</v>
      </c>
      <c r="F277" s="53">
        <f>'F4.2'!T277</f>
        <v>0</v>
      </c>
      <c r="G277" s="32">
        <f>'F4.2'!AS277</f>
        <v>0</v>
      </c>
      <c r="H277" s="29">
        <f t="shared" si="22"/>
        <v>0</v>
      </c>
      <c r="I277" s="29">
        <f>'F4.2'!U277</f>
        <v>0</v>
      </c>
      <c r="J277" s="29">
        <f>'F4.2'!AT277</f>
        <v>0</v>
      </c>
      <c r="K277" s="29"/>
      <c r="L277" s="29"/>
      <c r="M277" s="29">
        <f t="shared" si="23"/>
        <v>0</v>
      </c>
      <c r="N277" s="29">
        <f t="shared" si="24"/>
        <v>0</v>
      </c>
    </row>
    <row r="278" spans="1:14" ht="30" hidden="1" outlineLevel="1">
      <c r="A278" s="30">
        <f>'F4.2'!A278</f>
        <v>85</v>
      </c>
      <c r="B278" s="279" t="str">
        <f>'F4.2'!B278</f>
        <v>SUPPLY &amp; INSTALLATION OF VC SETUP AND INTERACTIVE DISPLAY FOR GTPS URAN</v>
      </c>
      <c r="C278" s="51">
        <f>'F4.2'!D278</f>
        <v>0</v>
      </c>
      <c r="D278" s="217" t="str">
        <f>IF('F4.2'!F278=0,"-",'F4.2'!F278)</f>
        <v>-</v>
      </c>
      <c r="E278" s="53">
        <f>'F4.2'!H278</f>
        <v>0</v>
      </c>
      <c r="F278" s="53">
        <f>'F4.2'!T278</f>
        <v>0</v>
      </c>
      <c r="G278" s="32">
        <f>'F4.2'!AS278</f>
        <v>0</v>
      </c>
      <c r="H278" s="29">
        <f t="shared" si="22"/>
        <v>0</v>
      </c>
      <c r="I278" s="29">
        <f>'F4.2'!U278</f>
        <v>0</v>
      </c>
      <c r="J278" s="29">
        <f>'F4.2'!AT278</f>
        <v>0</v>
      </c>
      <c r="K278" s="29"/>
      <c r="L278" s="29"/>
      <c r="M278" s="29">
        <f t="shared" si="23"/>
        <v>0</v>
      </c>
      <c r="N278" s="29">
        <f t="shared" si="24"/>
        <v>0</v>
      </c>
    </row>
    <row r="279" spans="1:14" ht="30" hidden="1" outlineLevel="1">
      <c r="A279" s="30">
        <f>'F4.2'!A279</f>
        <v>86</v>
      </c>
      <c r="B279" s="279" t="str">
        <f>'F4.2'!B279</f>
        <v>Supply, installation and commissioning of water purifiers and water purifier cum cooler at GTPS Uran.</v>
      </c>
      <c r="C279" s="51">
        <f>'F4.2'!D279</f>
        <v>0</v>
      </c>
      <c r="D279" s="217" t="str">
        <f>IF('F4.2'!F279=0,"-",'F4.2'!F279)</f>
        <v>-</v>
      </c>
      <c r="E279" s="53">
        <f>'F4.2'!H279</f>
        <v>0</v>
      </c>
      <c r="F279" s="53">
        <f>'F4.2'!T279</f>
        <v>0</v>
      </c>
      <c r="G279" s="32">
        <f>'F4.2'!AS279</f>
        <v>0</v>
      </c>
      <c r="H279" s="29">
        <f t="shared" si="22"/>
        <v>0</v>
      </c>
      <c r="I279" s="29">
        <f>'F4.2'!U279</f>
        <v>0</v>
      </c>
      <c r="J279" s="29">
        <f>'F4.2'!AT279</f>
        <v>0</v>
      </c>
      <c r="K279" s="29"/>
      <c r="L279" s="29"/>
      <c r="M279" s="29">
        <f t="shared" si="23"/>
        <v>0</v>
      </c>
      <c r="N279" s="29">
        <f t="shared" si="24"/>
        <v>0</v>
      </c>
    </row>
    <row r="280" spans="1:14" ht="30" hidden="1" outlineLevel="1">
      <c r="A280" s="30">
        <f>'F4.2'!A280</f>
        <v>87</v>
      </c>
      <c r="B280" s="279" t="str">
        <f>'F4.2'!B280</f>
        <v>Urgent procurement and installation of UV Water Purifier cum cooler at GTPS, Uran on confirmatory  basis.</v>
      </c>
      <c r="C280" s="51">
        <f>'F4.2'!D280</f>
        <v>0</v>
      </c>
      <c r="D280" s="217" t="str">
        <f>IF('F4.2'!F280=0,"-",'F4.2'!F280)</f>
        <v>-</v>
      </c>
      <c r="E280" s="53">
        <f>'F4.2'!H280</f>
        <v>0</v>
      </c>
      <c r="F280" s="53">
        <f>'F4.2'!T280</f>
        <v>0</v>
      </c>
      <c r="G280" s="32">
        <f>'F4.2'!AS280</f>
        <v>0</v>
      </c>
      <c r="H280" s="29">
        <f t="shared" si="22"/>
        <v>0</v>
      </c>
      <c r="I280" s="29">
        <f>'F4.2'!U280</f>
        <v>0</v>
      </c>
      <c r="J280" s="29">
        <f>'F4.2'!AT280</f>
        <v>0</v>
      </c>
      <c r="K280" s="29"/>
      <c r="L280" s="29"/>
      <c r="M280" s="29">
        <f t="shared" si="23"/>
        <v>0</v>
      </c>
      <c r="N280" s="29">
        <f t="shared" si="24"/>
        <v>0</v>
      </c>
    </row>
    <row r="281" spans="1:14" ht="30" hidden="1" outlineLevel="1">
      <c r="A281" s="30">
        <f>'F4.2'!A281</f>
        <v>88</v>
      </c>
      <c r="B281" s="279" t="str">
        <f>'F4.2'!B281</f>
        <v>Supply, installation and commissioning of RO+UV+UF Storage Type Water Purifiers at GTPS,Uran.</v>
      </c>
      <c r="C281" s="51">
        <f>'F4.2'!D281</f>
        <v>0</v>
      </c>
      <c r="D281" s="217" t="str">
        <f>IF('F4.2'!F281=0,"-",'F4.2'!F281)</f>
        <v>-</v>
      </c>
      <c r="E281" s="53">
        <f>'F4.2'!H281</f>
        <v>0</v>
      </c>
      <c r="F281" s="53">
        <f>'F4.2'!T281</f>
        <v>0</v>
      </c>
      <c r="G281" s="32">
        <f>'F4.2'!AS281</f>
        <v>0</v>
      </c>
      <c r="H281" s="29">
        <f t="shared" si="22"/>
        <v>0</v>
      </c>
      <c r="I281" s="29">
        <f>'F4.2'!U281</f>
        <v>0</v>
      </c>
      <c r="J281" s="29">
        <f>'F4.2'!AT281</f>
        <v>0</v>
      </c>
      <c r="K281" s="29"/>
      <c r="L281" s="29"/>
      <c r="M281" s="29">
        <f t="shared" si="23"/>
        <v>0</v>
      </c>
      <c r="N281" s="29">
        <f t="shared" si="24"/>
        <v>0</v>
      </c>
    </row>
    <row r="282" spans="1:14" ht="30" hidden="1" outlineLevel="1">
      <c r="A282" s="30">
        <f>'F4.2'!A282</f>
        <v>89</v>
      </c>
      <c r="B282" s="279" t="str">
        <f>'F4.2'!B282</f>
        <v>Procurement of Hot air oven for general laboratory at Water Treatment Plant, GTPS,Uran</v>
      </c>
      <c r="C282" s="51">
        <f>'F4.2'!D282</f>
        <v>0</v>
      </c>
      <c r="D282" s="217" t="str">
        <f>IF('F4.2'!F282=0,"-",'F4.2'!F282)</f>
        <v>-</v>
      </c>
      <c r="E282" s="53">
        <f>'F4.2'!H282</f>
        <v>0</v>
      </c>
      <c r="F282" s="53">
        <f>'F4.2'!T282</f>
        <v>0</v>
      </c>
      <c r="G282" s="32">
        <f>'F4.2'!AS282</f>
        <v>0</v>
      </c>
      <c r="H282" s="29">
        <f t="shared" si="22"/>
        <v>0</v>
      </c>
      <c r="I282" s="29">
        <f>'F4.2'!U282</f>
        <v>0</v>
      </c>
      <c r="J282" s="29">
        <f>'F4.2'!AT282</f>
        <v>0</v>
      </c>
      <c r="K282" s="29"/>
      <c r="L282" s="29"/>
      <c r="M282" s="29">
        <f t="shared" si="23"/>
        <v>0</v>
      </c>
      <c r="N282" s="29">
        <f t="shared" si="24"/>
        <v>0</v>
      </c>
    </row>
    <row r="283" spans="1:14" ht="30" hidden="1" outlineLevel="1">
      <c r="A283" s="30">
        <f>'F4.2'!A283</f>
        <v>90</v>
      </c>
      <c r="B283" s="279" t="str">
        <f>'F4.2'!B283</f>
        <v>Supply of Plastic Chair and Dinning table at Guest House &amp; new dormitory of GTPS Uran.</v>
      </c>
      <c r="C283" s="51">
        <f>'F4.2'!D283</f>
        <v>0</v>
      </c>
      <c r="D283" s="217" t="str">
        <f>IF('F4.2'!F283=0,"-",'F4.2'!F283)</f>
        <v>-</v>
      </c>
      <c r="E283" s="53">
        <f>'F4.2'!H283</f>
        <v>0</v>
      </c>
      <c r="F283" s="53">
        <f>'F4.2'!T283</f>
        <v>0</v>
      </c>
      <c r="G283" s="32">
        <f>'F4.2'!AS283</f>
        <v>0</v>
      </c>
      <c r="H283" s="29">
        <f t="shared" si="22"/>
        <v>0</v>
      </c>
      <c r="I283" s="29">
        <f>'F4.2'!U283</f>
        <v>0</v>
      </c>
      <c r="J283" s="29">
        <f>'F4.2'!AT283</f>
        <v>0</v>
      </c>
      <c r="K283" s="29"/>
      <c r="L283" s="29"/>
      <c r="M283" s="29">
        <f t="shared" si="23"/>
        <v>0</v>
      </c>
      <c r="N283" s="29">
        <f t="shared" si="24"/>
        <v>0</v>
      </c>
    </row>
    <row r="284" spans="1:14" ht="15.75" hidden="1" outlineLevel="1">
      <c r="A284" s="30">
        <f>'F4.2'!A284</f>
        <v>91</v>
      </c>
      <c r="B284" s="279" t="str">
        <f>'F4.2'!B284</f>
        <v>Procurement of Desktop PC’s and Laptop at GTPS Uran</v>
      </c>
      <c r="C284" s="51">
        <f>'F4.2'!D284</f>
        <v>0</v>
      </c>
      <c r="D284" s="217" t="str">
        <f>IF('F4.2'!F284=0,"-",'F4.2'!F284)</f>
        <v>-</v>
      </c>
      <c r="E284" s="53">
        <f>'F4.2'!H284</f>
        <v>0</v>
      </c>
      <c r="F284" s="53">
        <f>'F4.2'!T284</f>
        <v>0</v>
      </c>
      <c r="G284" s="32">
        <f>'F4.2'!AS284</f>
        <v>0</v>
      </c>
      <c r="H284" s="29">
        <f t="shared" si="22"/>
        <v>0</v>
      </c>
      <c r="I284" s="29">
        <f>'F4.2'!U284</f>
        <v>0</v>
      </c>
      <c r="J284" s="29">
        <f>'F4.2'!AT284</f>
        <v>0</v>
      </c>
      <c r="K284" s="29"/>
      <c r="L284" s="29"/>
      <c r="M284" s="29">
        <f t="shared" si="23"/>
        <v>0</v>
      </c>
      <c r="N284" s="29">
        <f t="shared" si="24"/>
        <v>0</v>
      </c>
    </row>
    <row r="285" spans="1:14" ht="15.75" hidden="1" outlineLevel="1">
      <c r="A285" s="30">
        <f>'F4.2'!A285</f>
        <v>92</v>
      </c>
      <c r="B285" s="279" t="str">
        <f>'F4.2'!B285</f>
        <v>COLOR LASER JET PRINTERADMIN BUILDING</v>
      </c>
      <c r="C285" s="51">
        <f>'F4.2'!D285</f>
        <v>0</v>
      </c>
      <c r="D285" s="217" t="str">
        <f>IF('F4.2'!F285=0,"-",'F4.2'!F285)</f>
        <v>-</v>
      </c>
      <c r="E285" s="53">
        <f>'F4.2'!H285</f>
        <v>0</v>
      </c>
      <c r="F285" s="53">
        <f>'F4.2'!T285</f>
        <v>0</v>
      </c>
      <c r="G285" s="32">
        <f>'F4.2'!AS285</f>
        <v>0</v>
      </c>
      <c r="H285" s="29">
        <f t="shared" si="22"/>
        <v>0</v>
      </c>
      <c r="I285" s="29">
        <f>'F4.2'!U285</f>
        <v>0</v>
      </c>
      <c r="J285" s="29">
        <f>'F4.2'!AT285</f>
        <v>0</v>
      </c>
      <c r="K285" s="29"/>
      <c r="L285" s="29"/>
      <c r="M285" s="29">
        <f t="shared" si="23"/>
        <v>0</v>
      </c>
      <c r="N285" s="29">
        <f t="shared" si="24"/>
        <v>0</v>
      </c>
    </row>
    <row r="286" spans="1:14" ht="15.75" hidden="1" outlineLevel="1">
      <c r="A286" s="30">
        <f>'F4.2'!A286</f>
        <v>93</v>
      </c>
      <c r="B286" s="279" t="str">
        <f>'F4.2'!B286</f>
        <v>DEEP FREEZER CAP 205 LITERSGuest House</v>
      </c>
      <c r="C286" s="51">
        <f>'F4.2'!D286</f>
        <v>0</v>
      </c>
      <c r="D286" s="217" t="str">
        <f>IF('F4.2'!F286=0,"-",'F4.2'!F286)</f>
        <v>-</v>
      </c>
      <c r="E286" s="53">
        <f>'F4.2'!H286</f>
        <v>0</v>
      </c>
      <c r="F286" s="53">
        <f>'F4.2'!T286</f>
        <v>0</v>
      </c>
      <c r="G286" s="32">
        <f>'F4.2'!AS286</f>
        <v>0</v>
      </c>
      <c r="H286" s="29">
        <f t="shared" si="22"/>
        <v>0</v>
      </c>
      <c r="I286" s="29">
        <f>'F4.2'!U286</f>
        <v>0</v>
      </c>
      <c r="J286" s="29">
        <f>'F4.2'!AT286</f>
        <v>0</v>
      </c>
      <c r="K286" s="29"/>
      <c r="L286" s="29"/>
      <c r="M286" s="29">
        <f t="shared" si="23"/>
        <v>0</v>
      </c>
      <c r="N286" s="29">
        <f t="shared" si="24"/>
        <v>0</v>
      </c>
    </row>
    <row r="287" spans="1:14" ht="15.75" hidden="1" outlineLevel="1">
      <c r="A287" s="30">
        <f>'F4.2'!A287</f>
        <v>94</v>
      </c>
      <c r="B287" s="279" t="str">
        <f>'F4.2'!B287</f>
        <v>CCTV, DVR , CCTV CableGuest HO&amp;Club HO</v>
      </c>
      <c r="C287" s="51">
        <f>'F4.2'!D287</f>
        <v>0</v>
      </c>
      <c r="D287" s="217" t="str">
        <f>IF('F4.2'!F287=0,"-",'F4.2'!F287)</f>
        <v>-</v>
      </c>
      <c r="E287" s="53">
        <f>'F4.2'!H287</f>
        <v>0</v>
      </c>
      <c r="F287" s="53">
        <f>'F4.2'!T287</f>
        <v>0</v>
      </c>
      <c r="G287" s="32">
        <f>'F4.2'!AS287</f>
        <v>0</v>
      </c>
      <c r="H287" s="29">
        <f t="shared" si="22"/>
        <v>0</v>
      </c>
      <c r="I287" s="29">
        <f>'F4.2'!U287</f>
        <v>0</v>
      </c>
      <c r="J287" s="29">
        <f>'F4.2'!AT287</f>
        <v>0</v>
      </c>
      <c r="K287" s="29"/>
      <c r="L287" s="29"/>
      <c r="M287" s="29">
        <f t="shared" si="23"/>
        <v>0</v>
      </c>
      <c r="N287" s="29">
        <f t="shared" si="24"/>
        <v>0</v>
      </c>
    </row>
    <row r="288" spans="1:14" ht="45" hidden="1" outlineLevel="1">
      <c r="A288" s="30">
        <f>'F4.2'!A288</f>
        <v>95</v>
      </c>
      <c r="B288" s="279" t="str">
        <f>'F4.2'!B288</f>
        <v>Supply installation, commissioning and testing of 220 V, 800 Ah Ni-Cadmium/ 220 V, 965 Ah Plante Type battery sets for Stage III WHRP 120 MW A0 &amp; B0 Units at Gas Turbine Power Station, Uran.</v>
      </c>
      <c r="C288" s="51">
        <f>'F4.2'!D288</f>
        <v>0</v>
      </c>
      <c r="D288" s="217" t="str">
        <f>IF('F4.2'!F288=0,"-",'F4.2'!F288)</f>
        <v>-</v>
      </c>
      <c r="E288" s="53">
        <f>'F4.2'!H288</f>
        <v>0</v>
      </c>
      <c r="F288" s="53">
        <f>'F4.2'!T288</f>
        <v>0</v>
      </c>
      <c r="G288" s="32">
        <f>'F4.2'!AS288</f>
        <v>0</v>
      </c>
      <c r="H288" s="29">
        <f t="shared" si="22"/>
        <v>0</v>
      </c>
      <c r="I288" s="29">
        <f>'F4.2'!U288</f>
        <v>0</v>
      </c>
      <c r="J288" s="29">
        <f>'F4.2'!AT288</f>
        <v>0</v>
      </c>
      <c r="K288" s="29"/>
      <c r="L288" s="29"/>
      <c r="M288" s="29">
        <f t="shared" si="23"/>
        <v>0</v>
      </c>
      <c r="N288" s="29">
        <f t="shared" si="24"/>
        <v>0</v>
      </c>
    </row>
    <row r="289" spans="1:16" ht="45" hidden="1" outlineLevel="1">
      <c r="A289" s="30">
        <f>'F4.2'!A289</f>
        <v>96</v>
      </c>
      <c r="B289" s="279" t="str">
        <f>'F4.2'!B289</f>
        <v>Supply, installation and commissioning of Actuators for HP bypass, LP bypass and HP bypass injection spray control valve at GTPS, Uran.</v>
      </c>
      <c r="C289" s="51">
        <f>'F4.2'!D289</f>
        <v>0</v>
      </c>
      <c r="D289" s="217" t="str">
        <f>IF('F4.2'!F289=0,"-",'F4.2'!F289)</f>
        <v>-</v>
      </c>
      <c r="E289" s="53">
        <f>'F4.2'!H289</f>
        <v>0</v>
      </c>
      <c r="F289" s="53">
        <f>'F4.2'!T289</f>
        <v>0</v>
      </c>
      <c r="G289" s="32">
        <f>'F4.2'!AS289</f>
        <v>0</v>
      </c>
      <c r="H289" s="29">
        <f t="shared" si="22"/>
        <v>0</v>
      </c>
      <c r="I289" s="29">
        <f>'F4.2'!U289</f>
        <v>0</v>
      </c>
      <c r="J289" s="29">
        <f>'F4.2'!AT289</f>
        <v>0</v>
      </c>
      <c r="K289" s="29"/>
      <c r="L289" s="29"/>
      <c r="M289" s="29">
        <f t="shared" si="23"/>
        <v>0</v>
      </c>
      <c r="N289" s="29">
        <f t="shared" si="24"/>
        <v>0</v>
      </c>
    </row>
    <row r="290" spans="1:16" ht="45" hidden="1" outlineLevel="1">
      <c r="A290" s="30">
        <f>'F4.2'!A290</f>
        <v>97</v>
      </c>
      <c r="B290" s="279" t="str">
        <f>'F4.2'!B290</f>
        <v>Procurement of rotating blades of 29th, 30th and 31st stage (along with installation materials) for 120MW KWU Steam Turbine B-0 at GTPS, Uran</v>
      </c>
      <c r="C290" s="51">
        <f>'F4.2'!D290</f>
        <v>0</v>
      </c>
      <c r="D290" s="217" t="str">
        <f>IF('F4.2'!F290=0,"-",'F4.2'!F290)</f>
        <v>-</v>
      </c>
      <c r="E290" s="53">
        <f>'F4.2'!H290</f>
        <v>0</v>
      </c>
      <c r="F290" s="53">
        <f>'F4.2'!T290</f>
        <v>0</v>
      </c>
      <c r="G290" s="32">
        <f>'F4.2'!AS290</f>
        <v>0</v>
      </c>
      <c r="H290" s="29">
        <f t="shared" si="22"/>
        <v>0</v>
      </c>
      <c r="I290" s="29">
        <f>'F4.2'!U290</f>
        <v>0</v>
      </c>
      <c r="J290" s="29">
        <f>'F4.2'!AT290</f>
        <v>0</v>
      </c>
      <c r="K290" s="29"/>
      <c r="L290" s="29"/>
      <c r="M290" s="29">
        <f t="shared" si="23"/>
        <v>0</v>
      </c>
      <c r="N290" s="29">
        <f t="shared" si="24"/>
        <v>0</v>
      </c>
    </row>
    <row r="291" spans="1:16" s="2" customFormat="1" ht="15.75" collapsed="1">
      <c r="A291" s="37"/>
      <c r="B291" s="41" t="s">
        <v>143</v>
      </c>
      <c r="C291" s="39"/>
      <c r="D291" s="40"/>
      <c r="E291" s="41"/>
      <c r="F291" s="41">
        <f t="shared" ref="F291:N291" si="25">SUM(F10:F283)</f>
        <v>56.405488112999983</v>
      </c>
      <c r="G291" s="41">
        <f t="shared" si="25"/>
        <v>47.885488112999987</v>
      </c>
      <c r="H291" s="41">
        <f t="shared" si="25"/>
        <v>8.52</v>
      </c>
      <c r="I291" s="41">
        <f t="shared" si="25"/>
        <v>17.402123673999998</v>
      </c>
      <c r="J291" s="41">
        <f t="shared" si="25"/>
        <v>17.402123673999998</v>
      </c>
      <c r="K291" s="41">
        <f t="shared" si="25"/>
        <v>0</v>
      </c>
      <c r="L291" s="41">
        <f t="shared" si="25"/>
        <v>0</v>
      </c>
      <c r="M291" s="41">
        <f t="shared" si="25"/>
        <v>17.402123673999998</v>
      </c>
      <c r="N291" s="41">
        <f t="shared" si="25"/>
        <v>8.52</v>
      </c>
    </row>
    <row r="292" spans="1:16">
      <c r="A292" s="42"/>
      <c r="B292" s="279"/>
      <c r="C292" s="44"/>
      <c r="D292" s="45"/>
      <c r="E292" s="46"/>
      <c r="F292" s="46"/>
      <c r="G292" s="46"/>
      <c r="H292" s="46"/>
      <c r="I292" s="46"/>
      <c r="J292" s="46"/>
      <c r="K292" s="46"/>
      <c r="L292" s="46"/>
      <c r="M292" s="46"/>
      <c r="N292" s="46"/>
    </row>
    <row r="293" spans="1:16">
      <c r="A293" s="19"/>
      <c r="B293" s="20" t="s">
        <v>10</v>
      </c>
      <c r="C293" s="21"/>
      <c r="D293" s="22"/>
      <c r="E293" s="23"/>
      <c r="F293" s="23"/>
      <c r="G293" s="23"/>
      <c r="H293" s="23"/>
      <c r="I293" s="23"/>
      <c r="J293" s="23"/>
      <c r="K293" s="23"/>
      <c r="L293" s="23"/>
      <c r="M293" s="23"/>
      <c r="N293" s="23"/>
    </row>
    <row r="294" spans="1:16" ht="15.75" hidden="1" outlineLevel="1">
      <c r="A294" s="71"/>
      <c r="B294" s="72" t="str">
        <f t="shared" ref="B294:B325" si="26">B8</f>
        <v>a) DPR Schemes</v>
      </c>
      <c r="C294" s="21"/>
      <c r="D294" s="22"/>
      <c r="E294" s="23"/>
      <c r="F294" s="23"/>
      <c r="G294" s="23"/>
      <c r="H294" s="23"/>
      <c r="I294" s="23"/>
      <c r="J294" s="23"/>
      <c r="K294" s="23"/>
      <c r="L294" s="23"/>
      <c r="M294" s="23"/>
      <c r="N294" s="23"/>
    </row>
    <row r="295" spans="1:16" ht="15.75" hidden="1" outlineLevel="1">
      <c r="A295" s="71"/>
      <c r="B295" s="77" t="str">
        <f t="shared" si="26"/>
        <v>(i) Submitted to MERC</v>
      </c>
      <c r="C295" s="24"/>
      <c r="D295" s="25"/>
      <c r="E295" s="23"/>
      <c r="F295" s="23"/>
      <c r="G295" s="23"/>
      <c r="H295" s="23"/>
      <c r="I295" s="23"/>
      <c r="J295" s="23"/>
      <c r="K295" s="23"/>
      <c r="L295" s="23"/>
      <c r="M295" s="23"/>
      <c r="N295" s="23"/>
    </row>
    <row r="296" spans="1:16" ht="31.5" hidden="1" outlineLevel="1">
      <c r="A296" s="187">
        <f t="shared" ref="A296:A327" si="27">A10</f>
        <v>1</v>
      </c>
      <c r="B296" s="188" t="str">
        <f t="shared" si="26"/>
        <v>Up gradation of Gas Turbine Automation system, SFC and Excitation system</v>
      </c>
      <c r="C296" s="26" t="str">
        <f t="shared" ref="C296:E315" si="28">C10</f>
        <v>MERC/CAPEX/20122013/02285</v>
      </c>
      <c r="D296" s="28">
        <f t="shared" si="28"/>
        <v>41283</v>
      </c>
      <c r="E296" s="29">
        <f t="shared" si="28"/>
        <v>23.310000000000002</v>
      </c>
      <c r="F296" s="29">
        <f t="shared" ref="F296:F327" si="29">F10+I10</f>
        <v>0</v>
      </c>
      <c r="G296" s="29">
        <f t="shared" ref="G296:G327" si="30">G10+M10</f>
        <v>0</v>
      </c>
      <c r="H296" s="29">
        <f>F296-G296</f>
        <v>0</v>
      </c>
      <c r="I296" s="29">
        <f>'F4.2'!V10</f>
        <v>0</v>
      </c>
      <c r="J296" s="29">
        <f>'F4.2'!AU10</f>
        <v>0</v>
      </c>
      <c r="K296" s="29"/>
      <c r="L296" s="29"/>
      <c r="M296" s="29">
        <f>SUM(J296:L296)</f>
        <v>0</v>
      </c>
      <c r="N296" s="29">
        <f>H296+I296-M296</f>
        <v>0</v>
      </c>
      <c r="O296" s="197">
        <f t="shared" ref="O296:O345" si="31">MAX(0,IF(M296=0,0,IF(G296+M296&lt;E296,M296,E296-G296)))</f>
        <v>0</v>
      </c>
      <c r="P296" s="198">
        <f t="shared" ref="P296:P345" si="32">M296-O296</f>
        <v>0</v>
      </c>
    </row>
    <row r="297" spans="1:16" ht="31.5" hidden="1" outlineLevel="1">
      <c r="A297" s="33">
        <f t="shared" si="27"/>
        <v>1.1000000000000001</v>
      </c>
      <c r="B297" s="84" t="str">
        <f t="shared" si="26"/>
        <v>Up-gradation of GT Automation System (Automation System PPA T3000) for Unit - 8 Stage-II</v>
      </c>
      <c r="C297" s="51" t="str">
        <f t="shared" si="28"/>
        <v>MERC/CAPEX/20122013/02285</v>
      </c>
      <c r="D297" s="52">
        <f t="shared" si="28"/>
        <v>41283</v>
      </c>
      <c r="E297" s="53">
        <f t="shared" si="28"/>
        <v>12.4</v>
      </c>
      <c r="F297" s="32">
        <f t="shared" si="29"/>
        <v>11.25</v>
      </c>
      <c r="G297" s="32">
        <f t="shared" si="30"/>
        <v>11.25</v>
      </c>
      <c r="H297" s="32">
        <f t="shared" ref="H297:H480" si="33">F297-G297</f>
        <v>0</v>
      </c>
      <c r="I297" s="29">
        <f>'F4.2'!V11</f>
        <v>0</v>
      </c>
      <c r="J297" s="29" t="str">
        <f>'F4.2'!AU11</f>
        <v>-</v>
      </c>
      <c r="K297" s="32"/>
      <c r="L297" s="32"/>
      <c r="M297" s="32">
        <f t="shared" ref="M297:M480" si="34">SUM(J297:L297)</f>
        <v>0</v>
      </c>
      <c r="N297" s="32">
        <f t="shared" ref="N297:N480" si="35">H297+I297-M297</f>
        <v>0</v>
      </c>
      <c r="O297" s="197">
        <f t="shared" si="31"/>
        <v>0</v>
      </c>
      <c r="P297" s="198">
        <f t="shared" si="32"/>
        <v>0</v>
      </c>
    </row>
    <row r="298" spans="1:16" ht="31.5" hidden="1" outlineLevel="1">
      <c r="A298" s="33">
        <f t="shared" si="27"/>
        <v>1.2</v>
      </c>
      <c r="B298" s="84" t="str">
        <f t="shared" si="26"/>
        <v>Up-Gradation of Starting Frequency Converter &amp; Static Excitation Equipment for GT-7 &amp; GT-8 of Stage-II</v>
      </c>
      <c r="C298" s="51" t="str">
        <f t="shared" si="28"/>
        <v>MERC/CAPEX/20122013/02285</v>
      </c>
      <c r="D298" s="52">
        <f t="shared" si="28"/>
        <v>41283</v>
      </c>
      <c r="E298" s="53">
        <f t="shared" si="28"/>
        <v>10.91</v>
      </c>
      <c r="F298" s="32">
        <f t="shared" si="29"/>
        <v>9.8699999999999992</v>
      </c>
      <c r="G298" s="32">
        <f t="shared" si="30"/>
        <v>9.8699999999999992</v>
      </c>
      <c r="H298" s="32">
        <f t="shared" si="33"/>
        <v>0</v>
      </c>
      <c r="I298" s="29">
        <f>'F4.2'!V12</f>
        <v>0</v>
      </c>
      <c r="J298" s="29" t="str">
        <f>'F4.2'!AU12</f>
        <v>-</v>
      </c>
      <c r="K298" s="32"/>
      <c r="L298" s="32"/>
      <c r="M298" s="32">
        <f t="shared" si="34"/>
        <v>0</v>
      </c>
      <c r="N298" s="32">
        <f t="shared" si="35"/>
        <v>0</v>
      </c>
      <c r="O298" s="197">
        <f t="shared" si="31"/>
        <v>0</v>
      </c>
      <c r="P298" s="198">
        <f t="shared" si="32"/>
        <v>0</v>
      </c>
    </row>
    <row r="299" spans="1:16" ht="31.5" hidden="1" outlineLevel="1">
      <c r="A299" s="187">
        <f t="shared" si="27"/>
        <v>2</v>
      </c>
      <c r="B299" s="188" t="str">
        <f t="shared" si="26"/>
        <v>Procurement of Turbine 1st &amp; 2nd stage blades for Gas Turbine U#6</v>
      </c>
      <c r="C299" s="26" t="str">
        <f t="shared" si="28"/>
        <v>MERC/TECH 1/CAPEX/20142015/00087</v>
      </c>
      <c r="D299" s="28">
        <f t="shared" si="28"/>
        <v>41739</v>
      </c>
      <c r="E299" s="29">
        <f t="shared" si="28"/>
        <v>17.21</v>
      </c>
      <c r="F299" s="29">
        <f t="shared" si="29"/>
        <v>0</v>
      </c>
      <c r="G299" s="29">
        <f t="shared" si="30"/>
        <v>0</v>
      </c>
      <c r="H299" s="29">
        <f t="shared" si="33"/>
        <v>0</v>
      </c>
      <c r="I299" s="29">
        <f>'F4.2'!V13</f>
        <v>0</v>
      </c>
      <c r="J299" s="29">
        <f>'F4.2'!AU13</f>
        <v>0</v>
      </c>
      <c r="K299" s="29"/>
      <c r="L299" s="29"/>
      <c r="M299" s="29">
        <f t="shared" si="34"/>
        <v>0</v>
      </c>
      <c r="N299" s="29">
        <f t="shared" si="35"/>
        <v>0</v>
      </c>
      <c r="O299" s="197">
        <f t="shared" si="31"/>
        <v>0</v>
      </c>
      <c r="P299" s="198">
        <f t="shared" si="32"/>
        <v>0</v>
      </c>
    </row>
    <row r="300" spans="1:16" ht="31.5" hidden="1" outlineLevel="1">
      <c r="A300" s="33">
        <f t="shared" si="27"/>
        <v>2.1</v>
      </c>
      <c r="B300" s="84" t="str">
        <f t="shared" si="26"/>
        <v>Procurement of Turbine 1st &amp; 2nd stage blades for Gas Turbine U#6</v>
      </c>
      <c r="C300" s="51" t="str">
        <f t="shared" si="28"/>
        <v>MERC/TECH 1/CAPEX/20142015/00087</v>
      </c>
      <c r="D300" s="52">
        <f t="shared" si="28"/>
        <v>41739</v>
      </c>
      <c r="E300" s="53">
        <f t="shared" si="28"/>
        <v>17.21</v>
      </c>
      <c r="F300" s="32">
        <f t="shared" si="29"/>
        <v>17.552469592000001</v>
      </c>
      <c r="G300" s="32">
        <f t="shared" si="30"/>
        <v>17.552469592000001</v>
      </c>
      <c r="H300" s="32">
        <f t="shared" si="33"/>
        <v>0</v>
      </c>
      <c r="I300" s="29">
        <f>'F4.2'!V14</f>
        <v>0</v>
      </c>
      <c r="J300" s="29" t="str">
        <f>'F4.2'!AU14</f>
        <v>-</v>
      </c>
      <c r="K300" s="32"/>
      <c r="L300" s="32"/>
      <c r="M300" s="32">
        <f t="shared" si="34"/>
        <v>0</v>
      </c>
      <c r="N300" s="32">
        <f t="shared" si="35"/>
        <v>0</v>
      </c>
      <c r="O300" s="197">
        <f t="shared" si="31"/>
        <v>0</v>
      </c>
      <c r="P300" s="198">
        <f t="shared" si="32"/>
        <v>0</v>
      </c>
    </row>
    <row r="301" spans="1:16" ht="15.75" hidden="1" outlineLevel="1">
      <c r="A301" s="26">
        <f t="shared" si="27"/>
        <v>3</v>
      </c>
      <c r="B301" s="27" t="str">
        <f t="shared" si="26"/>
        <v>A0/B0 WHRP Unit Automation at GTPS Uran</v>
      </c>
      <c r="C301" s="26" t="str">
        <f t="shared" si="28"/>
        <v>MERC/CAPEX/20172018/4321</v>
      </c>
      <c r="D301" s="28">
        <f t="shared" si="28"/>
        <v>43019</v>
      </c>
      <c r="E301" s="29">
        <f t="shared" si="28"/>
        <v>24.6</v>
      </c>
      <c r="F301" s="29">
        <f t="shared" si="29"/>
        <v>0</v>
      </c>
      <c r="G301" s="29">
        <f t="shared" si="30"/>
        <v>0</v>
      </c>
      <c r="H301" s="29">
        <f t="shared" si="33"/>
        <v>0</v>
      </c>
      <c r="I301" s="29">
        <f>'F4.2'!V15</f>
        <v>0</v>
      </c>
      <c r="J301" s="29">
        <f>'F4.2'!AU15</f>
        <v>0</v>
      </c>
      <c r="K301" s="29"/>
      <c r="L301" s="29"/>
      <c r="M301" s="29">
        <f t="shared" si="34"/>
        <v>0</v>
      </c>
      <c r="N301" s="29">
        <f t="shared" si="35"/>
        <v>0</v>
      </c>
      <c r="O301" s="197">
        <f t="shared" si="31"/>
        <v>0</v>
      </c>
      <c r="P301" s="198">
        <f t="shared" si="32"/>
        <v>0</v>
      </c>
    </row>
    <row r="302" spans="1:16" ht="63" hidden="1" outlineLevel="1">
      <c r="A302" s="30">
        <f t="shared" si="27"/>
        <v>3.1</v>
      </c>
      <c r="B302" s="82" t="str">
        <f t="shared" si="26"/>
        <v>Supply of Siemens automation system and operation, monitoring and information system (SPPA-T3000 DCS) along with all necessary accessories for up-gradation and 10% mandatory spares.</v>
      </c>
      <c r="C302" s="51" t="str">
        <f t="shared" si="28"/>
        <v>MERC/CAPEX/20172018/4321</v>
      </c>
      <c r="D302" s="52">
        <f t="shared" si="28"/>
        <v>43019</v>
      </c>
      <c r="E302" s="53">
        <f t="shared" si="28"/>
        <v>20.39</v>
      </c>
      <c r="F302" s="32">
        <f t="shared" si="29"/>
        <v>8.52</v>
      </c>
      <c r="G302" s="32">
        <f t="shared" si="30"/>
        <v>0</v>
      </c>
      <c r="H302" s="32">
        <f t="shared" si="33"/>
        <v>8.52</v>
      </c>
      <c r="I302" s="29">
        <f>'F4.2'!V16</f>
        <v>8.5236678999999995</v>
      </c>
      <c r="J302" s="29">
        <f>'F4.2'!AU16</f>
        <v>8.5236678999999995</v>
      </c>
      <c r="K302" s="32"/>
      <c r="L302" s="32"/>
      <c r="M302" s="32">
        <f t="shared" si="34"/>
        <v>8.5236678999999995</v>
      </c>
      <c r="N302" s="32">
        <f t="shared" si="35"/>
        <v>8.52</v>
      </c>
      <c r="O302" s="197">
        <f t="shared" si="31"/>
        <v>8.5236678999999995</v>
      </c>
      <c r="P302" s="198">
        <f t="shared" si="32"/>
        <v>0</v>
      </c>
    </row>
    <row r="303" spans="1:16" ht="31.5" hidden="1" outlineLevel="1">
      <c r="A303" s="30">
        <f t="shared" si="27"/>
        <v>3.2</v>
      </c>
      <c r="B303" s="82" t="str">
        <f t="shared" si="26"/>
        <v xml:space="preserve">Service price for design, engineering, testing, erection, supervision, commissioning and training.   </v>
      </c>
      <c r="C303" s="51" t="str">
        <f t="shared" si="28"/>
        <v>MERC/CAPEX/20172018/4321</v>
      </c>
      <c r="D303" s="52">
        <f t="shared" si="28"/>
        <v>43019</v>
      </c>
      <c r="E303" s="53">
        <f t="shared" si="28"/>
        <v>3.57</v>
      </c>
      <c r="F303" s="32">
        <f t="shared" si="29"/>
        <v>0</v>
      </c>
      <c r="G303" s="32">
        <f t="shared" si="30"/>
        <v>0</v>
      </c>
      <c r="H303" s="32">
        <f t="shared" si="33"/>
        <v>0</v>
      </c>
      <c r="I303" s="29">
        <f>'F4.2'!V17</f>
        <v>0.75469280000000005</v>
      </c>
      <c r="J303" s="29">
        <f>'F4.2'!AU17</f>
        <v>0.75469280000000005</v>
      </c>
      <c r="K303" s="32"/>
      <c r="L303" s="32"/>
      <c r="M303" s="32">
        <f t="shared" si="34"/>
        <v>0.75469280000000005</v>
      </c>
      <c r="N303" s="32">
        <f t="shared" si="35"/>
        <v>0</v>
      </c>
      <c r="O303" s="197">
        <f t="shared" si="31"/>
        <v>0.75469280000000005</v>
      </c>
      <c r="P303" s="198">
        <f t="shared" si="32"/>
        <v>0</v>
      </c>
    </row>
    <row r="304" spans="1:16" ht="15.75" hidden="1" outlineLevel="1">
      <c r="A304" s="30">
        <f t="shared" si="27"/>
        <v>0</v>
      </c>
      <c r="B304" s="82" t="str">
        <f t="shared" si="26"/>
        <v>IDC</v>
      </c>
      <c r="C304" s="51" t="str">
        <f t="shared" si="28"/>
        <v>MERC/CAPEX/20172018/4321</v>
      </c>
      <c r="D304" s="52">
        <f t="shared" si="28"/>
        <v>43019</v>
      </c>
      <c r="E304" s="53">
        <f t="shared" si="28"/>
        <v>0.64</v>
      </c>
      <c r="F304" s="32">
        <f t="shared" si="29"/>
        <v>0</v>
      </c>
      <c r="G304" s="32">
        <f t="shared" si="30"/>
        <v>0</v>
      </c>
      <c r="H304" s="32">
        <f t="shared" si="33"/>
        <v>0</v>
      </c>
      <c r="I304" s="29">
        <f>'F4.2'!V18</f>
        <v>1.1986755680000001</v>
      </c>
      <c r="J304" s="29">
        <f>'F4.2'!AU18</f>
        <v>1.1986755680000001</v>
      </c>
      <c r="K304" s="32"/>
      <c r="L304" s="32"/>
      <c r="M304" s="32">
        <f t="shared" si="34"/>
        <v>1.1986755680000001</v>
      </c>
      <c r="N304" s="32">
        <f t="shared" si="35"/>
        <v>0</v>
      </c>
      <c r="O304" s="197">
        <f t="shared" si="31"/>
        <v>0.64</v>
      </c>
      <c r="P304" s="198">
        <f t="shared" si="32"/>
        <v>0.55867556800000007</v>
      </c>
    </row>
    <row r="305" spans="1:16" ht="31.5" hidden="1" outlineLevel="1">
      <c r="A305" s="26">
        <f t="shared" si="27"/>
        <v>4</v>
      </c>
      <c r="B305" s="27" t="str">
        <f t="shared" si="26"/>
        <v>Renovation of Gas Turbine Air Intake System (Filter house for two units) at GTPS Uran</v>
      </c>
      <c r="C305" s="26" t="str">
        <f t="shared" si="28"/>
        <v>MERC/CAPEX/20172018/4645</v>
      </c>
      <c r="D305" s="28">
        <f t="shared" si="28"/>
        <v>43049</v>
      </c>
      <c r="E305" s="29">
        <f t="shared" si="28"/>
        <v>17</v>
      </c>
      <c r="F305" s="29">
        <f t="shared" si="29"/>
        <v>0</v>
      </c>
      <c r="G305" s="29">
        <f t="shared" si="30"/>
        <v>0</v>
      </c>
      <c r="H305" s="29">
        <f t="shared" si="33"/>
        <v>0</v>
      </c>
      <c r="I305" s="29">
        <f>'F4.2'!V19</f>
        <v>0</v>
      </c>
      <c r="J305" s="29">
        <f>'F4.2'!AU19</f>
        <v>0</v>
      </c>
      <c r="K305" s="29"/>
      <c r="L305" s="29"/>
      <c r="M305" s="29">
        <f t="shared" si="34"/>
        <v>0</v>
      </c>
      <c r="N305" s="29">
        <f t="shared" si="35"/>
        <v>0</v>
      </c>
      <c r="O305" s="197">
        <f t="shared" si="31"/>
        <v>0</v>
      </c>
      <c r="P305" s="198">
        <f t="shared" si="32"/>
        <v>0</v>
      </c>
    </row>
    <row r="306" spans="1:16" ht="15.75" hidden="1" outlineLevel="1">
      <c r="A306" s="30">
        <f t="shared" si="27"/>
        <v>4.0999999999999996</v>
      </c>
      <c r="B306" s="82" t="str">
        <f t="shared" si="26"/>
        <v>SUPPLY &amp; Work COST for 2 GT Units.</v>
      </c>
      <c r="C306" s="51" t="str">
        <f t="shared" si="28"/>
        <v>MERC/CAPEX/20172018/4645</v>
      </c>
      <c r="D306" s="52">
        <f t="shared" si="28"/>
        <v>43049</v>
      </c>
      <c r="E306" s="53">
        <f t="shared" si="28"/>
        <v>17</v>
      </c>
      <c r="F306" s="32">
        <f t="shared" si="29"/>
        <v>0</v>
      </c>
      <c r="G306" s="32">
        <f t="shared" si="30"/>
        <v>0</v>
      </c>
      <c r="H306" s="32">
        <f t="shared" si="33"/>
        <v>0</v>
      </c>
      <c r="I306" s="29">
        <f>'F4.2'!V20</f>
        <v>0</v>
      </c>
      <c r="J306" s="29" t="str">
        <f>'F4.2'!AU20</f>
        <v>-</v>
      </c>
      <c r="K306" s="32"/>
      <c r="L306" s="32"/>
      <c r="M306" s="32">
        <f t="shared" si="34"/>
        <v>0</v>
      </c>
      <c r="N306" s="32">
        <f t="shared" si="35"/>
        <v>0</v>
      </c>
      <c r="O306" s="197">
        <f t="shared" si="31"/>
        <v>0</v>
      </c>
      <c r="P306" s="198">
        <f t="shared" si="32"/>
        <v>0</v>
      </c>
    </row>
    <row r="307" spans="1:16" ht="15.75" hidden="1" outlineLevel="1">
      <c r="A307" s="30">
        <f t="shared" si="27"/>
        <v>0</v>
      </c>
      <c r="B307" s="78">
        <f t="shared" si="26"/>
        <v>0</v>
      </c>
      <c r="C307" s="51">
        <f t="shared" si="28"/>
        <v>0</v>
      </c>
      <c r="D307" s="52" t="str">
        <f t="shared" si="28"/>
        <v>-</v>
      </c>
      <c r="E307" s="53">
        <f t="shared" si="28"/>
        <v>0</v>
      </c>
      <c r="F307" s="32">
        <f t="shared" si="29"/>
        <v>0</v>
      </c>
      <c r="G307" s="32">
        <f t="shared" si="30"/>
        <v>0</v>
      </c>
      <c r="H307" s="32">
        <f t="shared" si="33"/>
        <v>0</v>
      </c>
      <c r="I307" s="29">
        <f>'F4.2'!V21</f>
        <v>0</v>
      </c>
      <c r="J307" s="29" t="str">
        <f>'F4.2'!AU21</f>
        <v>-</v>
      </c>
      <c r="K307" s="32"/>
      <c r="L307" s="32"/>
      <c r="M307" s="32">
        <f t="shared" si="34"/>
        <v>0</v>
      </c>
      <c r="N307" s="32">
        <f t="shared" si="35"/>
        <v>0</v>
      </c>
      <c r="O307" s="197">
        <f t="shared" si="31"/>
        <v>0</v>
      </c>
      <c r="P307" s="198">
        <f t="shared" si="32"/>
        <v>0</v>
      </c>
    </row>
    <row r="308" spans="1:16" ht="31.5" hidden="1" outlineLevel="1">
      <c r="A308" s="26">
        <f t="shared" si="27"/>
        <v>5</v>
      </c>
      <c r="B308" s="27" t="str">
        <f t="shared" si="26"/>
        <v>Procurement of compressor rotor blades and tie rod with front hollow shaft for GT Unit No. 8 at GTPS Uran</v>
      </c>
      <c r="C308" s="26" t="str">
        <f t="shared" si="28"/>
        <v>MERC/CAPEX/20172018/0151</v>
      </c>
      <c r="D308" s="28">
        <f t="shared" si="28"/>
        <v>43131</v>
      </c>
      <c r="E308" s="29">
        <f t="shared" si="28"/>
        <v>19.196999999999996</v>
      </c>
      <c r="F308" s="29">
        <f t="shared" si="29"/>
        <v>0</v>
      </c>
      <c r="G308" s="29">
        <f t="shared" si="30"/>
        <v>0</v>
      </c>
      <c r="H308" s="29">
        <f t="shared" si="33"/>
        <v>0</v>
      </c>
      <c r="I308" s="29">
        <f>'F4.2'!V22</f>
        <v>0</v>
      </c>
      <c r="J308" s="29">
        <f>'F4.2'!AU22</f>
        <v>0</v>
      </c>
      <c r="K308" s="29"/>
      <c r="L308" s="29"/>
      <c r="M308" s="29">
        <f t="shared" si="34"/>
        <v>0</v>
      </c>
      <c r="N308" s="29">
        <f t="shared" si="35"/>
        <v>0</v>
      </c>
      <c r="O308" s="197">
        <f t="shared" si="31"/>
        <v>0</v>
      </c>
      <c r="P308" s="198">
        <f t="shared" si="32"/>
        <v>0</v>
      </c>
    </row>
    <row r="309" spans="1:16" ht="15.75" hidden="1" outlineLevel="1">
      <c r="A309" s="30">
        <f t="shared" si="27"/>
        <v>5.0999999999999996</v>
      </c>
      <c r="B309" s="82" t="str">
        <f t="shared" si="26"/>
        <v>Procurement of GT-8 Compressor rotor blades (complete set)</v>
      </c>
      <c r="C309" s="51" t="str">
        <f t="shared" si="28"/>
        <v>MERC/CAPEX/20172018/0151</v>
      </c>
      <c r="D309" s="52">
        <f t="shared" si="28"/>
        <v>43131</v>
      </c>
      <c r="E309" s="53">
        <f t="shared" si="28"/>
        <v>9.0399999999999991</v>
      </c>
      <c r="F309" s="32">
        <f t="shared" si="29"/>
        <v>7.6515065</v>
      </c>
      <c r="G309" s="32">
        <f t="shared" si="30"/>
        <v>7.6515065</v>
      </c>
      <c r="H309" s="32">
        <f t="shared" si="33"/>
        <v>0</v>
      </c>
      <c r="I309" s="29">
        <f>'F4.2'!V23</f>
        <v>0</v>
      </c>
      <c r="J309" s="29" t="str">
        <f>'F4.2'!AU23</f>
        <v>-</v>
      </c>
      <c r="K309" s="32"/>
      <c r="L309" s="32"/>
      <c r="M309" s="32">
        <f t="shared" si="34"/>
        <v>0</v>
      </c>
      <c r="N309" s="32">
        <f t="shared" si="35"/>
        <v>0</v>
      </c>
      <c r="O309" s="197">
        <f t="shared" si="31"/>
        <v>0</v>
      </c>
      <c r="P309" s="198">
        <f t="shared" si="32"/>
        <v>0</v>
      </c>
    </row>
    <row r="310" spans="1:16" ht="31.5" hidden="1" outlineLevel="1">
      <c r="A310" s="30">
        <f t="shared" si="27"/>
        <v>5.2</v>
      </c>
      <c r="B310" s="82" t="str">
        <f t="shared" si="26"/>
        <v>Procurement of GT-8 Tie rod &amp; front hollow shaft along with installation materials</v>
      </c>
      <c r="C310" s="51" t="str">
        <f t="shared" si="28"/>
        <v>MERC/CAPEX/20172018/0151</v>
      </c>
      <c r="D310" s="52">
        <f t="shared" si="28"/>
        <v>43131</v>
      </c>
      <c r="E310" s="53">
        <f t="shared" si="28"/>
        <v>9.8059999999999992</v>
      </c>
      <c r="F310" s="32">
        <f t="shared" si="29"/>
        <v>9.0830830000000002</v>
      </c>
      <c r="G310" s="32">
        <f t="shared" si="30"/>
        <v>9.0830830000000002</v>
      </c>
      <c r="H310" s="32">
        <f t="shared" si="33"/>
        <v>0</v>
      </c>
      <c r="I310" s="29">
        <f>'F4.2'!V24</f>
        <v>0</v>
      </c>
      <c r="J310" s="29">
        <f>'F4.2'!AU24</f>
        <v>0</v>
      </c>
      <c r="K310" s="32"/>
      <c r="L310" s="32"/>
      <c r="M310" s="32">
        <f t="shared" si="34"/>
        <v>0</v>
      </c>
      <c r="N310" s="32">
        <f t="shared" si="35"/>
        <v>0</v>
      </c>
      <c r="O310" s="197">
        <f t="shared" si="31"/>
        <v>0</v>
      </c>
      <c r="P310" s="198">
        <f t="shared" si="32"/>
        <v>0</v>
      </c>
    </row>
    <row r="311" spans="1:16" ht="15.75" hidden="1" outlineLevel="1">
      <c r="A311" s="30">
        <f t="shared" si="27"/>
        <v>0</v>
      </c>
      <c r="B311" s="82" t="str">
        <f t="shared" si="26"/>
        <v>IDC</v>
      </c>
      <c r="C311" s="51" t="str">
        <f t="shared" si="28"/>
        <v>MERC/CAPEX/20172018/0151</v>
      </c>
      <c r="D311" s="52">
        <f t="shared" si="28"/>
        <v>43131</v>
      </c>
      <c r="E311" s="53">
        <f t="shared" si="28"/>
        <v>0.35099999999999998</v>
      </c>
      <c r="F311" s="32">
        <f t="shared" si="29"/>
        <v>2.1674433</v>
      </c>
      <c r="G311" s="32">
        <f t="shared" si="30"/>
        <v>2.1674433</v>
      </c>
      <c r="H311" s="32">
        <f t="shared" si="33"/>
        <v>0</v>
      </c>
      <c r="I311" s="29">
        <f>'F4.2'!V25</f>
        <v>0</v>
      </c>
      <c r="J311" s="29">
        <f>'F4.2'!AU25</f>
        <v>0</v>
      </c>
      <c r="K311" s="32"/>
      <c r="L311" s="32"/>
      <c r="M311" s="32">
        <f t="shared" si="34"/>
        <v>0</v>
      </c>
      <c r="N311" s="32">
        <f t="shared" si="35"/>
        <v>0</v>
      </c>
      <c r="O311" s="197">
        <f t="shared" si="31"/>
        <v>0</v>
      </c>
      <c r="P311" s="198">
        <f t="shared" si="32"/>
        <v>0</v>
      </c>
    </row>
    <row r="312" spans="1:16" ht="31.5" hidden="1" outlineLevel="1">
      <c r="A312" s="26">
        <f t="shared" si="27"/>
        <v>6</v>
      </c>
      <c r="B312" s="27" t="str">
        <f t="shared" si="26"/>
        <v>Upgradation of Automation Systems of GT-7 &amp; Static Excitation Equipment of B0 Unit at GTPS Uran</v>
      </c>
      <c r="C312" s="26" t="str">
        <f t="shared" si="28"/>
        <v>MERC/CAPEX/2019-2020/422</v>
      </c>
      <c r="D312" s="28">
        <f t="shared" si="28"/>
        <v>43675</v>
      </c>
      <c r="E312" s="29">
        <f t="shared" si="28"/>
        <v>22.569999999999997</v>
      </c>
      <c r="F312" s="29">
        <f t="shared" si="29"/>
        <v>0</v>
      </c>
      <c r="G312" s="29">
        <f t="shared" si="30"/>
        <v>0</v>
      </c>
      <c r="H312" s="29">
        <f t="shared" si="33"/>
        <v>0</v>
      </c>
      <c r="I312" s="29">
        <f>'F4.2'!V26</f>
        <v>0</v>
      </c>
      <c r="J312" s="29">
        <f>'F4.2'!AU26</f>
        <v>0</v>
      </c>
      <c r="K312" s="29"/>
      <c r="L312" s="29"/>
      <c r="M312" s="29">
        <f t="shared" si="34"/>
        <v>0</v>
      </c>
      <c r="N312" s="29">
        <f t="shared" si="35"/>
        <v>0</v>
      </c>
      <c r="O312" s="197">
        <f t="shared" si="31"/>
        <v>0</v>
      </c>
      <c r="P312" s="198">
        <f t="shared" si="32"/>
        <v>0</v>
      </c>
    </row>
    <row r="313" spans="1:16" ht="31.5" hidden="1" outlineLevel="1">
      <c r="A313" s="30">
        <f t="shared" si="27"/>
        <v>6.1</v>
      </c>
      <c r="B313" s="78" t="str">
        <f t="shared" si="26"/>
        <v>Up-gradation of GT Automation System for Unit – 7 (Stage – II)</v>
      </c>
      <c r="C313" s="51" t="str">
        <f t="shared" si="28"/>
        <v>MERC/CAPEX/2019-2020/422</v>
      </c>
      <c r="D313" s="52">
        <f t="shared" si="28"/>
        <v>43675</v>
      </c>
      <c r="E313" s="53">
        <f t="shared" si="28"/>
        <v>15.62</v>
      </c>
      <c r="F313" s="32">
        <f t="shared" si="29"/>
        <v>0</v>
      </c>
      <c r="G313" s="32">
        <f t="shared" si="30"/>
        <v>0</v>
      </c>
      <c r="H313" s="32">
        <f t="shared" si="33"/>
        <v>0</v>
      </c>
      <c r="I313" s="29">
        <f>'F4.2'!V27</f>
        <v>0</v>
      </c>
      <c r="J313" s="29">
        <f>'F4.2'!AU27</f>
        <v>0</v>
      </c>
      <c r="K313" s="32"/>
      <c r="L313" s="32"/>
      <c r="M313" s="32">
        <f t="shared" si="34"/>
        <v>0</v>
      </c>
      <c r="N313" s="32">
        <f t="shared" si="35"/>
        <v>0</v>
      </c>
      <c r="O313" s="197">
        <f t="shared" si="31"/>
        <v>0</v>
      </c>
      <c r="P313" s="198">
        <f t="shared" si="32"/>
        <v>0</v>
      </c>
    </row>
    <row r="314" spans="1:16" ht="15.75" hidden="1" outlineLevel="1">
      <c r="A314" s="30">
        <f t="shared" si="27"/>
        <v>6.2</v>
      </c>
      <c r="B314" s="82" t="str">
        <f t="shared" si="26"/>
        <v>Up-gradation of B0 Static Excitation System for Stage – III</v>
      </c>
      <c r="C314" s="51" t="str">
        <f t="shared" si="28"/>
        <v>MERC/CAPEX/2019-2020/422</v>
      </c>
      <c r="D314" s="52">
        <f t="shared" si="28"/>
        <v>43675</v>
      </c>
      <c r="E314" s="53">
        <f t="shared" si="28"/>
        <v>6.43</v>
      </c>
      <c r="F314" s="32">
        <f t="shared" si="29"/>
        <v>0</v>
      </c>
      <c r="G314" s="32">
        <f t="shared" si="30"/>
        <v>0</v>
      </c>
      <c r="H314" s="32">
        <f t="shared" si="33"/>
        <v>0</v>
      </c>
      <c r="I314" s="29">
        <f>'F4.2'!V28</f>
        <v>0</v>
      </c>
      <c r="J314" s="29" t="str">
        <f>'F4.2'!AU28</f>
        <v>-</v>
      </c>
      <c r="K314" s="32"/>
      <c r="L314" s="32"/>
      <c r="M314" s="32">
        <f t="shared" si="34"/>
        <v>0</v>
      </c>
      <c r="N314" s="32">
        <f t="shared" si="35"/>
        <v>0</v>
      </c>
      <c r="O314" s="197">
        <f t="shared" si="31"/>
        <v>0</v>
      </c>
      <c r="P314" s="198">
        <f t="shared" si="32"/>
        <v>0</v>
      </c>
    </row>
    <row r="315" spans="1:16" ht="15.75" hidden="1" outlineLevel="1">
      <c r="A315" s="30">
        <f t="shared" si="27"/>
        <v>0</v>
      </c>
      <c r="B315" s="78" t="str">
        <f t="shared" si="26"/>
        <v>IDC</v>
      </c>
      <c r="C315" s="51" t="str">
        <f t="shared" si="28"/>
        <v>MERC/CAPEX/2019-2020/422</v>
      </c>
      <c r="D315" s="52">
        <f t="shared" si="28"/>
        <v>43675</v>
      </c>
      <c r="E315" s="53">
        <f t="shared" si="28"/>
        <v>0.52</v>
      </c>
      <c r="F315" s="32">
        <f t="shared" si="29"/>
        <v>0</v>
      </c>
      <c r="G315" s="32">
        <f t="shared" si="30"/>
        <v>0</v>
      </c>
      <c r="H315" s="32">
        <f t="shared" si="33"/>
        <v>0</v>
      </c>
      <c r="I315" s="29">
        <f>'F4.2'!V29</f>
        <v>0</v>
      </c>
      <c r="J315" s="29" t="str">
        <f>'F4.2'!AU29</f>
        <v>-</v>
      </c>
      <c r="K315" s="32"/>
      <c r="L315" s="32"/>
      <c r="M315" s="32">
        <f t="shared" si="34"/>
        <v>0</v>
      </c>
      <c r="N315" s="32">
        <f t="shared" si="35"/>
        <v>0</v>
      </c>
      <c r="O315" s="197">
        <f t="shared" si="31"/>
        <v>0</v>
      </c>
      <c r="P315" s="198">
        <f t="shared" si="32"/>
        <v>0</v>
      </c>
    </row>
    <row r="316" spans="1:16" ht="31.5" hidden="1" outlineLevel="1">
      <c r="A316" s="26">
        <f t="shared" si="27"/>
        <v>7</v>
      </c>
      <c r="B316" s="27" t="str">
        <f t="shared" si="26"/>
        <v>Procurement of MOH Spares &amp; Insurance Spares for Unit-8 at GTPS Uran</v>
      </c>
      <c r="C316" s="26" t="str">
        <f t="shared" ref="C316:E335" si="36">C30</f>
        <v>MERC/CAPEX/2019-2020/121</v>
      </c>
      <c r="D316" s="28">
        <f t="shared" si="36"/>
        <v>43865</v>
      </c>
      <c r="E316" s="29">
        <f t="shared" si="36"/>
        <v>36.138058000000001</v>
      </c>
      <c r="F316" s="29">
        <f t="shared" si="29"/>
        <v>0</v>
      </c>
      <c r="G316" s="29">
        <f t="shared" si="30"/>
        <v>0</v>
      </c>
      <c r="H316" s="29">
        <f t="shared" si="33"/>
        <v>0</v>
      </c>
      <c r="I316" s="29">
        <f>'F4.2'!V30</f>
        <v>0</v>
      </c>
      <c r="J316" s="29">
        <f>'F4.2'!AU30</f>
        <v>0</v>
      </c>
      <c r="K316" s="29"/>
      <c r="L316" s="29"/>
      <c r="M316" s="29">
        <f t="shared" si="34"/>
        <v>0</v>
      </c>
      <c r="N316" s="29">
        <f t="shared" si="35"/>
        <v>0</v>
      </c>
      <c r="O316" s="197">
        <f t="shared" si="31"/>
        <v>0</v>
      </c>
      <c r="P316" s="198">
        <f t="shared" si="32"/>
        <v>0</v>
      </c>
    </row>
    <row r="317" spans="1:16" ht="15.75" hidden="1" outlineLevel="1">
      <c r="A317" s="30">
        <f t="shared" si="27"/>
        <v>7.1</v>
      </c>
      <c r="B317" s="78" t="str">
        <f t="shared" si="26"/>
        <v>GT Unit no.8 Major Over Haul (MOH) Spares</v>
      </c>
      <c r="C317" s="51" t="str">
        <f t="shared" si="36"/>
        <v>MERC/CAPEX/2019-2020/121</v>
      </c>
      <c r="D317" s="52">
        <f t="shared" si="36"/>
        <v>43865</v>
      </c>
      <c r="E317" s="53">
        <f t="shared" si="36"/>
        <v>22.178205999999999</v>
      </c>
      <c r="F317" s="32">
        <f t="shared" si="29"/>
        <v>0</v>
      </c>
      <c r="G317" s="32">
        <f t="shared" si="30"/>
        <v>0</v>
      </c>
      <c r="H317" s="32">
        <f t="shared" si="33"/>
        <v>0</v>
      </c>
      <c r="I317" s="29">
        <f>'F4.2'!V31</f>
        <v>0</v>
      </c>
      <c r="J317" s="29">
        <f>'F4.2'!AU31</f>
        <v>0</v>
      </c>
      <c r="K317" s="32"/>
      <c r="L317" s="32"/>
      <c r="M317" s="32">
        <f t="shared" si="34"/>
        <v>0</v>
      </c>
      <c r="N317" s="32">
        <f t="shared" si="35"/>
        <v>0</v>
      </c>
      <c r="O317" s="197">
        <f t="shared" si="31"/>
        <v>0</v>
      </c>
      <c r="P317" s="198">
        <f t="shared" si="32"/>
        <v>0</v>
      </c>
    </row>
    <row r="318" spans="1:16" ht="15.75" hidden="1" outlineLevel="1">
      <c r="A318" s="30">
        <f t="shared" si="27"/>
        <v>7.2</v>
      </c>
      <c r="B318" s="82" t="str">
        <f t="shared" si="26"/>
        <v>GT Unit no.8 Insurance Spares</v>
      </c>
      <c r="C318" s="51" t="str">
        <f t="shared" si="36"/>
        <v>MERC/CAPEX/2019-2020/121</v>
      </c>
      <c r="D318" s="52">
        <f t="shared" si="36"/>
        <v>43865</v>
      </c>
      <c r="E318" s="53">
        <f t="shared" si="36"/>
        <v>13.959852</v>
      </c>
      <c r="F318" s="32">
        <f t="shared" si="29"/>
        <v>1.2729425000000001</v>
      </c>
      <c r="G318" s="32">
        <f t="shared" si="30"/>
        <v>1.2729425000000001</v>
      </c>
      <c r="H318" s="32">
        <f t="shared" si="33"/>
        <v>0</v>
      </c>
      <c r="I318" s="29">
        <f>'F4.2'!V32</f>
        <v>1.5697112339999999</v>
      </c>
      <c r="J318" s="29">
        <f>'F4.2'!AU32</f>
        <v>1.5697112339999999</v>
      </c>
      <c r="K318" s="32"/>
      <c r="L318" s="32"/>
      <c r="M318" s="32">
        <f t="shared" si="34"/>
        <v>1.5697112339999999</v>
      </c>
      <c r="N318" s="32">
        <f t="shared" si="35"/>
        <v>0</v>
      </c>
      <c r="O318" s="197">
        <f t="shared" si="31"/>
        <v>1.5697112339999999</v>
      </c>
      <c r="P318" s="198">
        <f t="shared" si="32"/>
        <v>0</v>
      </c>
    </row>
    <row r="319" spans="1:16" ht="15.75" hidden="1" outlineLevel="1">
      <c r="A319" s="30">
        <f t="shared" si="27"/>
        <v>0</v>
      </c>
      <c r="B319" s="78" t="str">
        <f t="shared" si="26"/>
        <v>IDC</v>
      </c>
      <c r="C319" s="51" t="str">
        <f t="shared" si="36"/>
        <v>MERC/CAPEX/2019-2020/121</v>
      </c>
      <c r="D319" s="52">
        <f t="shared" si="36"/>
        <v>43865</v>
      </c>
      <c r="E319" s="53">
        <f t="shared" si="36"/>
        <v>0</v>
      </c>
      <c r="F319" s="32">
        <f t="shared" si="29"/>
        <v>0</v>
      </c>
      <c r="G319" s="32">
        <f t="shared" si="30"/>
        <v>0</v>
      </c>
      <c r="H319" s="32">
        <f t="shared" si="33"/>
        <v>0</v>
      </c>
      <c r="I319" s="29">
        <f>'F4.2'!V33</f>
        <v>0</v>
      </c>
      <c r="J319" s="29">
        <f>'F4.2'!AU33</f>
        <v>0</v>
      </c>
      <c r="K319" s="32"/>
      <c r="L319" s="32"/>
      <c r="M319" s="32">
        <f t="shared" si="34"/>
        <v>0</v>
      </c>
      <c r="N319" s="32">
        <f t="shared" si="35"/>
        <v>0</v>
      </c>
      <c r="O319" s="197">
        <f t="shared" si="31"/>
        <v>0</v>
      </c>
      <c r="P319" s="198">
        <f t="shared" si="32"/>
        <v>0</v>
      </c>
    </row>
    <row r="320" spans="1:16" ht="47.25" hidden="1" outlineLevel="1">
      <c r="A320" s="26">
        <f t="shared" si="27"/>
        <v>8</v>
      </c>
      <c r="B320" s="27" t="str">
        <f t="shared" si="26"/>
        <v>Implementation of Energy Saving Scheme with VFD for HP Feed Water Pump (HPFWP) and Condensate Extraction Pumps (CEP) for Stage-III at GTPS, Uran</v>
      </c>
      <c r="C320" s="26" t="str">
        <f t="shared" si="36"/>
        <v>MERC/CAPEX/2020-21/WFH/SBR/1</v>
      </c>
      <c r="D320" s="28">
        <f t="shared" si="36"/>
        <v>43942</v>
      </c>
      <c r="E320" s="29">
        <f t="shared" si="36"/>
        <v>11.206</v>
      </c>
      <c r="F320" s="29">
        <f t="shared" si="29"/>
        <v>0</v>
      </c>
      <c r="G320" s="29">
        <f t="shared" si="30"/>
        <v>0</v>
      </c>
      <c r="H320" s="29">
        <f t="shared" si="33"/>
        <v>0</v>
      </c>
      <c r="I320" s="29">
        <f>'F4.2'!V34</f>
        <v>0</v>
      </c>
      <c r="J320" s="29">
        <f>'F4.2'!AU34</f>
        <v>0</v>
      </c>
      <c r="K320" s="29"/>
      <c r="L320" s="29"/>
      <c r="M320" s="29">
        <f t="shared" si="34"/>
        <v>0</v>
      </c>
      <c r="N320" s="29">
        <f t="shared" si="35"/>
        <v>0</v>
      </c>
      <c r="O320" s="197">
        <f t="shared" si="31"/>
        <v>0</v>
      </c>
      <c r="P320" s="198">
        <f t="shared" si="32"/>
        <v>0</v>
      </c>
    </row>
    <row r="321" spans="1:16" ht="47.25" hidden="1" outlineLevel="1">
      <c r="A321" s="30">
        <f t="shared" si="27"/>
        <v>8.1</v>
      </c>
      <c r="B321" s="82" t="str">
        <f t="shared" si="26"/>
        <v>Implementation of VFD with Bypass system for HP Feed Water Pumps (HPFWP) and Condensate Extraction Pumps (CEP) for St-III at GTPS, Uran.(Supply + Works)</v>
      </c>
      <c r="C321" s="51" t="str">
        <f t="shared" si="36"/>
        <v>MERC/CAPEX/2020-21/WFH/SBR/1</v>
      </c>
      <c r="D321" s="52">
        <f t="shared" si="36"/>
        <v>43942</v>
      </c>
      <c r="E321" s="53">
        <f t="shared" si="36"/>
        <v>10.856</v>
      </c>
      <c r="F321" s="32">
        <f t="shared" si="29"/>
        <v>0</v>
      </c>
      <c r="G321" s="32">
        <f t="shared" si="30"/>
        <v>0</v>
      </c>
      <c r="H321" s="32">
        <f t="shared" si="33"/>
        <v>0</v>
      </c>
      <c r="I321" s="29">
        <f>'F4.2'!V35</f>
        <v>0</v>
      </c>
      <c r="J321" s="29" t="str">
        <f>'F4.2'!AU35</f>
        <v>-</v>
      </c>
      <c r="K321" s="32"/>
      <c r="L321" s="32"/>
      <c r="M321" s="32">
        <f t="shared" si="34"/>
        <v>0</v>
      </c>
      <c r="N321" s="32">
        <f t="shared" si="35"/>
        <v>0</v>
      </c>
      <c r="O321" s="197">
        <f t="shared" si="31"/>
        <v>0</v>
      </c>
      <c r="P321" s="198">
        <f t="shared" si="32"/>
        <v>0</v>
      </c>
    </row>
    <row r="322" spans="1:16" ht="15.75" hidden="1" outlineLevel="1">
      <c r="A322" s="30">
        <f t="shared" si="27"/>
        <v>0</v>
      </c>
      <c r="B322" s="82" t="str">
        <f t="shared" si="26"/>
        <v>IDC</v>
      </c>
      <c r="C322" s="51" t="str">
        <f t="shared" si="36"/>
        <v>MERC/CAPEX/2020-21/WFH/SBR/1</v>
      </c>
      <c r="D322" s="52">
        <f t="shared" si="36"/>
        <v>43942</v>
      </c>
      <c r="E322" s="53">
        <f t="shared" si="36"/>
        <v>0.35</v>
      </c>
      <c r="F322" s="32">
        <f t="shared" si="29"/>
        <v>0</v>
      </c>
      <c r="G322" s="32">
        <f t="shared" si="30"/>
        <v>0</v>
      </c>
      <c r="H322" s="32">
        <f t="shared" si="33"/>
        <v>0</v>
      </c>
      <c r="I322" s="29">
        <f>'F4.2'!V36</f>
        <v>0</v>
      </c>
      <c r="J322" s="29" t="str">
        <f>'F4.2'!AU36</f>
        <v>-</v>
      </c>
      <c r="K322" s="32"/>
      <c r="L322" s="32"/>
      <c r="M322" s="32">
        <f t="shared" si="34"/>
        <v>0</v>
      </c>
      <c r="N322" s="32">
        <f t="shared" si="35"/>
        <v>0</v>
      </c>
      <c r="O322" s="197">
        <f t="shared" si="31"/>
        <v>0</v>
      </c>
      <c r="P322" s="198">
        <f t="shared" si="32"/>
        <v>0</v>
      </c>
    </row>
    <row r="323" spans="1:16" ht="31.5" hidden="1" outlineLevel="1">
      <c r="A323" s="26">
        <f t="shared" si="27"/>
        <v>9</v>
      </c>
      <c r="B323" s="27" t="str">
        <f t="shared" si="26"/>
        <v>Plant Civil Works &amp; Renovation of Colony Civil Works at GTPS Uran</v>
      </c>
      <c r="C323" s="26" t="str">
        <f t="shared" si="36"/>
        <v>MERC/CAPEX/FY 2021-22/MSPGCL /25</v>
      </c>
      <c r="D323" s="28">
        <f t="shared" si="36"/>
        <v>44609</v>
      </c>
      <c r="E323" s="29">
        <f t="shared" si="36"/>
        <v>19.281199999999998</v>
      </c>
      <c r="F323" s="29">
        <f t="shared" si="29"/>
        <v>0</v>
      </c>
      <c r="G323" s="29">
        <f t="shared" si="30"/>
        <v>0</v>
      </c>
      <c r="H323" s="29">
        <f t="shared" si="33"/>
        <v>0</v>
      </c>
      <c r="I323" s="29">
        <f>'F4.2'!V37</f>
        <v>0</v>
      </c>
      <c r="J323" s="29">
        <f>'F4.2'!AU37</f>
        <v>0</v>
      </c>
      <c r="K323" s="29"/>
      <c r="L323" s="29"/>
      <c r="M323" s="29">
        <f t="shared" si="34"/>
        <v>0</v>
      </c>
      <c r="N323" s="29">
        <f t="shared" si="35"/>
        <v>0</v>
      </c>
      <c r="O323" s="197">
        <f t="shared" si="31"/>
        <v>0</v>
      </c>
      <c r="P323" s="198">
        <f t="shared" si="32"/>
        <v>0</v>
      </c>
    </row>
    <row r="324" spans="1:16" ht="31.5" hidden="1" outlineLevel="1">
      <c r="A324" s="30">
        <f t="shared" si="27"/>
        <v>9.1</v>
      </c>
      <c r="B324" s="78" t="str">
        <f t="shared" si="26"/>
        <v>Renovations, refurbishment of Residential colony at GTPS, Uran.</v>
      </c>
      <c r="C324" s="51" t="str">
        <f t="shared" si="36"/>
        <v>MERC/CAPEX/FY 2021-22/MSPGCL /25</v>
      </c>
      <c r="D324" s="52">
        <f t="shared" si="36"/>
        <v>44609</v>
      </c>
      <c r="E324" s="53">
        <f t="shared" si="36"/>
        <v>7.5637999999999996</v>
      </c>
      <c r="F324" s="32">
        <f t="shared" si="29"/>
        <v>0</v>
      </c>
      <c r="G324" s="32">
        <f t="shared" si="30"/>
        <v>0</v>
      </c>
      <c r="H324" s="32">
        <f t="shared" si="33"/>
        <v>0</v>
      </c>
      <c r="I324" s="29">
        <f>'F4.2'!V38</f>
        <v>0</v>
      </c>
      <c r="J324" s="29">
        <f>'F4.2'!AU38</f>
        <v>0</v>
      </c>
      <c r="K324" s="32"/>
      <c r="L324" s="32"/>
      <c r="M324" s="32">
        <f t="shared" si="34"/>
        <v>0</v>
      </c>
      <c r="N324" s="32">
        <f t="shared" si="35"/>
        <v>0</v>
      </c>
      <c r="O324" s="197">
        <f t="shared" si="31"/>
        <v>0</v>
      </c>
      <c r="P324" s="198">
        <f t="shared" si="32"/>
        <v>0</v>
      </c>
    </row>
    <row r="325" spans="1:16" ht="31.5" hidden="1" outlineLevel="1">
      <c r="A325" s="30" t="str">
        <f t="shared" si="27"/>
        <v>9.1.1</v>
      </c>
      <c r="B325" s="78" t="str">
        <f t="shared" si="26"/>
        <v>Providing weather shed over the parpet at Type-I, Type-II, Type-D, Type- III &amp; Type-IV quarters at GTPS , Uran.</v>
      </c>
      <c r="C325" s="51">
        <f t="shared" si="36"/>
        <v>0</v>
      </c>
      <c r="D325" s="217" t="str">
        <f t="shared" si="36"/>
        <v>-</v>
      </c>
      <c r="E325" s="53">
        <f t="shared" si="36"/>
        <v>1.4278</v>
      </c>
      <c r="F325" s="32">
        <f t="shared" si="29"/>
        <v>0</v>
      </c>
      <c r="G325" s="32">
        <f t="shared" si="30"/>
        <v>0</v>
      </c>
      <c r="H325" s="32">
        <f t="shared" ref="H325:H331" si="37">F325-G325</f>
        <v>0</v>
      </c>
      <c r="I325" s="29">
        <f>'F4.2'!V39</f>
        <v>1.41</v>
      </c>
      <c r="J325" s="29">
        <f>'F4.2'!AU39</f>
        <v>1.41</v>
      </c>
      <c r="K325" s="32"/>
      <c r="L325" s="32"/>
      <c r="M325" s="32">
        <f t="shared" ref="M325:M331" si="38">SUM(J325:L325)</f>
        <v>1.41</v>
      </c>
      <c r="N325" s="32">
        <f t="shared" ref="N325:N331" si="39">H325+I325-M325</f>
        <v>0</v>
      </c>
      <c r="O325" s="197"/>
      <c r="P325" s="198"/>
    </row>
    <row r="326" spans="1:16" ht="15.75" hidden="1" outlineLevel="1">
      <c r="A326" s="30">
        <f t="shared" si="27"/>
        <v>0</v>
      </c>
      <c r="B326" s="78" t="str">
        <f t="shared" ref="B326:E351" si="40">B40</f>
        <v>IDC</v>
      </c>
      <c r="C326" s="51">
        <f t="shared" si="36"/>
        <v>0</v>
      </c>
      <c r="D326" s="217" t="str">
        <f t="shared" si="36"/>
        <v>-</v>
      </c>
      <c r="E326" s="53">
        <f t="shared" si="36"/>
        <v>0</v>
      </c>
      <c r="F326" s="32">
        <f t="shared" si="29"/>
        <v>0</v>
      </c>
      <c r="G326" s="32">
        <f t="shared" si="30"/>
        <v>0</v>
      </c>
      <c r="H326" s="32">
        <f t="shared" si="37"/>
        <v>0</v>
      </c>
      <c r="I326" s="29">
        <f>'F4.2'!V40</f>
        <v>3.1791899999999998E-2</v>
      </c>
      <c r="J326" s="29">
        <f>'F4.2'!AU40</f>
        <v>3.1791899999999998E-2</v>
      </c>
      <c r="K326" s="32"/>
      <c r="L326" s="32"/>
      <c r="M326" s="32">
        <f t="shared" si="38"/>
        <v>3.1791899999999998E-2</v>
      </c>
      <c r="N326" s="32">
        <f t="shared" si="39"/>
        <v>0</v>
      </c>
      <c r="O326" s="197"/>
      <c r="P326" s="198"/>
    </row>
    <row r="327" spans="1:16" ht="31.5" hidden="1" outlineLevel="1">
      <c r="A327" s="30" t="str">
        <f t="shared" si="27"/>
        <v>9.1.2</v>
      </c>
      <c r="B327" s="78" t="str">
        <f t="shared" si="40"/>
        <v>Providing vitrified flooring to  Type-I, Type-II, Type-D, Type- III &amp;  E quarters at GTPS , Uran.</v>
      </c>
      <c r="C327" s="51">
        <f t="shared" si="36"/>
        <v>0</v>
      </c>
      <c r="D327" s="217" t="str">
        <f t="shared" si="36"/>
        <v>-</v>
      </c>
      <c r="E327" s="53">
        <f t="shared" si="36"/>
        <v>2.0177999999999998</v>
      </c>
      <c r="F327" s="32">
        <f t="shared" si="29"/>
        <v>0</v>
      </c>
      <c r="G327" s="32">
        <f t="shared" si="30"/>
        <v>0</v>
      </c>
      <c r="H327" s="32">
        <f t="shared" si="37"/>
        <v>0</v>
      </c>
      <c r="I327" s="29">
        <f>'F4.2'!V41</f>
        <v>1.8758976940000001</v>
      </c>
      <c r="J327" s="29">
        <f>'F4.2'!AU41</f>
        <v>1.8758976940000001</v>
      </c>
      <c r="K327" s="32"/>
      <c r="L327" s="32"/>
      <c r="M327" s="32">
        <f t="shared" si="38"/>
        <v>1.8758976940000001</v>
      </c>
      <c r="N327" s="32">
        <f t="shared" si="39"/>
        <v>0</v>
      </c>
      <c r="O327" s="197"/>
      <c r="P327" s="198"/>
    </row>
    <row r="328" spans="1:16" ht="15.75" hidden="1" outlineLevel="1">
      <c r="A328" s="30">
        <f t="shared" ref="A328:E352" si="41">A42</f>
        <v>0</v>
      </c>
      <c r="B328" s="78" t="str">
        <f t="shared" si="40"/>
        <v>IDC</v>
      </c>
      <c r="C328" s="51">
        <f t="shared" si="36"/>
        <v>0</v>
      </c>
      <c r="D328" s="217" t="str">
        <f t="shared" si="36"/>
        <v>-</v>
      </c>
      <c r="E328" s="53">
        <f t="shared" si="36"/>
        <v>0</v>
      </c>
      <c r="F328" s="32">
        <f t="shared" ref="F328:F350" si="42">F42+I42</f>
        <v>0</v>
      </c>
      <c r="G328" s="32">
        <f t="shared" ref="G328:G350" si="43">G42+M42</f>
        <v>0</v>
      </c>
      <c r="H328" s="32">
        <f t="shared" si="37"/>
        <v>0</v>
      </c>
      <c r="I328" s="29">
        <f>'F4.2'!V42</f>
        <v>0</v>
      </c>
      <c r="J328" s="29">
        <f>'F4.2'!AU42</f>
        <v>0</v>
      </c>
      <c r="K328" s="32"/>
      <c r="L328" s="32"/>
      <c r="M328" s="32">
        <f t="shared" si="38"/>
        <v>0</v>
      </c>
      <c r="N328" s="32">
        <f t="shared" si="39"/>
        <v>0</v>
      </c>
      <c r="O328" s="197"/>
      <c r="P328" s="198"/>
    </row>
    <row r="329" spans="1:16" ht="47.25" hidden="1" outlineLevel="1">
      <c r="A329" s="30" t="str">
        <f t="shared" si="41"/>
        <v>9.1.3</v>
      </c>
      <c r="B329" s="78" t="str">
        <f t="shared" si="40"/>
        <v>Renovation/ Refurbishment including internal structural strangthing of  Type-I, Type-II, Type-D, Type- III &amp; Type- E &amp; F quarters at GTPS , Uran.</v>
      </c>
      <c r="C329" s="51">
        <f t="shared" si="36"/>
        <v>0</v>
      </c>
      <c r="D329" s="217" t="str">
        <f t="shared" si="36"/>
        <v>-</v>
      </c>
      <c r="E329" s="53">
        <f t="shared" si="36"/>
        <v>0.88500000000000001</v>
      </c>
      <c r="F329" s="32">
        <f t="shared" si="42"/>
        <v>0</v>
      </c>
      <c r="G329" s="32">
        <f t="shared" si="43"/>
        <v>0</v>
      </c>
      <c r="H329" s="32">
        <f t="shared" si="37"/>
        <v>0</v>
      </c>
      <c r="I329" s="29">
        <f>'F4.2'!V43</f>
        <v>0.56362350100000003</v>
      </c>
      <c r="J329" s="29">
        <f>'F4.2'!AU43</f>
        <v>0.56362350100000003</v>
      </c>
      <c r="K329" s="32"/>
      <c r="L329" s="32"/>
      <c r="M329" s="32">
        <f t="shared" si="38"/>
        <v>0.56362350100000003</v>
      </c>
      <c r="N329" s="32">
        <f t="shared" si="39"/>
        <v>0</v>
      </c>
      <c r="O329" s="197"/>
      <c r="P329" s="198"/>
    </row>
    <row r="330" spans="1:16" ht="15.75" hidden="1" outlineLevel="1">
      <c r="A330" s="30">
        <f t="shared" si="41"/>
        <v>0</v>
      </c>
      <c r="B330" s="78" t="str">
        <f t="shared" si="40"/>
        <v>IDC</v>
      </c>
      <c r="C330" s="51">
        <f t="shared" si="36"/>
        <v>0</v>
      </c>
      <c r="D330" s="217" t="str">
        <f t="shared" si="36"/>
        <v>-</v>
      </c>
      <c r="E330" s="53">
        <f t="shared" si="36"/>
        <v>0</v>
      </c>
      <c r="F330" s="32">
        <f t="shared" si="42"/>
        <v>0</v>
      </c>
      <c r="G330" s="32">
        <f t="shared" si="43"/>
        <v>0</v>
      </c>
      <c r="H330" s="32">
        <f t="shared" si="37"/>
        <v>0</v>
      </c>
      <c r="I330" s="29">
        <f>'F4.2'!V44</f>
        <v>0</v>
      </c>
      <c r="J330" s="29">
        <f>'F4.2'!AU44</f>
        <v>0</v>
      </c>
      <c r="K330" s="32"/>
      <c r="L330" s="32"/>
      <c r="M330" s="32">
        <f t="shared" si="38"/>
        <v>0</v>
      </c>
      <c r="N330" s="32">
        <f t="shared" si="39"/>
        <v>0</v>
      </c>
      <c r="O330" s="197"/>
      <c r="P330" s="198"/>
    </row>
    <row r="331" spans="1:16" ht="47.25" hidden="1" outlineLevel="1">
      <c r="A331" s="30" t="str">
        <f t="shared" si="41"/>
        <v>9.1.4</v>
      </c>
      <c r="B331" s="78" t="str">
        <f t="shared" si="40"/>
        <v>External face-lifting including structural strengthening to walls and RCC structures of TYPE-I, TYPE-II, &amp; D-TYPE quarters:</v>
      </c>
      <c r="C331" s="51">
        <f t="shared" si="36"/>
        <v>0</v>
      </c>
      <c r="D331" s="217" t="str">
        <f t="shared" si="36"/>
        <v>-</v>
      </c>
      <c r="E331" s="53">
        <f t="shared" si="36"/>
        <v>3.2332000000000001</v>
      </c>
      <c r="F331" s="32">
        <f t="shared" si="42"/>
        <v>0</v>
      </c>
      <c r="G331" s="32">
        <f t="shared" si="43"/>
        <v>0</v>
      </c>
      <c r="H331" s="32">
        <f t="shared" si="37"/>
        <v>0</v>
      </c>
      <c r="I331" s="29">
        <f>'F4.2'!V45</f>
        <v>0</v>
      </c>
      <c r="J331" s="29">
        <f>'F4.2'!AU45</f>
        <v>0</v>
      </c>
      <c r="K331" s="32"/>
      <c r="L331" s="32"/>
      <c r="M331" s="32">
        <f t="shared" si="38"/>
        <v>0</v>
      </c>
      <c r="N331" s="32">
        <f t="shared" si="39"/>
        <v>0</v>
      </c>
      <c r="O331" s="197"/>
      <c r="P331" s="198"/>
    </row>
    <row r="332" spans="1:16" ht="31.5" hidden="1" outlineLevel="1">
      <c r="A332" s="30">
        <f t="shared" si="41"/>
        <v>9.1999999999999993</v>
      </c>
      <c r="B332" s="78" t="str">
        <f t="shared" si="40"/>
        <v>Internal colony Road at GTPS, Uran.</v>
      </c>
      <c r="C332" s="51" t="str">
        <f t="shared" si="36"/>
        <v>MERC/CAPEX/FY 2021-22/MSPGCL /25</v>
      </c>
      <c r="D332" s="52">
        <f t="shared" si="36"/>
        <v>44609</v>
      </c>
      <c r="E332" s="53">
        <f t="shared" si="36"/>
        <v>1.0973999999999999</v>
      </c>
      <c r="F332" s="32">
        <f t="shared" si="42"/>
        <v>0</v>
      </c>
      <c r="G332" s="32">
        <f t="shared" si="43"/>
        <v>0</v>
      </c>
      <c r="H332" s="32">
        <f t="shared" si="33"/>
        <v>0</v>
      </c>
      <c r="I332" s="29">
        <f>'F4.2'!V46</f>
        <v>1.0382794</v>
      </c>
      <c r="J332" s="29">
        <f>'F4.2'!AU46</f>
        <v>1.0382794</v>
      </c>
      <c r="K332" s="32"/>
      <c r="L332" s="32"/>
      <c r="M332" s="32">
        <f t="shared" si="34"/>
        <v>1.0382794</v>
      </c>
      <c r="N332" s="32">
        <f t="shared" si="35"/>
        <v>0</v>
      </c>
      <c r="O332" s="197">
        <f t="shared" si="31"/>
        <v>1.0382794</v>
      </c>
      <c r="P332" s="198">
        <f t="shared" si="32"/>
        <v>0</v>
      </c>
    </row>
    <row r="333" spans="1:16" ht="31.5" hidden="1" outlineLevel="1">
      <c r="A333" s="30">
        <f t="shared" si="41"/>
        <v>9.3000000000000007</v>
      </c>
      <c r="B333" s="78" t="str">
        <f t="shared" si="40"/>
        <v>Renovation of sanitary system including Replacing sanitary and storm water drainage pipelines in colony area.</v>
      </c>
      <c r="C333" s="51" t="str">
        <f t="shared" si="36"/>
        <v>MERC/CAPEX/FY 2021-22/MSPGCL /25</v>
      </c>
      <c r="D333" s="52">
        <f t="shared" si="36"/>
        <v>44609</v>
      </c>
      <c r="E333" s="53">
        <f t="shared" si="36"/>
        <v>1.5458000000000001</v>
      </c>
      <c r="F333" s="32">
        <f t="shared" si="42"/>
        <v>0</v>
      </c>
      <c r="G333" s="32">
        <f t="shared" si="43"/>
        <v>0</v>
      </c>
      <c r="H333" s="32">
        <f t="shared" si="33"/>
        <v>0</v>
      </c>
      <c r="I333" s="29">
        <f>'F4.2'!V47</f>
        <v>0</v>
      </c>
      <c r="J333" s="29">
        <f>'F4.2'!AU47</f>
        <v>0</v>
      </c>
      <c r="K333" s="32"/>
      <c r="L333" s="32"/>
      <c r="M333" s="32">
        <f t="shared" si="34"/>
        <v>0</v>
      </c>
      <c r="N333" s="32">
        <f t="shared" si="35"/>
        <v>0</v>
      </c>
      <c r="O333" s="197">
        <f t="shared" si="31"/>
        <v>0</v>
      </c>
      <c r="P333" s="198">
        <f t="shared" si="32"/>
        <v>0</v>
      </c>
    </row>
    <row r="334" spans="1:16" ht="31.5" hidden="1" outlineLevel="1">
      <c r="A334" s="33">
        <f t="shared" si="41"/>
        <v>9.4</v>
      </c>
      <c r="B334" s="84" t="str">
        <f t="shared" si="40"/>
        <v>Renovations, refurbishment of Recreation Club Building in colony at GTPS Uran</v>
      </c>
      <c r="C334" s="51" t="str">
        <f t="shared" si="36"/>
        <v>MERC/CAPEX/FY 2021-22/MSPGCL /25</v>
      </c>
      <c r="D334" s="52">
        <f t="shared" si="36"/>
        <v>44609</v>
      </c>
      <c r="E334" s="53">
        <f t="shared" si="36"/>
        <v>0</v>
      </c>
      <c r="F334" s="32">
        <f t="shared" si="42"/>
        <v>0</v>
      </c>
      <c r="G334" s="32">
        <f t="shared" si="43"/>
        <v>0</v>
      </c>
      <c r="H334" s="32">
        <f t="shared" si="33"/>
        <v>0</v>
      </c>
      <c r="I334" s="29">
        <f>'F4.2'!V48</f>
        <v>0</v>
      </c>
      <c r="J334" s="29">
        <f>'F4.2'!AU48</f>
        <v>0</v>
      </c>
      <c r="K334" s="32"/>
      <c r="L334" s="32"/>
      <c r="M334" s="32">
        <f t="shared" si="34"/>
        <v>0</v>
      </c>
      <c r="N334" s="32">
        <f t="shared" si="35"/>
        <v>0</v>
      </c>
      <c r="O334" s="197">
        <f t="shared" si="31"/>
        <v>0</v>
      </c>
      <c r="P334" s="198">
        <f t="shared" si="32"/>
        <v>0</v>
      </c>
    </row>
    <row r="335" spans="1:16" ht="31.5" hidden="1" outlineLevel="1">
      <c r="A335" s="30">
        <f t="shared" si="41"/>
        <v>9.5</v>
      </c>
      <c r="B335" s="78" t="str">
        <f t="shared" si="40"/>
        <v>Strengthening to steel structures by epoxy painting within the plant area at GTPS, Uran</v>
      </c>
      <c r="C335" s="51" t="str">
        <f t="shared" si="36"/>
        <v>MERC/CAPEX/FY 2021-22/MSPGCL /25</v>
      </c>
      <c r="D335" s="52">
        <f t="shared" si="36"/>
        <v>44609</v>
      </c>
      <c r="E335" s="53">
        <f t="shared" si="36"/>
        <v>1.5104</v>
      </c>
      <c r="F335" s="32">
        <f t="shared" si="42"/>
        <v>0</v>
      </c>
      <c r="G335" s="32">
        <f t="shared" si="43"/>
        <v>0</v>
      </c>
      <c r="H335" s="32">
        <f t="shared" si="33"/>
        <v>0</v>
      </c>
      <c r="I335" s="29">
        <f>'F4.2'!V49</f>
        <v>1.3037510000000001</v>
      </c>
      <c r="J335" s="29">
        <f>'F4.2'!AU49</f>
        <v>1.3037510000000001</v>
      </c>
      <c r="K335" s="32"/>
      <c r="L335" s="32"/>
      <c r="M335" s="32">
        <f t="shared" si="34"/>
        <v>1.3037510000000001</v>
      </c>
      <c r="N335" s="32">
        <f t="shared" si="35"/>
        <v>0</v>
      </c>
      <c r="O335" s="197">
        <f t="shared" si="31"/>
        <v>1.3037510000000001</v>
      </c>
      <c r="P335" s="198">
        <f t="shared" si="32"/>
        <v>0</v>
      </c>
    </row>
    <row r="336" spans="1:16" ht="47.25" hidden="1" outlineLevel="1">
      <c r="A336" s="26">
        <f t="shared" si="41"/>
        <v>10</v>
      </c>
      <c r="B336" s="27" t="str">
        <f t="shared" si="40"/>
        <v>Procurement of Turbine Rotor blades of all 4 stages &amp; Compressor Rotor blades set (along with installation materials) for GT Unit no.7 at GTPS Uran</v>
      </c>
      <c r="C336" s="26" t="str">
        <f t="shared" ref="C336:E350" si="44">C50</f>
        <v>MERC/CAPEX/FY 2022-23/0162</v>
      </c>
      <c r="D336" s="28">
        <f t="shared" si="44"/>
        <v>44669</v>
      </c>
      <c r="E336" s="29">
        <f t="shared" si="44"/>
        <v>36.9</v>
      </c>
      <c r="F336" s="29">
        <f t="shared" si="42"/>
        <v>0</v>
      </c>
      <c r="G336" s="29">
        <f t="shared" si="43"/>
        <v>0</v>
      </c>
      <c r="H336" s="29">
        <f t="shared" si="33"/>
        <v>0</v>
      </c>
      <c r="I336" s="29">
        <f>'F4.2'!V50</f>
        <v>0</v>
      </c>
      <c r="J336" s="29">
        <f>'F4.2'!AU50</f>
        <v>0</v>
      </c>
      <c r="K336" s="29"/>
      <c r="L336" s="29"/>
      <c r="M336" s="29">
        <f t="shared" si="34"/>
        <v>0</v>
      </c>
      <c r="N336" s="29">
        <f t="shared" si="35"/>
        <v>0</v>
      </c>
      <c r="O336" s="197">
        <f t="shared" si="31"/>
        <v>0</v>
      </c>
      <c r="P336" s="198">
        <f t="shared" si="32"/>
        <v>0</v>
      </c>
    </row>
    <row r="337" spans="1:16" ht="47.25" hidden="1" outlineLevel="1">
      <c r="A337" s="30">
        <f t="shared" si="41"/>
        <v>10.1</v>
      </c>
      <c r="B337" s="78" t="str">
        <f t="shared" si="40"/>
        <v>Procurement of Turbine Rotor blades of all 4 stages &amp; Compressor Rotor blades set (along with installation materials) for GT Unit no.7 at GTPS Uran</v>
      </c>
      <c r="C337" s="51" t="str">
        <f t="shared" si="44"/>
        <v>MERC/CAPEX/FY 2022-23/0162</v>
      </c>
      <c r="D337" s="52">
        <f t="shared" si="44"/>
        <v>44669</v>
      </c>
      <c r="E337" s="53">
        <f t="shared" si="44"/>
        <v>36.43</v>
      </c>
      <c r="F337" s="32">
        <f t="shared" si="42"/>
        <v>0</v>
      </c>
      <c r="G337" s="32">
        <f t="shared" si="43"/>
        <v>0</v>
      </c>
      <c r="H337" s="32">
        <f t="shared" si="33"/>
        <v>0</v>
      </c>
      <c r="I337" s="29">
        <f>'F4.2'!V51</f>
        <v>0</v>
      </c>
      <c r="J337" s="29">
        <f>'F4.2'!AU51</f>
        <v>0</v>
      </c>
      <c r="K337" s="32"/>
      <c r="L337" s="32"/>
      <c r="M337" s="32">
        <f t="shared" si="34"/>
        <v>0</v>
      </c>
      <c r="N337" s="32">
        <f t="shared" si="35"/>
        <v>0</v>
      </c>
      <c r="O337" s="197">
        <f t="shared" si="31"/>
        <v>0</v>
      </c>
      <c r="P337" s="198">
        <f t="shared" si="32"/>
        <v>0</v>
      </c>
    </row>
    <row r="338" spans="1:16" ht="15.75" hidden="1" outlineLevel="1">
      <c r="A338" s="30">
        <f t="shared" si="41"/>
        <v>0</v>
      </c>
      <c r="B338" s="78" t="str">
        <f t="shared" si="40"/>
        <v>IDC</v>
      </c>
      <c r="C338" s="51" t="str">
        <f t="shared" si="44"/>
        <v>MERC/CAPEX/FY 2022-23/0162</v>
      </c>
      <c r="D338" s="52">
        <f t="shared" si="44"/>
        <v>44669</v>
      </c>
      <c r="E338" s="53">
        <f t="shared" si="44"/>
        <v>0.47</v>
      </c>
      <c r="F338" s="32">
        <f t="shared" si="42"/>
        <v>0</v>
      </c>
      <c r="G338" s="32">
        <f t="shared" si="43"/>
        <v>0</v>
      </c>
      <c r="H338" s="32">
        <f t="shared" si="33"/>
        <v>0</v>
      </c>
      <c r="I338" s="29">
        <f>'F4.2'!V52</f>
        <v>0</v>
      </c>
      <c r="J338" s="29">
        <f>'F4.2'!AU52</f>
        <v>0</v>
      </c>
      <c r="K338" s="32"/>
      <c r="L338" s="32"/>
      <c r="M338" s="32">
        <f t="shared" si="34"/>
        <v>0</v>
      </c>
      <c r="N338" s="32">
        <f t="shared" si="35"/>
        <v>0</v>
      </c>
      <c r="O338" s="197">
        <f t="shared" si="31"/>
        <v>0</v>
      </c>
      <c r="P338" s="198">
        <f t="shared" si="32"/>
        <v>0</v>
      </c>
    </row>
    <row r="339" spans="1:16" ht="31.5" hidden="1" outlineLevel="1">
      <c r="A339" s="26" t="str">
        <f t="shared" si="41"/>
        <v>HO
DPR 8</v>
      </c>
      <c r="B339" s="27" t="str">
        <f t="shared" si="40"/>
        <v>Replacement of Fire Tenders at Various Power Stations of Mahagenco</v>
      </c>
      <c r="C339" s="26" t="str">
        <f t="shared" si="44"/>
        <v>MERC/CAPEX/20172018/4653</v>
      </c>
      <c r="D339" s="28">
        <f t="shared" si="44"/>
        <v>43052</v>
      </c>
      <c r="E339" s="29">
        <f t="shared" si="44"/>
        <v>2.5</v>
      </c>
      <c r="F339" s="29">
        <f t="shared" si="42"/>
        <v>0</v>
      </c>
      <c r="G339" s="29">
        <f t="shared" si="43"/>
        <v>0</v>
      </c>
      <c r="H339" s="29">
        <f t="shared" si="33"/>
        <v>0</v>
      </c>
      <c r="I339" s="29">
        <f>'F4.2'!V53</f>
        <v>0</v>
      </c>
      <c r="J339" s="29">
        <f>'F4.2'!AU53</f>
        <v>0</v>
      </c>
      <c r="K339" s="29"/>
      <c r="L339" s="29"/>
      <c r="M339" s="29">
        <f t="shared" si="34"/>
        <v>0</v>
      </c>
      <c r="N339" s="29">
        <f t="shared" si="35"/>
        <v>0</v>
      </c>
      <c r="O339" s="197">
        <f t="shared" si="31"/>
        <v>0</v>
      </c>
      <c r="P339" s="198">
        <f t="shared" si="32"/>
        <v>0</v>
      </c>
    </row>
    <row r="340" spans="1:16" ht="31.5" hidden="1" outlineLevel="1">
      <c r="A340" s="30" t="str">
        <f t="shared" si="41"/>
        <v>HO
DPR 8.2</v>
      </c>
      <c r="B340" s="78" t="str">
        <f t="shared" si="40"/>
        <v>Normal Multipurpose Fire Tender</v>
      </c>
      <c r="C340" s="51" t="str">
        <f t="shared" si="44"/>
        <v>MERC/CAPEX/20172018/4653</v>
      </c>
      <c r="D340" s="52">
        <f t="shared" si="44"/>
        <v>43052</v>
      </c>
      <c r="E340" s="53">
        <f t="shared" si="44"/>
        <v>2.5</v>
      </c>
      <c r="F340" s="32">
        <f t="shared" si="42"/>
        <v>2.1846524</v>
      </c>
      <c r="G340" s="32">
        <f t="shared" si="43"/>
        <v>2.1846524</v>
      </c>
      <c r="H340" s="32">
        <f t="shared" si="33"/>
        <v>0</v>
      </c>
      <c r="I340" s="29">
        <f>'F4.2'!V54</f>
        <v>0</v>
      </c>
      <c r="J340" s="29">
        <f>'F4.2'!AU54</f>
        <v>0</v>
      </c>
      <c r="K340" s="32"/>
      <c r="L340" s="32"/>
      <c r="M340" s="32">
        <f t="shared" si="34"/>
        <v>0</v>
      </c>
      <c r="N340" s="32">
        <f t="shared" si="35"/>
        <v>0</v>
      </c>
      <c r="O340" s="197">
        <f t="shared" si="31"/>
        <v>0</v>
      </c>
      <c r="P340" s="198">
        <f t="shared" si="32"/>
        <v>0</v>
      </c>
    </row>
    <row r="341" spans="1:16" ht="15.75" hidden="1" outlineLevel="1">
      <c r="A341" s="30">
        <f t="shared" si="41"/>
        <v>0</v>
      </c>
      <c r="B341" s="31" t="str">
        <f t="shared" si="40"/>
        <v>IDC</v>
      </c>
      <c r="C341" s="51" t="str">
        <f t="shared" si="44"/>
        <v>MERC/CAPEX/20172018/4653</v>
      </c>
      <c r="D341" s="52">
        <f t="shared" si="44"/>
        <v>43052</v>
      </c>
      <c r="E341" s="53">
        <f t="shared" si="44"/>
        <v>0</v>
      </c>
      <c r="F341" s="32">
        <f t="shared" si="42"/>
        <v>4.2562000000000003E-2</v>
      </c>
      <c r="G341" s="32">
        <f t="shared" si="43"/>
        <v>4.2562000000000003E-2</v>
      </c>
      <c r="H341" s="32">
        <f t="shared" si="33"/>
        <v>0</v>
      </c>
      <c r="I341" s="29">
        <f>'F4.2'!V55</f>
        <v>0</v>
      </c>
      <c r="J341" s="29">
        <f>'F4.2'!AU55</f>
        <v>0</v>
      </c>
      <c r="K341" s="32"/>
      <c r="L341" s="32"/>
      <c r="M341" s="32">
        <f t="shared" si="34"/>
        <v>0</v>
      </c>
      <c r="N341" s="32">
        <f t="shared" si="35"/>
        <v>0</v>
      </c>
      <c r="O341" s="197">
        <f t="shared" si="31"/>
        <v>0</v>
      </c>
      <c r="P341" s="198">
        <f t="shared" si="32"/>
        <v>0</v>
      </c>
    </row>
    <row r="342" spans="1:16" ht="31.5" hidden="1" outlineLevel="1">
      <c r="A342" s="26" t="str">
        <f t="shared" si="41"/>
        <v>HO
DPR-10</v>
      </c>
      <c r="B342" s="27" t="str">
        <f t="shared" si="40"/>
        <v>Implementation of IB recommendations- Civil works at various TPS of Mahagenco</v>
      </c>
      <c r="C342" s="26" t="str">
        <f t="shared" si="44"/>
        <v>MERC/CAPEX/20172018/0177</v>
      </c>
      <c r="D342" s="28">
        <f t="shared" si="44"/>
        <v>43137</v>
      </c>
      <c r="E342" s="29">
        <f t="shared" si="44"/>
        <v>0.94399999999999995</v>
      </c>
      <c r="F342" s="29">
        <f t="shared" si="42"/>
        <v>0</v>
      </c>
      <c r="G342" s="29">
        <f t="shared" si="43"/>
        <v>0</v>
      </c>
      <c r="H342" s="29">
        <f t="shared" si="33"/>
        <v>0</v>
      </c>
      <c r="I342" s="29">
        <f>'F4.2'!V56</f>
        <v>0</v>
      </c>
      <c r="J342" s="29">
        <f>'F4.2'!AU56</f>
        <v>0</v>
      </c>
      <c r="K342" s="29"/>
      <c r="L342" s="29"/>
      <c r="M342" s="29">
        <f t="shared" si="34"/>
        <v>0</v>
      </c>
      <c r="N342" s="29">
        <f t="shared" si="35"/>
        <v>0</v>
      </c>
      <c r="O342" s="197">
        <f t="shared" si="31"/>
        <v>0</v>
      </c>
      <c r="P342" s="198">
        <f t="shared" si="32"/>
        <v>0</v>
      </c>
    </row>
    <row r="343" spans="1:16" ht="47.25" hidden="1" outlineLevel="1">
      <c r="A343" s="30" t="str">
        <f t="shared" si="41"/>
        <v>HO
DPR 10.1</v>
      </c>
      <c r="B343" s="78" t="str">
        <f t="shared" si="40"/>
        <v>GTPS Uran</v>
      </c>
      <c r="C343" s="51" t="str">
        <f t="shared" si="44"/>
        <v>MERC/CAPEX/20172018/0177</v>
      </c>
      <c r="D343" s="52">
        <f t="shared" si="44"/>
        <v>43137</v>
      </c>
      <c r="E343" s="53">
        <f t="shared" si="44"/>
        <v>0.94399999999999995</v>
      </c>
      <c r="F343" s="32">
        <f t="shared" si="42"/>
        <v>0</v>
      </c>
      <c r="G343" s="32">
        <f t="shared" si="43"/>
        <v>0</v>
      </c>
      <c r="H343" s="32">
        <f t="shared" si="33"/>
        <v>0</v>
      </c>
      <c r="I343" s="29">
        <f>'F4.2'!V57</f>
        <v>0</v>
      </c>
      <c r="J343" s="29">
        <f>'F4.2'!AU57</f>
        <v>0</v>
      </c>
      <c r="K343" s="32"/>
      <c r="L343" s="32"/>
      <c r="M343" s="32">
        <f t="shared" si="34"/>
        <v>0</v>
      </c>
      <c r="N343" s="32">
        <f t="shared" si="35"/>
        <v>0</v>
      </c>
      <c r="O343" s="197">
        <f t="shared" si="31"/>
        <v>0</v>
      </c>
      <c r="P343" s="198">
        <f t="shared" si="32"/>
        <v>0</v>
      </c>
    </row>
    <row r="344" spans="1:16" ht="15.75" hidden="1" outlineLevel="1">
      <c r="A344" s="30">
        <f t="shared" si="41"/>
        <v>0</v>
      </c>
      <c r="B344" s="78" t="str">
        <f t="shared" si="40"/>
        <v>IDC</v>
      </c>
      <c r="C344" s="51" t="str">
        <f t="shared" si="44"/>
        <v>MERC/CAPEX/20172018/0177</v>
      </c>
      <c r="D344" s="52">
        <f t="shared" si="44"/>
        <v>43137</v>
      </c>
      <c r="E344" s="53">
        <f t="shared" si="44"/>
        <v>0</v>
      </c>
      <c r="F344" s="32">
        <f t="shared" si="42"/>
        <v>0</v>
      </c>
      <c r="G344" s="32">
        <f t="shared" si="43"/>
        <v>0</v>
      </c>
      <c r="H344" s="32">
        <f t="shared" si="33"/>
        <v>0</v>
      </c>
      <c r="I344" s="29">
        <f>'F4.2'!V58</f>
        <v>0</v>
      </c>
      <c r="J344" s="29">
        <f>'F4.2'!AU58</f>
        <v>0</v>
      </c>
      <c r="K344" s="32"/>
      <c r="L344" s="32"/>
      <c r="M344" s="32">
        <f t="shared" si="34"/>
        <v>0</v>
      </c>
      <c r="N344" s="32">
        <f t="shared" si="35"/>
        <v>0</v>
      </c>
      <c r="O344" s="197">
        <f t="shared" si="31"/>
        <v>0</v>
      </c>
      <c r="P344" s="198">
        <f t="shared" si="32"/>
        <v>0</v>
      </c>
    </row>
    <row r="345" spans="1:16" ht="31.5" hidden="1" outlineLevel="1">
      <c r="A345" s="213" t="str">
        <f t="shared" si="41"/>
        <v>HO
DPR 11</v>
      </c>
      <c r="B345" s="214" t="str">
        <f t="shared" si="40"/>
        <v>Construction of new Administrative Building for Mahagenco at Vidyut Bhawan, Katol Road, Nagpur</v>
      </c>
      <c r="C345" s="26" t="str">
        <f t="shared" si="44"/>
        <v>MERC/CAPEX/2021-2022/MSPGCL/063</v>
      </c>
      <c r="D345" s="28">
        <f t="shared" si="44"/>
        <v>44604</v>
      </c>
      <c r="E345" s="29">
        <f t="shared" si="44"/>
        <v>57</v>
      </c>
      <c r="F345" s="29">
        <f t="shared" si="42"/>
        <v>0</v>
      </c>
      <c r="G345" s="29">
        <f t="shared" si="43"/>
        <v>0</v>
      </c>
      <c r="H345" s="29">
        <f t="shared" si="33"/>
        <v>0</v>
      </c>
      <c r="I345" s="29">
        <f>'F4.2'!V59</f>
        <v>0</v>
      </c>
      <c r="J345" s="29">
        <f>'F4.2'!AU59</f>
        <v>0</v>
      </c>
      <c r="K345" s="29"/>
      <c r="L345" s="29"/>
      <c r="M345" s="29">
        <f t="shared" si="34"/>
        <v>0</v>
      </c>
      <c r="N345" s="29">
        <f t="shared" si="35"/>
        <v>0</v>
      </c>
      <c r="O345" s="197">
        <f t="shared" si="31"/>
        <v>0</v>
      </c>
      <c r="P345" s="198">
        <f t="shared" si="32"/>
        <v>0</v>
      </c>
    </row>
    <row r="346" spans="1:16" ht="47.25" hidden="1" outlineLevel="1">
      <c r="A346" s="215" t="str">
        <f t="shared" si="41"/>
        <v>HO
DPR 11.1</v>
      </c>
      <c r="B346" s="222" t="str">
        <f t="shared" si="40"/>
        <v>Construction of new Administrative Building for Mahagenco at Vidyut Bhawan, Katol Road, Nagpur</v>
      </c>
      <c r="C346" s="51" t="str">
        <f t="shared" si="44"/>
        <v>MERC/CAPEX/2021-2022/MSPGCL/063</v>
      </c>
      <c r="D346" s="217">
        <f t="shared" si="44"/>
        <v>44604</v>
      </c>
      <c r="E346" s="53">
        <f t="shared" si="44"/>
        <v>54.24</v>
      </c>
      <c r="F346" s="32">
        <f t="shared" si="42"/>
        <v>0</v>
      </c>
      <c r="G346" s="32">
        <f t="shared" si="43"/>
        <v>0</v>
      </c>
      <c r="H346" s="32">
        <f t="shared" ref="H346:H350" si="45">F346-G346</f>
        <v>0</v>
      </c>
      <c r="I346" s="29">
        <f>'F4.2'!V60</f>
        <v>0</v>
      </c>
      <c r="J346" s="29">
        <f>'F4.2'!AU60</f>
        <v>0</v>
      </c>
      <c r="K346" s="32"/>
      <c r="L346" s="32"/>
      <c r="M346" s="32">
        <f t="shared" ref="M346:M350" si="46">SUM(J346:L346)</f>
        <v>0</v>
      </c>
      <c r="N346" s="32">
        <f t="shared" ref="N346:N350" si="47">H346+I346-M346</f>
        <v>0</v>
      </c>
      <c r="O346" s="197"/>
      <c r="P346" s="198"/>
    </row>
    <row r="347" spans="1:16" ht="31.5" hidden="1" outlineLevel="1">
      <c r="A347" s="221">
        <f t="shared" si="41"/>
        <v>0</v>
      </c>
      <c r="B347" s="222" t="str">
        <f t="shared" si="40"/>
        <v>IDC</v>
      </c>
      <c r="C347" s="51" t="str">
        <f t="shared" si="44"/>
        <v>MERC/CAPEX/2021-2022/MSPGCL/063</v>
      </c>
      <c r="D347" s="217">
        <f t="shared" si="44"/>
        <v>44604</v>
      </c>
      <c r="E347" s="53">
        <f t="shared" si="44"/>
        <v>2.76</v>
      </c>
      <c r="F347" s="32">
        <f t="shared" si="42"/>
        <v>0</v>
      </c>
      <c r="G347" s="32">
        <f t="shared" si="43"/>
        <v>0</v>
      </c>
      <c r="H347" s="32">
        <f t="shared" si="45"/>
        <v>0</v>
      </c>
      <c r="I347" s="29">
        <f>'F4.2'!V61</f>
        <v>0</v>
      </c>
      <c r="J347" s="29">
        <f>'F4.2'!AU61</f>
        <v>0</v>
      </c>
      <c r="K347" s="32"/>
      <c r="L347" s="32"/>
      <c r="M347" s="32">
        <f t="shared" si="46"/>
        <v>0</v>
      </c>
      <c r="N347" s="32">
        <f t="shared" si="47"/>
        <v>0</v>
      </c>
      <c r="O347" s="197"/>
      <c r="P347" s="198"/>
    </row>
    <row r="348" spans="1:16" ht="31.5" hidden="1" outlineLevel="1">
      <c r="A348" s="213" t="str">
        <f t="shared" si="41"/>
        <v>HO
DPR 12</v>
      </c>
      <c r="B348" s="214" t="str">
        <f t="shared" si="40"/>
        <v>Centralized Monitoring Solution</v>
      </c>
      <c r="C348" s="26" t="str">
        <f t="shared" si="44"/>
        <v>MERC/CAPEX/MSPGCL/2023-24/0576</v>
      </c>
      <c r="D348" s="28">
        <f t="shared" si="44"/>
        <v>45232</v>
      </c>
      <c r="E348" s="29">
        <f t="shared" si="44"/>
        <v>69.308999999999997</v>
      </c>
      <c r="F348" s="29">
        <f t="shared" si="42"/>
        <v>0</v>
      </c>
      <c r="G348" s="29">
        <f t="shared" si="43"/>
        <v>0</v>
      </c>
      <c r="H348" s="29">
        <f t="shared" si="45"/>
        <v>0</v>
      </c>
      <c r="I348" s="29">
        <f>'F4.2'!V62</f>
        <v>0</v>
      </c>
      <c r="J348" s="29">
        <f>'F4.2'!AU62</f>
        <v>0</v>
      </c>
      <c r="K348" s="29"/>
      <c r="L348" s="29"/>
      <c r="M348" s="29">
        <f t="shared" si="46"/>
        <v>0</v>
      </c>
      <c r="N348" s="29">
        <f t="shared" si="47"/>
        <v>0</v>
      </c>
      <c r="O348" s="197"/>
      <c r="P348" s="198"/>
    </row>
    <row r="349" spans="1:16" ht="47.25" hidden="1" outlineLevel="1">
      <c r="A349" s="215" t="str">
        <f t="shared" si="41"/>
        <v>HO
DPR 12.1</v>
      </c>
      <c r="B349" s="222" t="str">
        <f t="shared" si="40"/>
        <v>Centralized Monitoring Solution</v>
      </c>
      <c r="C349" s="51" t="str">
        <f t="shared" si="44"/>
        <v>MERC/CAPEX/MSPGCL/2023-24/0576</v>
      </c>
      <c r="D349" s="217">
        <f t="shared" si="44"/>
        <v>45232</v>
      </c>
      <c r="E349" s="53">
        <f t="shared" si="44"/>
        <v>66.009</v>
      </c>
      <c r="F349" s="32">
        <f t="shared" si="42"/>
        <v>0</v>
      </c>
      <c r="G349" s="32">
        <f t="shared" si="43"/>
        <v>0</v>
      </c>
      <c r="H349" s="32">
        <f t="shared" si="45"/>
        <v>0</v>
      </c>
      <c r="I349" s="29">
        <f>'F4.2'!V63</f>
        <v>0</v>
      </c>
      <c r="J349" s="29">
        <f>'F4.2'!AU63</f>
        <v>0</v>
      </c>
      <c r="K349" s="32"/>
      <c r="L349" s="32"/>
      <c r="M349" s="32">
        <f t="shared" si="46"/>
        <v>0</v>
      </c>
      <c r="N349" s="32">
        <f t="shared" si="47"/>
        <v>0</v>
      </c>
      <c r="O349" s="197"/>
      <c r="P349" s="198"/>
    </row>
    <row r="350" spans="1:16" ht="31.5" hidden="1" outlineLevel="1">
      <c r="A350" s="221">
        <f t="shared" si="41"/>
        <v>0</v>
      </c>
      <c r="B350" s="222" t="str">
        <f t="shared" si="40"/>
        <v>IDC</v>
      </c>
      <c r="C350" s="51" t="str">
        <f t="shared" si="44"/>
        <v>MERC/CAPEX/MSPGCL/2023-24/0576</v>
      </c>
      <c r="D350" s="217">
        <f t="shared" si="44"/>
        <v>45232</v>
      </c>
      <c r="E350" s="53">
        <f t="shared" si="44"/>
        <v>3.3</v>
      </c>
      <c r="F350" s="32">
        <f t="shared" si="42"/>
        <v>0</v>
      </c>
      <c r="G350" s="32">
        <f t="shared" si="43"/>
        <v>0</v>
      </c>
      <c r="H350" s="32">
        <f t="shared" si="45"/>
        <v>0</v>
      </c>
      <c r="I350" s="29">
        <f>'F4.2'!V64</f>
        <v>0</v>
      </c>
      <c r="J350" s="29">
        <f>'F4.2'!AU64</f>
        <v>0</v>
      </c>
      <c r="K350" s="32"/>
      <c r="L350" s="32"/>
      <c r="M350" s="32">
        <f t="shared" si="46"/>
        <v>0</v>
      </c>
      <c r="N350" s="32">
        <f t="shared" si="47"/>
        <v>0</v>
      </c>
      <c r="O350" s="197"/>
      <c r="P350" s="198"/>
    </row>
    <row r="351" spans="1:16" ht="15.75" hidden="1" outlineLevel="1">
      <c r="A351" s="89">
        <f t="shared" si="41"/>
        <v>0</v>
      </c>
      <c r="B351" s="77" t="str">
        <f t="shared" si="40"/>
        <v>(ii) Yet to be submitted to MERC</v>
      </c>
      <c r="C351" s="51">
        <f t="shared" si="40"/>
        <v>0</v>
      </c>
      <c r="D351" s="217" t="str">
        <f t="shared" si="40"/>
        <v>-</v>
      </c>
      <c r="E351" s="53">
        <f t="shared" si="40"/>
        <v>0</v>
      </c>
      <c r="F351" s="32">
        <f t="shared" ref="F351:F414" si="48">F65+I65</f>
        <v>0</v>
      </c>
      <c r="G351" s="32">
        <f t="shared" ref="G351:G414" si="49">G65+M65</f>
        <v>0</v>
      </c>
      <c r="H351" s="32">
        <f t="shared" ref="H351:H414" si="50">F351-G351</f>
        <v>0</v>
      </c>
      <c r="I351" s="29">
        <f>'F4.2'!V65</f>
        <v>0</v>
      </c>
      <c r="J351" s="29">
        <f>'F4.2'!AU65</f>
        <v>0</v>
      </c>
      <c r="K351" s="32"/>
      <c r="L351" s="32"/>
      <c r="M351" s="32">
        <f t="shared" ref="M351:M414" si="51">SUM(J351:L351)</f>
        <v>0</v>
      </c>
      <c r="N351" s="32">
        <f t="shared" ref="N351:N414" si="52">H351+I351-M351</f>
        <v>0</v>
      </c>
      <c r="O351" s="197"/>
      <c r="P351" s="198"/>
    </row>
    <row r="352" spans="1:16" ht="31.5" hidden="1" outlineLevel="1">
      <c r="A352" s="254">
        <f t="shared" si="41"/>
        <v>1</v>
      </c>
      <c r="B352" s="214" t="str">
        <f t="shared" si="41"/>
        <v xml:space="preserve">Procurement of GT blades  &amp; other essential GT Hot gas components </v>
      </c>
      <c r="C352" s="51">
        <f t="shared" si="41"/>
        <v>0</v>
      </c>
      <c r="D352" s="217" t="str">
        <f t="shared" si="41"/>
        <v>-</v>
      </c>
      <c r="E352" s="53">
        <f t="shared" si="41"/>
        <v>0</v>
      </c>
      <c r="F352" s="32">
        <f t="shared" si="48"/>
        <v>0</v>
      </c>
      <c r="G352" s="32">
        <f t="shared" si="49"/>
        <v>0</v>
      </c>
      <c r="H352" s="32">
        <f t="shared" si="50"/>
        <v>0</v>
      </c>
      <c r="I352" s="29">
        <f>'F4.2'!V66</f>
        <v>0</v>
      </c>
      <c r="J352" s="29">
        <f>'F4.2'!AU66</f>
        <v>0</v>
      </c>
      <c r="K352" s="32"/>
      <c r="L352" s="32"/>
      <c r="M352" s="32">
        <f t="shared" si="51"/>
        <v>0</v>
      </c>
      <c r="N352" s="32">
        <f t="shared" si="52"/>
        <v>0</v>
      </c>
      <c r="O352" s="197"/>
      <c r="P352" s="198"/>
    </row>
    <row r="353" spans="1:16" ht="15.75" hidden="1" outlineLevel="1">
      <c r="A353" s="254">
        <f t="shared" ref="A353:E368" si="53">A67</f>
        <v>0</v>
      </c>
      <c r="B353" s="222" t="str">
        <f t="shared" si="53"/>
        <v>1) Procurement of GT Stator blades of stages 1&amp;2</v>
      </c>
      <c r="C353" s="51">
        <f t="shared" si="53"/>
        <v>0</v>
      </c>
      <c r="D353" s="217" t="str">
        <f t="shared" si="53"/>
        <v>-</v>
      </c>
      <c r="E353" s="53">
        <f t="shared" si="53"/>
        <v>0</v>
      </c>
      <c r="F353" s="32">
        <f t="shared" si="48"/>
        <v>0</v>
      </c>
      <c r="G353" s="32">
        <f t="shared" si="49"/>
        <v>0</v>
      </c>
      <c r="H353" s="32">
        <f t="shared" si="50"/>
        <v>0</v>
      </c>
      <c r="I353" s="29">
        <f>'F4.2'!V67</f>
        <v>0</v>
      </c>
      <c r="J353" s="29">
        <f>'F4.2'!AU67</f>
        <v>0</v>
      </c>
      <c r="K353" s="32"/>
      <c r="L353" s="32"/>
      <c r="M353" s="32">
        <f t="shared" si="51"/>
        <v>0</v>
      </c>
      <c r="N353" s="32">
        <f t="shared" si="52"/>
        <v>0</v>
      </c>
      <c r="O353" s="197"/>
      <c r="P353" s="198"/>
    </row>
    <row r="354" spans="1:16" ht="15.75" hidden="1" outlineLevel="1">
      <c r="A354" s="254">
        <f t="shared" si="53"/>
        <v>0</v>
      </c>
      <c r="B354" s="222" t="str">
        <f t="shared" si="53"/>
        <v>2) Procurement of Bricks / Tiles &amp; tile holders for GT</v>
      </c>
      <c r="C354" s="51">
        <f t="shared" si="53"/>
        <v>0</v>
      </c>
      <c r="D354" s="217" t="str">
        <f t="shared" si="53"/>
        <v>-</v>
      </c>
      <c r="E354" s="53">
        <f t="shared" si="53"/>
        <v>0</v>
      </c>
      <c r="F354" s="32">
        <f t="shared" si="48"/>
        <v>0</v>
      </c>
      <c r="G354" s="32">
        <f t="shared" si="49"/>
        <v>0</v>
      </c>
      <c r="H354" s="32">
        <f t="shared" si="50"/>
        <v>0</v>
      </c>
      <c r="I354" s="29">
        <f>'F4.2'!V68</f>
        <v>0</v>
      </c>
      <c r="J354" s="29">
        <f>'F4.2'!AU68</f>
        <v>0</v>
      </c>
      <c r="K354" s="32"/>
      <c r="L354" s="32"/>
      <c r="M354" s="32">
        <f t="shared" si="51"/>
        <v>0</v>
      </c>
      <c r="N354" s="32">
        <f t="shared" si="52"/>
        <v>0</v>
      </c>
      <c r="O354" s="197"/>
      <c r="P354" s="198"/>
    </row>
    <row r="355" spans="1:16" ht="15.75" hidden="1" outlineLevel="1">
      <c r="A355" s="254">
        <f t="shared" si="53"/>
        <v>0</v>
      </c>
      <c r="B355" s="222" t="str">
        <f t="shared" si="53"/>
        <v>3) Procurement of mixing chambers (02 Nos)</v>
      </c>
      <c r="C355" s="51">
        <f t="shared" si="53"/>
        <v>0</v>
      </c>
      <c r="D355" s="217" t="str">
        <f t="shared" si="53"/>
        <v>-</v>
      </c>
      <c r="E355" s="53">
        <f t="shared" si="53"/>
        <v>0</v>
      </c>
      <c r="F355" s="32">
        <f t="shared" si="48"/>
        <v>0</v>
      </c>
      <c r="G355" s="32">
        <f t="shared" si="49"/>
        <v>0</v>
      </c>
      <c r="H355" s="32">
        <f t="shared" si="50"/>
        <v>0</v>
      </c>
      <c r="I355" s="29">
        <f>'F4.2'!V69</f>
        <v>0</v>
      </c>
      <c r="J355" s="29">
        <f>'F4.2'!AU69</f>
        <v>0</v>
      </c>
      <c r="K355" s="32"/>
      <c r="L355" s="32"/>
      <c r="M355" s="32">
        <f t="shared" si="51"/>
        <v>0</v>
      </c>
      <c r="N355" s="32">
        <f t="shared" si="52"/>
        <v>0</v>
      </c>
      <c r="O355" s="197"/>
      <c r="P355" s="198"/>
    </row>
    <row r="356" spans="1:16" ht="15.75" hidden="1" outlineLevel="1">
      <c r="A356" s="254">
        <f t="shared" si="53"/>
        <v>0</v>
      </c>
      <c r="B356" s="222" t="str">
        <f t="shared" si="53"/>
        <v>14) Procurement of stage2 rotor blades</v>
      </c>
      <c r="C356" s="51">
        <f t="shared" si="53"/>
        <v>0</v>
      </c>
      <c r="D356" s="217" t="str">
        <f t="shared" si="53"/>
        <v>-</v>
      </c>
      <c r="E356" s="53">
        <f t="shared" si="53"/>
        <v>0</v>
      </c>
      <c r="F356" s="32">
        <f t="shared" si="48"/>
        <v>0</v>
      </c>
      <c r="G356" s="32">
        <f t="shared" si="49"/>
        <v>0</v>
      </c>
      <c r="H356" s="32">
        <f t="shared" si="50"/>
        <v>0</v>
      </c>
      <c r="I356" s="29">
        <f>'F4.2'!V70</f>
        <v>0</v>
      </c>
      <c r="J356" s="29">
        <f>'F4.2'!AU70</f>
        <v>0</v>
      </c>
      <c r="K356" s="32"/>
      <c r="L356" s="32"/>
      <c r="M356" s="32">
        <f t="shared" si="51"/>
        <v>0</v>
      </c>
      <c r="N356" s="32">
        <f t="shared" si="52"/>
        <v>0</v>
      </c>
      <c r="O356" s="197"/>
      <c r="P356" s="198"/>
    </row>
    <row r="357" spans="1:16" ht="15.75" hidden="1" outlineLevel="1">
      <c r="A357" s="254">
        <f t="shared" si="53"/>
        <v>2</v>
      </c>
      <c r="B357" s="214" t="str">
        <f t="shared" si="53"/>
        <v>Procurement of all 16 stage Compressor Diaphragms</v>
      </c>
      <c r="C357" s="51">
        <f t="shared" si="53"/>
        <v>0</v>
      </c>
      <c r="D357" s="217" t="str">
        <f t="shared" si="53"/>
        <v>-</v>
      </c>
      <c r="E357" s="53">
        <f t="shared" si="53"/>
        <v>0</v>
      </c>
      <c r="F357" s="32">
        <f t="shared" si="48"/>
        <v>0</v>
      </c>
      <c r="G357" s="32">
        <f t="shared" si="49"/>
        <v>0</v>
      </c>
      <c r="H357" s="32">
        <f t="shared" si="50"/>
        <v>0</v>
      </c>
      <c r="I357" s="29">
        <f>'F4.2'!V71</f>
        <v>0</v>
      </c>
      <c r="J357" s="29">
        <f>'F4.2'!AU71</f>
        <v>0</v>
      </c>
      <c r="K357" s="32"/>
      <c r="L357" s="32"/>
      <c r="M357" s="32">
        <f t="shared" si="51"/>
        <v>0</v>
      </c>
      <c r="N357" s="32">
        <f t="shared" si="52"/>
        <v>0</v>
      </c>
      <c r="O357" s="197"/>
      <c r="P357" s="198"/>
    </row>
    <row r="358" spans="1:16" ht="15.75" hidden="1" outlineLevel="1">
      <c r="A358" s="254">
        <f t="shared" si="53"/>
        <v>3</v>
      </c>
      <c r="B358" s="214" t="str">
        <f t="shared" si="53"/>
        <v>Procurement of insurance spares for GT units</v>
      </c>
      <c r="C358" s="51">
        <f t="shared" si="53"/>
        <v>0</v>
      </c>
      <c r="D358" s="217" t="str">
        <f t="shared" si="53"/>
        <v>-</v>
      </c>
      <c r="E358" s="53">
        <f t="shared" si="53"/>
        <v>0</v>
      </c>
      <c r="F358" s="32">
        <f t="shared" si="48"/>
        <v>0</v>
      </c>
      <c r="G358" s="32">
        <f t="shared" si="49"/>
        <v>0</v>
      </c>
      <c r="H358" s="32">
        <f t="shared" si="50"/>
        <v>0</v>
      </c>
      <c r="I358" s="29">
        <f>'F4.2'!V72</f>
        <v>0</v>
      </c>
      <c r="J358" s="29">
        <f>'F4.2'!AU72</f>
        <v>0</v>
      </c>
      <c r="K358" s="32"/>
      <c r="L358" s="32"/>
      <c r="M358" s="32">
        <f t="shared" si="51"/>
        <v>0</v>
      </c>
      <c r="N358" s="32">
        <f t="shared" si="52"/>
        <v>0</v>
      </c>
      <c r="O358" s="197"/>
      <c r="P358" s="198"/>
    </row>
    <row r="359" spans="1:16" ht="15.75" hidden="1" outlineLevel="1">
      <c r="A359" s="254">
        <f t="shared" si="53"/>
        <v>0</v>
      </c>
      <c r="B359" s="222" t="str">
        <f t="shared" si="53"/>
        <v xml:space="preserve">1) Procurement of Inconel plates </v>
      </c>
      <c r="C359" s="51">
        <f t="shared" si="53"/>
        <v>0</v>
      </c>
      <c r="D359" s="217" t="str">
        <f t="shared" si="53"/>
        <v>-</v>
      </c>
      <c r="E359" s="53">
        <f t="shared" si="53"/>
        <v>0</v>
      </c>
      <c r="F359" s="32">
        <f t="shared" si="48"/>
        <v>0</v>
      </c>
      <c r="G359" s="32">
        <f t="shared" si="49"/>
        <v>0</v>
      </c>
      <c r="H359" s="32">
        <f t="shared" si="50"/>
        <v>0</v>
      </c>
      <c r="I359" s="29">
        <f>'F4.2'!V73</f>
        <v>0</v>
      </c>
      <c r="J359" s="29">
        <f>'F4.2'!AU73</f>
        <v>0</v>
      </c>
      <c r="K359" s="32"/>
      <c r="L359" s="32"/>
      <c r="M359" s="32">
        <f t="shared" si="51"/>
        <v>0</v>
      </c>
      <c r="N359" s="32">
        <f t="shared" si="52"/>
        <v>0</v>
      </c>
      <c r="O359" s="197"/>
      <c r="P359" s="198"/>
    </row>
    <row r="360" spans="1:16" ht="15.75" hidden="1" outlineLevel="1">
      <c r="A360" s="254">
        <f t="shared" si="53"/>
        <v>0</v>
      </c>
      <c r="B360" s="222" t="str">
        <f t="shared" si="53"/>
        <v>2) Procurement of Inner casing washers</v>
      </c>
      <c r="C360" s="51">
        <f t="shared" si="53"/>
        <v>0</v>
      </c>
      <c r="D360" s="217" t="str">
        <f t="shared" si="53"/>
        <v>-</v>
      </c>
      <c r="E360" s="53">
        <f t="shared" si="53"/>
        <v>0</v>
      </c>
      <c r="F360" s="32">
        <f t="shared" si="48"/>
        <v>0</v>
      </c>
      <c r="G360" s="32">
        <f t="shared" si="49"/>
        <v>0</v>
      </c>
      <c r="H360" s="32">
        <f t="shared" si="50"/>
        <v>0</v>
      </c>
      <c r="I360" s="29">
        <f>'F4.2'!V74</f>
        <v>0</v>
      </c>
      <c r="J360" s="29">
        <f>'F4.2'!AU74</f>
        <v>0</v>
      </c>
      <c r="K360" s="32"/>
      <c r="L360" s="32"/>
      <c r="M360" s="32">
        <f t="shared" si="51"/>
        <v>0</v>
      </c>
      <c r="N360" s="32">
        <f t="shared" si="52"/>
        <v>0</v>
      </c>
      <c r="O360" s="197"/>
      <c r="P360" s="198"/>
    </row>
    <row r="361" spans="1:16" ht="15.75" hidden="1" outlineLevel="1">
      <c r="A361" s="254">
        <f t="shared" si="53"/>
        <v>0</v>
      </c>
      <c r="B361" s="222" t="str">
        <f t="shared" si="53"/>
        <v>3) Procurement of Upper conical section</v>
      </c>
      <c r="C361" s="51">
        <f t="shared" si="53"/>
        <v>0</v>
      </c>
      <c r="D361" s="217" t="str">
        <f t="shared" si="53"/>
        <v>-</v>
      </c>
      <c r="E361" s="53">
        <f t="shared" si="53"/>
        <v>0</v>
      </c>
      <c r="F361" s="32">
        <f t="shared" si="48"/>
        <v>0</v>
      </c>
      <c r="G361" s="32">
        <f t="shared" si="49"/>
        <v>0</v>
      </c>
      <c r="H361" s="32">
        <f t="shared" si="50"/>
        <v>0</v>
      </c>
      <c r="I361" s="29">
        <f>'F4.2'!V75</f>
        <v>0</v>
      </c>
      <c r="J361" s="29">
        <f>'F4.2'!AU75</f>
        <v>0</v>
      </c>
      <c r="K361" s="32"/>
      <c r="L361" s="32"/>
      <c r="M361" s="32">
        <f t="shared" si="51"/>
        <v>0</v>
      </c>
      <c r="N361" s="32">
        <f t="shared" si="52"/>
        <v>0</v>
      </c>
      <c r="O361" s="197"/>
      <c r="P361" s="198"/>
    </row>
    <row r="362" spans="1:16" ht="15.75" hidden="1" outlineLevel="1">
      <c r="A362" s="254">
        <f t="shared" si="53"/>
        <v>0</v>
      </c>
      <c r="B362" s="222" t="str">
        <f t="shared" si="53"/>
        <v>4) Procurement of LUWA cooler panels</v>
      </c>
      <c r="C362" s="51">
        <f t="shared" si="53"/>
        <v>0</v>
      </c>
      <c r="D362" s="217" t="str">
        <f t="shared" si="53"/>
        <v>-</v>
      </c>
      <c r="E362" s="53">
        <f t="shared" si="53"/>
        <v>0</v>
      </c>
      <c r="F362" s="32">
        <f t="shared" si="48"/>
        <v>0</v>
      </c>
      <c r="G362" s="32">
        <f t="shared" si="49"/>
        <v>0</v>
      </c>
      <c r="H362" s="32">
        <f t="shared" si="50"/>
        <v>0</v>
      </c>
      <c r="I362" s="29">
        <f>'F4.2'!V76</f>
        <v>0</v>
      </c>
      <c r="J362" s="29">
        <f>'F4.2'!AU76</f>
        <v>0</v>
      </c>
      <c r="K362" s="32"/>
      <c r="L362" s="32"/>
      <c r="M362" s="32">
        <f t="shared" si="51"/>
        <v>0</v>
      </c>
      <c r="N362" s="32">
        <f t="shared" si="52"/>
        <v>0</v>
      </c>
      <c r="O362" s="197"/>
      <c r="P362" s="198"/>
    </row>
    <row r="363" spans="1:16" ht="15.75" hidden="1" outlineLevel="1">
      <c r="A363" s="254">
        <f t="shared" si="53"/>
        <v>0</v>
      </c>
      <c r="B363" s="222" t="str">
        <f t="shared" si="53"/>
        <v>5) Procurement of Burners</v>
      </c>
      <c r="C363" s="51">
        <f t="shared" si="53"/>
        <v>0</v>
      </c>
      <c r="D363" s="217" t="str">
        <f t="shared" si="53"/>
        <v>-</v>
      </c>
      <c r="E363" s="53">
        <f t="shared" si="53"/>
        <v>0</v>
      </c>
      <c r="F363" s="32">
        <f t="shared" si="48"/>
        <v>0</v>
      </c>
      <c r="G363" s="32">
        <f t="shared" si="49"/>
        <v>0</v>
      </c>
      <c r="H363" s="32">
        <f t="shared" si="50"/>
        <v>0</v>
      </c>
      <c r="I363" s="29">
        <f>'F4.2'!V77</f>
        <v>0</v>
      </c>
      <c r="J363" s="29">
        <f>'F4.2'!AU77</f>
        <v>0</v>
      </c>
      <c r="K363" s="32"/>
      <c r="L363" s="32"/>
      <c r="M363" s="32">
        <f t="shared" si="51"/>
        <v>0</v>
      </c>
      <c r="N363" s="32">
        <f t="shared" si="52"/>
        <v>0</v>
      </c>
      <c r="O363" s="197"/>
      <c r="P363" s="198"/>
    </row>
    <row r="364" spans="1:16" ht="15.75" hidden="1" outlineLevel="1">
      <c r="A364" s="254">
        <f t="shared" si="53"/>
        <v>0</v>
      </c>
      <c r="B364" s="222" t="str">
        <f t="shared" si="53"/>
        <v>6) Procurement of K rings</v>
      </c>
      <c r="C364" s="51">
        <f t="shared" si="53"/>
        <v>0</v>
      </c>
      <c r="D364" s="217" t="str">
        <f t="shared" si="53"/>
        <v>-</v>
      </c>
      <c r="E364" s="53">
        <f t="shared" si="53"/>
        <v>0</v>
      </c>
      <c r="F364" s="32">
        <f t="shared" si="48"/>
        <v>0</v>
      </c>
      <c r="G364" s="32">
        <f t="shared" si="49"/>
        <v>0</v>
      </c>
      <c r="H364" s="32">
        <f t="shared" si="50"/>
        <v>0</v>
      </c>
      <c r="I364" s="29">
        <f>'F4.2'!V78</f>
        <v>0</v>
      </c>
      <c r="J364" s="29">
        <f>'F4.2'!AU78</f>
        <v>0</v>
      </c>
      <c r="K364" s="32"/>
      <c r="L364" s="32"/>
      <c r="M364" s="32">
        <f t="shared" si="51"/>
        <v>0</v>
      </c>
      <c r="N364" s="32">
        <f t="shared" si="52"/>
        <v>0</v>
      </c>
      <c r="O364" s="197"/>
      <c r="P364" s="198"/>
    </row>
    <row r="365" spans="1:16" ht="15.75" hidden="1" outlineLevel="1">
      <c r="A365" s="254">
        <f t="shared" si="53"/>
        <v>0</v>
      </c>
      <c r="B365" s="222" t="str">
        <f t="shared" si="53"/>
        <v>7) GT Fasteners (Mixing chamber, dome fastners)</v>
      </c>
      <c r="C365" s="51">
        <f t="shared" si="53"/>
        <v>0</v>
      </c>
      <c r="D365" s="217" t="str">
        <f t="shared" si="53"/>
        <v>-</v>
      </c>
      <c r="E365" s="53">
        <f t="shared" si="53"/>
        <v>0</v>
      </c>
      <c r="F365" s="32">
        <f t="shared" si="48"/>
        <v>0</v>
      </c>
      <c r="G365" s="32">
        <f t="shared" si="49"/>
        <v>0</v>
      </c>
      <c r="H365" s="32">
        <f t="shared" si="50"/>
        <v>0</v>
      </c>
      <c r="I365" s="29">
        <f>'F4.2'!V79</f>
        <v>0</v>
      </c>
      <c r="J365" s="29">
        <f>'F4.2'!AU79</f>
        <v>0</v>
      </c>
      <c r="K365" s="32"/>
      <c r="L365" s="32"/>
      <c r="M365" s="32">
        <f t="shared" si="51"/>
        <v>0</v>
      </c>
      <c r="N365" s="32">
        <f t="shared" si="52"/>
        <v>0</v>
      </c>
      <c r="O365" s="197"/>
      <c r="P365" s="198"/>
    </row>
    <row r="366" spans="1:16" ht="15.75" hidden="1" outlineLevel="1">
      <c r="A366" s="254">
        <f t="shared" si="53"/>
        <v>0</v>
      </c>
      <c r="B366" s="222" t="str">
        <f t="shared" si="53"/>
        <v>8) Procurement of Blow off valves</v>
      </c>
      <c r="C366" s="51">
        <f t="shared" si="53"/>
        <v>0</v>
      </c>
      <c r="D366" s="217" t="str">
        <f t="shared" si="53"/>
        <v>-</v>
      </c>
      <c r="E366" s="53">
        <f t="shared" si="53"/>
        <v>0</v>
      </c>
      <c r="F366" s="32">
        <f t="shared" si="48"/>
        <v>0</v>
      </c>
      <c r="G366" s="32">
        <f t="shared" si="49"/>
        <v>0</v>
      </c>
      <c r="H366" s="32">
        <f t="shared" si="50"/>
        <v>0</v>
      </c>
      <c r="I366" s="29">
        <f>'F4.2'!V80</f>
        <v>0</v>
      </c>
      <c r="J366" s="29">
        <f>'F4.2'!AU80</f>
        <v>0</v>
      </c>
      <c r="K366" s="32"/>
      <c r="L366" s="32"/>
      <c r="M366" s="32">
        <f t="shared" si="51"/>
        <v>0</v>
      </c>
      <c r="N366" s="32">
        <f t="shared" si="52"/>
        <v>0</v>
      </c>
      <c r="O366" s="197"/>
      <c r="P366" s="198"/>
    </row>
    <row r="367" spans="1:16" ht="15.75" hidden="1" outlineLevel="1">
      <c r="A367" s="254">
        <f t="shared" si="53"/>
        <v>0</v>
      </c>
      <c r="B367" s="222" t="str">
        <f t="shared" si="53"/>
        <v>9) Procurement of two Flame tubes for one GT unit</v>
      </c>
      <c r="C367" s="51">
        <f t="shared" si="53"/>
        <v>0</v>
      </c>
      <c r="D367" s="217" t="str">
        <f t="shared" si="53"/>
        <v>-</v>
      </c>
      <c r="E367" s="53">
        <f t="shared" si="53"/>
        <v>0</v>
      </c>
      <c r="F367" s="32">
        <f t="shared" si="48"/>
        <v>0</v>
      </c>
      <c r="G367" s="32">
        <f t="shared" si="49"/>
        <v>0</v>
      </c>
      <c r="H367" s="32">
        <f t="shared" si="50"/>
        <v>0</v>
      </c>
      <c r="I367" s="29">
        <f>'F4.2'!V81</f>
        <v>0</v>
      </c>
      <c r="J367" s="29">
        <f>'F4.2'!AU81</f>
        <v>0</v>
      </c>
      <c r="K367" s="32"/>
      <c r="L367" s="32"/>
      <c r="M367" s="32">
        <f t="shared" si="51"/>
        <v>0</v>
      </c>
      <c r="N367" s="32">
        <f t="shared" si="52"/>
        <v>0</v>
      </c>
      <c r="O367" s="197"/>
      <c r="P367" s="198"/>
    </row>
    <row r="368" spans="1:16" ht="47.25" hidden="1" outlineLevel="1">
      <c r="A368" s="254">
        <f t="shared" si="53"/>
        <v>4</v>
      </c>
      <c r="B368" s="214" t="str">
        <f t="shared" si="53"/>
        <v>Procurement of various spares &amp; retrofitting of existing systems for reliability improvement of WHRP Boilers at GTPS Uran</v>
      </c>
      <c r="C368" s="51">
        <f t="shared" si="53"/>
        <v>0</v>
      </c>
      <c r="D368" s="217" t="str">
        <f t="shared" si="53"/>
        <v>-</v>
      </c>
      <c r="E368" s="53">
        <f t="shared" si="53"/>
        <v>0</v>
      </c>
      <c r="F368" s="32">
        <f t="shared" si="48"/>
        <v>0</v>
      </c>
      <c r="G368" s="32">
        <f t="shared" si="49"/>
        <v>0</v>
      </c>
      <c r="H368" s="32">
        <f t="shared" si="50"/>
        <v>0</v>
      </c>
      <c r="I368" s="29">
        <f>'F4.2'!V82</f>
        <v>0</v>
      </c>
      <c r="J368" s="29">
        <f>'F4.2'!AU82</f>
        <v>0</v>
      </c>
      <c r="K368" s="32"/>
      <c r="L368" s="32"/>
      <c r="M368" s="32">
        <f t="shared" si="51"/>
        <v>0</v>
      </c>
      <c r="N368" s="32">
        <f t="shared" si="52"/>
        <v>0</v>
      </c>
      <c r="O368" s="197"/>
      <c r="P368" s="198"/>
    </row>
    <row r="369" spans="1:16" ht="15.75" hidden="1" outlineLevel="1">
      <c r="A369" s="254">
        <f t="shared" ref="A369:E384" si="54">A83</f>
        <v>0</v>
      </c>
      <c r="B369" s="222" t="str">
        <f t="shared" si="54"/>
        <v>1) HP BCP (4 Nos) , LP BCP (4 Nos)  pump set</v>
      </c>
      <c r="C369" s="51">
        <f t="shared" si="54"/>
        <v>0</v>
      </c>
      <c r="D369" s="217" t="str">
        <f t="shared" si="54"/>
        <v>-</v>
      </c>
      <c r="E369" s="53">
        <f t="shared" si="54"/>
        <v>0</v>
      </c>
      <c r="F369" s="32">
        <f t="shared" si="48"/>
        <v>0</v>
      </c>
      <c r="G369" s="32">
        <f t="shared" si="49"/>
        <v>0</v>
      </c>
      <c r="H369" s="32">
        <f t="shared" si="50"/>
        <v>0</v>
      </c>
      <c r="I369" s="29">
        <f>'F4.2'!V83</f>
        <v>0</v>
      </c>
      <c r="J369" s="29">
        <f>'F4.2'!AU83</f>
        <v>0</v>
      </c>
      <c r="K369" s="32"/>
      <c r="L369" s="32"/>
      <c r="M369" s="32">
        <f t="shared" si="51"/>
        <v>0</v>
      </c>
      <c r="N369" s="32">
        <f t="shared" si="52"/>
        <v>0</v>
      </c>
      <c r="O369" s="197"/>
      <c r="P369" s="198"/>
    </row>
    <row r="370" spans="1:16" ht="31.5" hidden="1" outlineLevel="1">
      <c r="A370" s="254">
        <f t="shared" si="54"/>
        <v>0</v>
      </c>
      <c r="B370" s="222" t="str">
        <f t="shared" si="54"/>
        <v>2) Preheat pump set ,DM make up pump set, clean drain pump set and CEP pump set</v>
      </c>
      <c r="C370" s="51">
        <f t="shared" si="54"/>
        <v>0</v>
      </c>
      <c r="D370" s="217" t="str">
        <f t="shared" si="54"/>
        <v>-</v>
      </c>
      <c r="E370" s="53">
        <f t="shared" si="54"/>
        <v>0</v>
      </c>
      <c r="F370" s="32">
        <f t="shared" si="48"/>
        <v>0</v>
      </c>
      <c r="G370" s="32">
        <f t="shared" si="49"/>
        <v>0</v>
      </c>
      <c r="H370" s="32">
        <f t="shared" si="50"/>
        <v>0</v>
      </c>
      <c r="I370" s="29">
        <f>'F4.2'!V84</f>
        <v>0</v>
      </c>
      <c r="J370" s="29">
        <f>'F4.2'!AU84</f>
        <v>0</v>
      </c>
      <c r="K370" s="32"/>
      <c r="L370" s="32"/>
      <c r="M370" s="32">
        <f t="shared" si="51"/>
        <v>0</v>
      </c>
      <c r="N370" s="32">
        <f t="shared" si="52"/>
        <v>0</v>
      </c>
      <c r="O370" s="197"/>
      <c r="P370" s="198"/>
    </row>
    <row r="371" spans="1:16" ht="15.75" hidden="1" outlineLevel="1">
      <c r="A371" s="254">
        <f t="shared" si="54"/>
        <v>0</v>
      </c>
      <c r="B371" s="222" t="str">
        <f t="shared" si="54"/>
        <v>3) Complete Boiler (2 Nos) duct plate replacement</v>
      </c>
      <c r="C371" s="51">
        <f t="shared" si="54"/>
        <v>0</v>
      </c>
      <c r="D371" s="217" t="str">
        <f t="shared" si="54"/>
        <v>-</v>
      </c>
      <c r="E371" s="53">
        <f t="shared" si="54"/>
        <v>0</v>
      </c>
      <c r="F371" s="32">
        <f t="shared" si="48"/>
        <v>0</v>
      </c>
      <c r="G371" s="32">
        <f t="shared" si="49"/>
        <v>0</v>
      </c>
      <c r="H371" s="32">
        <f t="shared" si="50"/>
        <v>0</v>
      </c>
      <c r="I371" s="29">
        <f>'F4.2'!V85</f>
        <v>0</v>
      </c>
      <c r="J371" s="29">
        <f>'F4.2'!AU85</f>
        <v>0</v>
      </c>
      <c r="K371" s="32"/>
      <c r="L371" s="32"/>
      <c r="M371" s="32">
        <f t="shared" si="51"/>
        <v>0</v>
      </c>
      <c r="N371" s="32">
        <f t="shared" si="52"/>
        <v>0</v>
      </c>
      <c r="O371" s="197"/>
      <c r="P371" s="198"/>
    </row>
    <row r="372" spans="1:16" ht="15.75" hidden="1" outlineLevel="1">
      <c r="A372" s="254">
        <f t="shared" si="54"/>
        <v>0</v>
      </c>
      <c r="B372" s="222" t="str">
        <f t="shared" si="54"/>
        <v>4) Insulation replacement of A1 and B2 boiler.</v>
      </c>
      <c r="C372" s="51">
        <f t="shared" si="54"/>
        <v>0</v>
      </c>
      <c r="D372" s="217" t="str">
        <f t="shared" si="54"/>
        <v>-</v>
      </c>
      <c r="E372" s="53">
        <f t="shared" si="54"/>
        <v>0</v>
      </c>
      <c r="F372" s="32">
        <f t="shared" si="48"/>
        <v>0</v>
      </c>
      <c r="G372" s="32">
        <f t="shared" si="49"/>
        <v>0</v>
      </c>
      <c r="H372" s="32">
        <f t="shared" si="50"/>
        <v>0</v>
      </c>
      <c r="I372" s="29">
        <f>'F4.2'!V86</f>
        <v>0</v>
      </c>
      <c r="J372" s="29">
        <f>'F4.2'!AU86</f>
        <v>0</v>
      </c>
      <c r="K372" s="32"/>
      <c r="L372" s="32"/>
      <c r="M372" s="32">
        <f t="shared" si="51"/>
        <v>0</v>
      </c>
      <c r="N372" s="32">
        <f t="shared" si="52"/>
        <v>0</v>
      </c>
      <c r="O372" s="197"/>
      <c r="P372" s="198"/>
    </row>
    <row r="373" spans="1:16" ht="15.75" hidden="1" outlineLevel="1">
      <c r="A373" s="254">
        <f t="shared" si="54"/>
        <v>0</v>
      </c>
      <c r="B373" s="222" t="str">
        <f t="shared" si="54"/>
        <v>5) Chimeny insulation of A1,B1 and B2 boiler</v>
      </c>
      <c r="C373" s="51">
        <f t="shared" si="54"/>
        <v>0</v>
      </c>
      <c r="D373" s="217" t="str">
        <f t="shared" si="54"/>
        <v>-</v>
      </c>
      <c r="E373" s="53">
        <f t="shared" si="54"/>
        <v>0</v>
      </c>
      <c r="F373" s="32">
        <f t="shared" si="48"/>
        <v>0</v>
      </c>
      <c r="G373" s="32">
        <f t="shared" si="49"/>
        <v>0</v>
      </c>
      <c r="H373" s="32">
        <f t="shared" si="50"/>
        <v>0</v>
      </c>
      <c r="I373" s="29">
        <f>'F4.2'!V87</f>
        <v>0</v>
      </c>
      <c r="J373" s="29">
        <f>'F4.2'!AU87</f>
        <v>0</v>
      </c>
      <c r="K373" s="32"/>
      <c r="L373" s="32"/>
      <c r="M373" s="32">
        <f t="shared" si="51"/>
        <v>0</v>
      </c>
      <c r="N373" s="32">
        <f t="shared" si="52"/>
        <v>0</v>
      </c>
      <c r="O373" s="197"/>
      <c r="P373" s="198"/>
    </row>
    <row r="374" spans="1:16" ht="15.75" hidden="1" outlineLevel="1">
      <c r="A374" s="254">
        <f t="shared" si="54"/>
        <v>0</v>
      </c>
      <c r="B374" s="222" t="str">
        <f t="shared" si="54"/>
        <v>6) A1 boiler LP evaporator tube replacement work.</v>
      </c>
      <c r="C374" s="51">
        <f t="shared" si="54"/>
        <v>0</v>
      </c>
      <c r="D374" s="217" t="str">
        <f t="shared" si="54"/>
        <v>-</v>
      </c>
      <c r="E374" s="53">
        <f t="shared" si="54"/>
        <v>0</v>
      </c>
      <c r="F374" s="32">
        <f t="shared" si="48"/>
        <v>0</v>
      </c>
      <c r="G374" s="32">
        <f t="shared" si="49"/>
        <v>0</v>
      </c>
      <c r="H374" s="32">
        <f t="shared" si="50"/>
        <v>0</v>
      </c>
      <c r="I374" s="29">
        <f>'F4.2'!V88</f>
        <v>0</v>
      </c>
      <c r="J374" s="29">
        <f>'F4.2'!AU88</f>
        <v>0</v>
      </c>
      <c r="K374" s="32"/>
      <c r="L374" s="32"/>
      <c r="M374" s="32">
        <f t="shared" si="51"/>
        <v>0</v>
      </c>
      <c r="N374" s="32">
        <f t="shared" si="52"/>
        <v>0</v>
      </c>
      <c r="O374" s="197"/>
      <c r="P374" s="198"/>
    </row>
    <row r="375" spans="1:16" ht="31.5" hidden="1" outlineLevel="1">
      <c r="A375" s="254">
        <f t="shared" si="54"/>
        <v>0</v>
      </c>
      <c r="B375" s="222" t="str">
        <f t="shared" si="54"/>
        <v>7)B2 boiler HP Evaporator and HP Economiser sagged and need to be replaced</v>
      </c>
      <c r="C375" s="51">
        <f t="shared" si="54"/>
        <v>0</v>
      </c>
      <c r="D375" s="217" t="str">
        <f t="shared" si="54"/>
        <v>-</v>
      </c>
      <c r="E375" s="53">
        <f t="shared" si="54"/>
        <v>0</v>
      </c>
      <c r="F375" s="32">
        <f t="shared" si="48"/>
        <v>0</v>
      </c>
      <c r="G375" s="32">
        <f t="shared" si="49"/>
        <v>0</v>
      </c>
      <c r="H375" s="32">
        <f t="shared" si="50"/>
        <v>0</v>
      </c>
      <c r="I375" s="29">
        <f>'F4.2'!V89</f>
        <v>0</v>
      </c>
      <c r="J375" s="29">
        <f>'F4.2'!AU89</f>
        <v>0</v>
      </c>
      <c r="K375" s="32"/>
      <c r="L375" s="32"/>
      <c r="M375" s="32">
        <f t="shared" si="51"/>
        <v>0</v>
      </c>
      <c r="N375" s="32">
        <f t="shared" si="52"/>
        <v>0</v>
      </c>
      <c r="O375" s="197"/>
      <c r="P375" s="198"/>
    </row>
    <row r="376" spans="1:16" ht="31.5" hidden="1" outlineLevel="1">
      <c r="A376" s="254">
        <f t="shared" si="54"/>
        <v>0</v>
      </c>
      <c r="B376" s="222" t="str">
        <f t="shared" si="54"/>
        <v>8) B1 boiler Hp evaporator tube sagged and need to be replaced</v>
      </c>
      <c r="C376" s="51">
        <f t="shared" si="54"/>
        <v>0</v>
      </c>
      <c r="D376" s="217" t="str">
        <f t="shared" si="54"/>
        <v>-</v>
      </c>
      <c r="E376" s="53">
        <f t="shared" si="54"/>
        <v>0</v>
      </c>
      <c r="F376" s="32">
        <f t="shared" si="48"/>
        <v>0</v>
      </c>
      <c r="G376" s="32">
        <f t="shared" si="49"/>
        <v>0</v>
      </c>
      <c r="H376" s="32">
        <f t="shared" si="50"/>
        <v>0</v>
      </c>
      <c r="I376" s="29">
        <f>'F4.2'!V90</f>
        <v>0</v>
      </c>
      <c r="J376" s="29">
        <f>'F4.2'!AU90</f>
        <v>0</v>
      </c>
      <c r="K376" s="32"/>
      <c r="L376" s="32"/>
      <c r="M376" s="32">
        <f t="shared" si="51"/>
        <v>0</v>
      </c>
      <c r="N376" s="32">
        <f t="shared" si="52"/>
        <v>0</v>
      </c>
      <c r="O376" s="197"/>
      <c r="P376" s="198"/>
    </row>
    <row r="377" spans="1:16" ht="15.75" hidden="1" outlineLevel="1">
      <c r="A377" s="254">
        <f t="shared" si="54"/>
        <v>0</v>
      </c>
      <c r="B377" s="222" t="str">
        <f t="shared" si="54"/>
        <v>9) Seal Air FAN WITH MOTOR</v>
      </c>
      <c r="C377" s="51">
        <f t="shared" si="54"/>
        <v>0</v>
      </c>
      <c r="D377" s="217" t="str">
        <f t="shared" si="54"/>
        <v>-</v>
      </c>
      <c r="E377" s="53">
        <f t="shared" si="54"/>
        <v>0</v>
      </c>
      <c r="F377" s="32">
        <f t="shared" si="48"/>
        <v>0</v>
      </c>
      <c r="G377" s="32">
        <f t="shared" si="49"/>
        <v>0</v>
      </c>
      <c r="H377" s="32">
        <f t="shared" si="50"/>
        <v>0</v>
      </c>
      <c r="I377" s="29">
        <f>'F4.2'!V91</f>
        <v>0</v>
      </c>
      <c r="J377" s="29">
        <f>'F4.2'!AU91</f>
        <v>0</v>
      </c>
      <c r="K377" s="32"/>
      <c r="L377" s="32"/>
      <c r="M377" s="32">
        <f t="shared" si="51"/>
        <v>0</v>
      </c>
      <c r="N377" s="32">
        <f t="shared" si="52"/>
        <v>0</v>
      </c>
      <c r="O377" s="197"/>
      <c r="P377" s="198"/>
    </row>
    <row r="378" spans="1:16" ht="31.5" hidden="1" outlineLevel="1">
      <c r="A378" s="254">
        <f t="shared" si="54"/>
        <v>0</v>
      </c>
      <c r="B378" s="222" t="str">
        <f t="shared" si="54"/>
        <v>10) B1 and B2 Boiler BID and BYD Damper Control System Upgradation.</v>
      </c>
      <c r="C378" s="51">
        <f t="shared" si="54"/>
        <v>0</v>
      </c>
      <c r="D378" s="217" t="str">
        <f t="shared" si="54"/>
        <v>-</v>
      </c>
      <c r="E378" s="53">
        <f t="shared" si="54"/>
        <v>0</v>
      </c>
      <c r="F378" s="32">
        <f t="shared" si="48"/>
        <v>0</v>
      </c>
      <c r="G378" s="32">
        <f t="shared" si="49"/>
        <v>0</v>
      </c>
      <c r="H378" s="32">
        <f t="shared" si="50"/>
        <v>0</v>
      </c>
      <c r="I378" s="29">
        <f>'F4.2'!V92</f>
        <v>0</v>
      </c>
      <c r="J378" s="29">
        <f>'F4.2'!AU92</f>
        <v>0</v>
      </c>
      <c r="K378" s="32"/>
      <c r="L378" s="32"/>
      <c r="M378" s="32">
        <f t="shared" si="51"/>
        <v>0</v>
      </c>
      <c r="N378" s="32">
        <f t="shared" si="52"/>
        <v>0</v>
      </c>
      <c r="O378" s="197"/>
      <c r="P378" s="198"/>
    </row>
    <row r="379" spans="1:16" ht="47.25" hidden="1" outlineLevel="1">
      <c r="A379" s="254">
        <f t="shared" si="54"/>
        <v>5</v>
      </c>
      <c r="B379" s="214" t="str">
        <f t="shared" si="54"/>
        <v>Supply, Erection &amp; commissioning for GT Unit-5,6, WHRP Unit A0 Automation Up-gradation and up-gradation of 120MW A0 Unit SEE system</v>
      </c>
      <c r="C379" s="51">
        <f t="shared" si="54"/>
        <v>0</v>
      </c>
      <c r="D379" s="217" t="str">
        <f t="shared" si="54"/>
        <v>-</v>
      </c>
      <c r="E379" s="53">
        <f t="shared" si="54"/>
        <v>0</v>
      </c>
      <c r="F379" s="32">
        <f t="shared" si="48"/>
        <v>0</v>
      </c>
      <c r="G379" s="32">
        <f t="shared" si="49"/>
        <v>0</v>
      </c>
      <c r="H379" s="32">
        <f t="shared" si="50"/>
        <v>0</v>
      </c>
      <c r="I379" s="29">
        <f>'F4.2'!V93</f>
        <v>0</v>
      </c>
      <c r="J379" s="29">
        <f>'F4.2'!AU93</f>
        <v>0</v>
      </c>
      <c r="K379" s="32"/>
      <c r="L379" s="32"/>
      <c r="M379" s="32">
        <f t="shared" si="51"/>
        <v>0</v>
      </c>
      <c r="N379" s="32">
        <f t="shared" si="52"/>
        <v>0</v>
      </c>
      <c r="O379" s="197"/>
      <c r="P379" s="198"/>
    </row>
    <row r="380" spans="1:16" ht="31.5" hidden="1" outlineLevel="1">
      <c r="A380" s="254">
        <f t="shared" si="54"/>
        <v>0</v>
      </c>
      <c r="B380" s="222" t="str">
        <f t="shared" si="54"/>
        <v xml:space="preserve">1) Supply, Erection &amp; commissioning for GT Unit-5  Automation Up-gradation at GTPS, Uran.                                                                                       </v>
      </c>
      <c r="C380" s="51">
        <f t="shared" si="54"/>
        <v>0</v>
      </c>
      <c r="D380" s="217" t="str">
        <f t="shared" si="54"/>
        <v>-</v>
      </c>
      <c r="E380" s="53">
        <f t="shared" si="54"/>
        <v>0</v>
      </c>
      <c r="F380" s="32">
        <f t="shared" si="48"/>
        <v>0</v>
      </c>
      <c r="G380" s="32">
        <f t="shared" si="49"/>
        <v>0</v>
      </c>
      <c r="H380" s="32">
        <f t="shared" si="50"/>
        <v>0</v>
      </c>
      <c r="I380" s="29">
        <f>'F4.2'!V94</f>
        <v>0</v>
      </c>
      <c r="J380" s="29">
        <f>'F4.2'!AU94</f>
        <v>0</v>
      </c>
      <c r="K380" s="32"/>
      <c r="L380" s="32"/>
      <c r="M380" s="32">
        <f t="shared" si="51"/>
        <v>0</v>
      </c>
      <c r="N380" s="32">
        <f t="shared" si="52"/>
        <v>0</v>
      </c>
      <c r="O380" s="197"/>
      <c r="P380" s="198"/>
    </row>
    <row r="381" spans="1:16" ht="31.5" hidden="1" outlineLevel="1">
      <c r="A381" s="254">
        <f t="shared" si="54"/>
        <v>0</v>
      </c>
      <c r="B381" s="222" t="str">
        <f t="shared" si="54"/>
        <v>2) Supply, Erection &amp; commissioning for GT Unit-6 Automation Up-gradation at GTPS, Uran.</v>
      </c>
      <c r="C381" s="51">
        <f t="shared" si="54"/>
        <v>0</v>
      </c>
      <c r="D381" s="217" t="str">
        <f t="shared" si="54"/>
        <v>-</v>
      </c>
      <c r="E381" s="53">
        <f t="shared" si="54"/>
        <v>0</v>
      </c>
      <c r="F381" s="32">
        <f t="shared" si="48"/>
        <v>0</v>
      </c>
      <c r="G381" s="32">
        <f t="shared" si="49"/>
        <v>0</v>
      </c>
      <c r="H381" s="32">
        <f t="shared" si="50"/>
        <v>0</v>
      </c>
      <c r="I381" s="29">
        <f>'F4.2'!V95</f>
        <v>0</v>
      </c>
      <c r="J381" s="29">
        <f>'F4.2'!AU95</f>
        <v>0</v>
      </c>
      <c r="K381" s="32"/>
      <c r="L381" s="32"/>
      <c r="M381" s="32">
        <f t="shared" si="51"/>
        <v>0</v>
      </c>
      <c r="N381" s="32">
        <f t="shared" si="52"/>
        <v>0</v>
      </c>
      <c r="O381" s="197"/>
      <c r="P381" s="198"/>
    </row>
    <row r="382" spans="1:16" ht="31.5" hidden="1" outlineLevel="1">
      <c r="A382" s="254">
        <f t="shared" si="54"/>
        <v>0</v>
      </c>
      <c r="B382" s="222" t="str">
        <f t="shared" si="54"/>
        <v>3) Supply, Erection &amp; commissioning for WHRP Unit- A0 Automation Up-gradation at GTPS, Uran.</v>
      </c>
      <c r="C382" s="51">
        <f t="shared" si="54"/>
        <v>0</v>
      </c>
      <c r="D382" s="217" t="str">
        <f t="shared" si="54"/>
        <v>-</v>
      </c>
      <c r="E382" s="53">
        <f t="shared" si="54"/>
        <v>0</v>
      </c>
      <c r="F382" s="32">
        <f t="shared" si="48"/>
        <v>0</v>
      </c>
      <c r="G382" s="32">
        <f t="shared" si="49"/>
        <v>0</v>
      </c>
      <c r="H382" s="32">
        <f t="shared" si="50"/>
        <v>0</v>
      </c>
      <c r="I382" s="29">
        <f>'F4.2'!V96</f>
        <v>0</v>
      </c>
      <c r="J382" s="29">
        <f>'F4.2'!AU96</f>
        <v>0</v>
      </c>
      <c r="K382" s="32"/>
      <c r="L382" s="32"/>
      <c r="M382" s="32">
        <f t="shared" si="51"/>
        <v>0</v>
      </c>
      <c r="N382" s="32">
        <f t="shared" si="52"/>
        <v>0</v>
      </c>
      <c r="O382" s="197"/>
      <c r="P382" s="198"/>
    </row>
    <row r="383" spans="1:16" ht="31.5" hidden="1" outlineLevel="1">
      <c r="A383" s="254">
        <f t="shared" si="54"/>
        <v>0</v>
      </c>
      <c r="B383" s="222" t="str">
        <f t="shared" si="54"/>
        <v>4) Up-gradation of 120MW A0 Unit SEE system at GTPS, Uran. </v>
      </c>
      <c r="C383" s="51">
        <f t="shared" si="54"/>
        <v>0</v>
      </c>
      <c r="D383" s="217" t="str">
        <f t="shared" si="54"/>
        <v>-</v>
      </c>
      <c r="E383" s="53">
        <f t="shared" si="54"/>
        <v>0</v>
      </c>
      <c r="F383" s="32">
        <f t="shared" si="48"/>
        <v>0</v>
      </c>
      <c r="G383" s="32">
        <f t="shared" si="49"/>
        <v>0</v>
      </c>
      <c r="H383" s="32">
        <f t="shared" si="50"/>
        <v>0</v>
      </c>
      <c r="I383" s="29">
        <f>'F4.2'!V97</f>
        <v>0</v>
      </c>
      <c r="J383" s="29">
        <f>'F4.2'!AU97</f>
        <v>0</v>
      </c>
      <c r="K383" s="32"/>
      <c r="L383" s="32"/>
      <c r="M383" s="32">
        <f t="shared" si="51"/>
        <v>0</v>
      </c>
      <c r="N383" s="32">
        <f t="shared" si="52"/>
        <v>0</v>
      </c>
      <c r="O383" s="197"/>
      <c r="P383" s="198"/>
    </row>
    <row r="384" spans="1:16" ht="47.25" hidden="1" outlineLevel="1">
      <c r="A384" s="254">
        <f t="shared" si="54"/>
        <v>6</v>
      </c>
      <c r="B384" s="214" t="str">
        <f t="shared" si="54"/>
        <v>Procurement of Steam Turbine spares for A0 restoaration at GTPS, Uran. (Procurement of Stator, Rotor casing alongwith blades &amp; Bearing.)</v>
      </c>
      <c r="C384" s="51">
        <f t="shared" si="54"/>
        <v>0</v>
      </c>
      <c r="D384" s="217" t="str">
        <f t="shared" si="54"/>
        <v>-</v>
      </c>
      <c r="E384" s="53">
        <f t="shared" si="54"/>
        <v>0</v>
      </c>
      <c r="F384" s="32">
        <f t="shared" si="48"/>
        <v>0</v>
      </c>
      <c r="G384" s="32">
        <f t="shared" si="49"/>
        <v>0</v>
      </c>
      <c r="H384" s="32">
        <f t="shared" si="50"/>
        <v>0</v>
      </c>
      <c r="I384" s="29">
        <f>'F4.2'!V98</f>
        <v>0</v>
      </c>
      <c r="J384" s="29">
        <f>'F4.2'!AU98</f>
        <v>0</v>
      </c>
      <c r="K384" s="32"/>
      <c r="L384" s="32"/>
      <c r="M384" s="32">
        <f t="shared" si="51"/>
        <v>0</v>
      </c>
      <c r="N384" s="32">
        <f t="shared" si="52"/>
        <v>0</v>
      </c>
      <c r="O384" s="197"/>
      <c r="P384" s="198"/>
    </row>
    <row r="385" spans="1:16" ht="47.25" hidden="1" outlineLevel="1">
      <c r="A385" s="254">
        <f t="shared" ref="A385:E400" si="55">A99</f>
        <v>7</v>
      </c>
      <c r="B385" s="214" t="str">
        <f t="shared" si="55"/>
        <v>Procurement of various spares &amp; retrofitting of existing systems for reliability improvement of CCPP units at GTPS Uran</v>
      </c>
      <c r="C385" s="51">
        <f t="shared" si="55"/>
        <v>0</v>
      </c>
      <c r="D385" s="217" t="str">
        <f t="shared" si="55"/>
        <v>-</v>
      </c>
      <c r="E385" s="53">
        <f t="shared" si="55"/>
        <v>0</v>
      </c>
      <c r="F385" s="32">
        <f t="shared" si="48"/>
        <v>0</v>
      </c>
      <c r="G385" s="32">
        <f t="shared" si="49"/>
        <v>0</v>
      </c>
      <c r="H385" s="32">
        <f t="shared" si="50"/>
        <v>0</v>
      </c>
      <c r="I385" s="29">
        <f>'F4.2'!V99</f>
        <v>0</v>
      </c>
      <c r="J385" s="29">
        <f>'F4.2'!AU99</f>
        <v>0</v>
      </c>
      <c r="K385" s="32"/>
      <c r="L385" s="32"/>
      <c r="M385" s="32">
        <f t="shared" si="51"/>
        <v>0</v>
      </c>
      <c r="N385" s="32">
        <f t="shared" si="52"/>
        <v>0</v>
      </c>
      <c r="O385" s="197"/>
      <c r="P385" s="198"/>
    </row>
    <row r="386" spans="1:16" ht="15.75" hidden="1" outlineLevel="1">
      <c r="A386" s="254">
        <f t="shared" si="55"/>
        <v>0</v>
      </c>
      <c r="B386" s="222" t="str">
        <f t="shared" si="55"/>
        <v>1) Modification of HT LT Radiators of 4MW DG set.</v>
      </c>
      <c r="C386" s="51">
        <f t="shared" si="55"/>
        <v>0</v>
      </c>
      <c r="D386" s="217" t="str">
        <f t="shared" si="55"/>
        <v>-</v>
      </c>
      <c r="E386" s="53">
        <f t="shared" si="55"/>
        <v>0</v>
      </c>
      <c r="F386" s="32">
        <f t="shared" si="48"/>
        <v>0</v>
      </c>
      <c r="G386" s="32">
        <f t="shared" si="49"/>
        <v>0</v>
      </c>
      <c r="H386" s="32">
        <f t="shared" si="50"/>
        <v>0</v>
      </c>
      <c r="I386" s="29">
        <f>'F4.2'!V100</f>
        <v>0</v>
      </c>
      <c r="J386" s="29">
        <f>'F4.2'!AU100</f>
        <v>0</v>
      </c>
      <c r="K386" s="32"/>
      <c r="L386" s="32"/>
      <c r="M386" s="32">
        <f t="shared" si="51"/>
        <v>0</v>
      </c>
      <c r="N386" s="32">
        <f t="shared" si="52"/>
        <v>0</v>
      </c>
      <c r="O386" s="197"/>
      <c r="P386" s="198"/>
    </row>
    <row r="387" spans="1:16" ht="15.75" hidden="1" outlineLevel="1">
      <c r="A387" s="254">
        <f t="shared" si="55"/>
        <v>0</v>
      </c>
      <c r="B387" s="222" t="str">
        <f t="shared" si="55"/>
        <v>2) MODIFIED Air FILTERS FOR GT UNITS</v>
      </c>
      <c r="C387" s="51">
        <f t="shared" si="55"/>
        <v>0</v>
      </c>
      <c r="D387" s="217" t="str">
        <f t="shared" si="55"/>
        <v>-</v>
      </c>
      <c r="E387" s="53">
        <f t="shared" si="55"/>
        <v>0</v>
      </c>
      <c r="F387" s="32">
        <f t="shared" si="48"/>
        <v>0</v>
      </c>
      <c r="G387" s="32">
        <f t="shared" si="49"/>
        <v>0</v>
      </c>
      <c r="H387" s="32">
        <f t="shared" si="50"/>
        <v>0</v>
      </c>
      <c r="I387" s="29">
        <f>'F4.2'!V101</f>
        <v>0</v>
      </c>
      <c r="J387" s="29">
        <f>'F4.2'!AU101</f>
        <v>0</v>
      </c>
      <c r="K387" s="32"/>
      <c r="L387" s="32"/>
      <c r="M387" s="32">
        <f t="shared" si="51"/>
        <v>0</v>
      </c>
      <c r="N387" s="32">
        <f t="shared" si="52"/>
        <v>0</v>
      </c>
      <c r="O387" s="197"/>
      <c r="P387" s="198"/>
    </row>
    <row r="388" spans="1:16" ht="15.75" hidden="1" outlineLevel="1">
      <c r="A388" s="254">
        <f t="shared" si="55"/>
        <v>0</v>
      </c>
      <c r="B388" s="222" t="str">
        <f t="shared" si="55"/>
        <v>3) Procurement of Oil Separator (2 Nos.)</v>
      </c>
      <c r="C388" s="51">
        <f t="shared" si="55"/>
        <v>0</v>
      </c>
      <c r="D388" s="217" t="str">
        <f t="shared" si="55"/>
        <v>-</v>
      </c>
      <c r="E388" s="53">
        <f t="shared" si="55"/>
        <v>0</v>
      </c>
      <c r="F388" s="32">
        <f t="shared" si="48"/>
        <v>0</v>
      </c>
      <c r="G388" s="32">
        <f t="shared" si="49"/>
        <v>0</v>
      </c>
      <c r="H388" s="32">
        <f t="shared" si="50"/>
        <v>0</v>
      </c>
      <c r="I388" s="29">
        <f>'F4.2'!V102</f>
        <v>0</v>
      </c>
      <c r="J388" s="29">
        <f>'F4.2'!AU102</f>
        <v>0</v>
      </c>
      <c r="K388" s="32"/>
      <c r="L388" s="32"/>
      <c r="M388" s="32">
        <f t="shared" si="51"/>
        <v>0</v>
      </c>
      <c r="N388" s="32">
        <f t="shared" si="52"/>
        <v>0</v>
      </c>
      <c r="O388" s="197"/>
      <c r="P388" s="198"/>
    </row>
    <row r="389" spans="1:16" ht="15.75" hidden="1" outlineLevel="1">
      <c r="A389" s="254">
        <f t="shared" si="55"/>
        <v>0</v>
      </c>
      <c r="B389" s="222" t="str">
        <f t="shared" si="55"/>
        <v>4) CCR and Admin HVAC system replacement work</v>
      </c>
      <c r="C389" s="51">
        <f t="shared" si="55"/>
        <v>0</v>
      </c>
      <c r="D389" s="217" t="str">
        <f t="shared" si="55"/>
        <v>-</v>
      </c>
      <c r="E389" s="53">
        <f t="shared" si="55"/>
        <v>0</v>
      </c>
      <c r="F389" s="32">
        <f t="shared" si="48"/>
        <v>0</v>
      </c>
      <c r="G389" s="32">
        <f t="shared" si="49"/>
        <v>0</v>
      </c>
      <c r="H389" s="32">
        <f t="shared" si="50"/>
        <v>0</v>
      </c>
      <c r="I389" s="29">
        <f>'F4.2'!V103</f>
        <v>0</v>
      </c>
      <c r="J389" s="29">
        <f>'F4.2'!AU103</f>
        <v>0</v>
      </c>
      <c r="K389" s="32"/>
      <c r="L389" s="32"/>
      <c r="M389" s="32">
        <f t="shared" si="51"/>
        <v>0</v>
      </c>
      <c r="N389" s="32">
        <f t="shared" si="52"/>
        <v>0</v>
      </c>
      <c r="O389" s="197"/>
      <c r="P389" s="198"/>
    </row>
    <row r="390" spans="1:16" ht="15.75" hidden="1" outlineLevel="1">
      <c r="A390" s="254">
        <f t="shared" si="55"/>
        <v>0</v>
      </c>
      <c r="B390" s="222" t="str">
        <f t="shared" si="55"/>
        <v>5) ACW  pumps and Pipeline procurement and replacement</v>
      </c>
      <c r="C390" s="51">
        <f t="shared" si="55"/>
        <v>0</v>
      </c>
      <c r="D390" s="217" t="str">
        <f t="shared" si="55"/>
        <v>-</v>
      </c>
      <c r="E390" s="53">
        <f t="shared" si="55"/>
        <v>0</v>
      </c>
      <c r="F390" s="32">
        <f t="shared" si="48"/>
        <v>0</v>
      </c>
      <c r="G390" s="32">
        <f t="shared" si="49"/>
        <v>0</v>
      </c>
      <c r="H390" s="32">
        <f t="shared" si="50"/>
        <v>0</v>
      </c>
      <c r="I390" s="29">
        <f>'F4.2'!V104</f>
        <v>0</v>
      </c>
      <c r="J390" s="29">
        <f>'F4.2'!AU104</f>
        <v>0</v>
      </c>
      <c r="K390" s="32"/>
      <c r="L390" s="32"/>
      <c r="M390" s="32">
        <f t="shared" si="51"/>
        <v>0</v>
      </c>
      <c r="N390" s="32">
        <f t="shared" si="52"/>
        <v>0</v>
      </c>
      <c r="O390" s="197"/>
      <c r="P390" s="198"/>
    </row>
    <row r="391" spans="1:16" ht="31.5" hidden="1" outlineLevel="1">
      <c r="A391" s="254">
        <f t="shared" si="55"/>
        <v>0</v>
      </c>
      <c r="B391" s="222" t="str">
        <f t="shared" si="55"/>
        <v>6) Procurement and Replacement work of corroded cooling water line, Firefighting pipeline in the plant.</v>
      </c>
      <c r="C391" s="51">
        <f t="shared" si="55"/>
        <v>0</v>
      </c>
      <c r="D391" s="217" t="str">
        <f t="shared" si="55"/>
        <v>-</v>
      </c>
      <c r="E391" s="53">
        <f t="shared" si="55"/>
        <v>0</v>
      </c>
      <c r="F391" s="32">
        <f t="shared" si="48"/>
        <v>0</v>
      </c>
      <c r="G391" s="32">
        <f t="shared" si="49"/>
        <v>0</v>
      </c>
      <c r="H391" s="32">
        <f t="shared" si="50"/>
        <v>0</v>
      </c>
      <c r="I391" s="29">
        <f>'F4.2'!V105</f>
        <v>0</v>
      </c>
      <c r="J391" s="29">
        <f>'F4.2'!AU105</f>
        <v>0</v>
      </c>
      <c r="K391" s="32"/>
      <c r="L391" s="32"/>
      <c r="M391" s="32">
        <f t="shared" si="51"/>
        <v>0</v>
      </c>
      <c r="N391" s="32">
        <f t="shared" si="52"/>
        <v>0</v>
      </c>
      <c r="O391" s="197"/>
      <c r="P391" s="198"/>
    </row>
    <row r="392" spans="1:16" ht="31.5" hidden="1" outlineLevel="1">
      <c r="A392" s="254">
        <f t="shared" si="55"/>
        <v>0</v>
      </c>
      <c r="B392" s="222" t="str">
        <f t="shared" si="55"/>
        <v xml:space="preserve">7) Fixed Fire fighting installation at Gas skid near MM Section </v>
      </c>
      <c r="C392" s="51">
        <f t="shared" si="55"/>
        <v>0</v>
      </c>
      <c r="D392" s="217" t="str">
        <f t="shared" si="55"/>
        <v>-</v>
      </c>
      <c r="E392" s="53">
        <f t="shared" si="55"/>
        <v>0</v>
      </c>
      <c r="F392" s="32">
        <f t="shared" si="48"/>
        <v>0</v>
      </c>
      <c r="G392" s="32">
        <f t="shared" si="49"/>
        <v>0</v>
      </c>
      <c r="H392" s="32">
        <f t="shared" si="50"/>
        <v>0</v>
      </c>
      <c r="I392" s="29">
        <f>'F4.2'!V106</f>
        <v>0</v>
      </c>
      <c r="J392" s="29">
        <f>'F4.2'!AU106</f>
        <v>0</v>
      </c>
      <c r="K392" s="32"/>
      <c r="L392" s="32"/>
      <c r="M392" s="32">
        <f t="shared" si="51"/>
        <v>0</v>
      </c>
      <c r="N392" s="32">
        <f t="shared" si="52"/>
        <v>0</v>
      </c>
      <c r="O392" s="197"/>
      <c r="P392" s="198"/>
    </row>
    <row r="393" spans="1:16" ht="31.5" hidden="1" outlineLevel="1">
      <c r="A393" s="254">
        <f t="shared" si="55"/>
        <v>0</v>
      </c>
      <c r="B393" s="222" t="str">
        <f t="shared" si="55"/>
        <v>8) Fixed Fire fighting installation  at Gas skid  near Unit -5 A1 Boiler</v>
      </c>
      <c r="C393" s="51">
        <f t="shared" si="55"/>
        <v>0</v>
      </c>
      <c r="D393" s="217" t="str">
        <f t="shared" si="55"/>
        <v>-</v>
      </c>
      <c r="E393" s="53">
        <f t="shared" si="55"/>
        <v>0</v>
      </c>
      <c r="F393" s="32">
        <f t="shared" si="48"/>
        <v>0</v>
      </c>
      <c r="G393" s="32">
        <f t="shared" si="49"/>
        <v>0</v>
      </c>
      <c r="H393" s="32">
        <f t="shared" si="50"/>
        <v>0</v>
      </c>
      <c r="I393" s="29">
        <f>'F4.2'!V107</f>
        <v>0</v>
      </c>
      <c r="J393" s="29">
        <f>'F4.2'!AU107</f>
        <v>0</v>
      </c>
      <c r="K393" s="32"/>
      <c r="L393" s="32"/>
      <c r="M393" s="32">
        <f t="shared" si="51"/>
        <v>0</v>
      </c>
      <c r="N393" s="32">
        <f t="shared" si="52"/>
        <v>0</v>
      </c>
      <c r="O393" s="197"/>
      <c r="P393" s="198"/>
    </row>
    <row r="394" spans="1:16" ht="31.5" hidden="1" outlineLevel="1">
      <c r="A394" s="254">
        <f t="shared" si="55"/>
        <v>0</v>
      </c>
      <c r="B394" s="222" t="str">
        <f t="shared" si="55"/>
        <v xml:space="preserve">9) Replacment of CO2 flooding system with advance system at Unit-5,6,7,8 </v>
      </c>
      <c r="C394" s="51">
        <f t="shared" si="55"/>
        <v>0</v>
      </c>
      <c r="D394" s="217" t="str">
        <f t="shared" si="55"/>
        <v>-</v>
      </c>
      <c r="E394" s="53">
        <f t="shared" si="55"/>
        <v>0</v>
      </c>
      <c r="F394" s="32">
        <f t="shared" si="48"/>
        <v>0</v>
      </c>
      <c r="G394" s="32">
        <f t="shared" si="49"/>
        <v>0</v>
      </c>
      <c r="H394" s="32">
        <f t="shared" si="50"/>
        <v>0</v>
      </c>
      <c r="I394" s="29">
        <f>'F4.2'!V108</f>
        <v>0</v>
      </c>
      <c r="J394" s="29">
        <f>'F4.2'!AU108</f>
        <v>0</v>
      </c>
      <c r="K394" s="32"/>
      <c r="L394" s="32"/>
      <c r="M394" s="32">
        <f t="shared" si="51"/>
        <v>0</v>
      </c>
      <c r="N394" s="32">
        <f t="shared" si="52"/>
        <v>0</v>
      </c>
      <c r="O394" s="197"/>
      <c r="P394" s="198"/>
    </row>
    <row r="395" spans="1:16" ht="15.75" hidden="1" outlineLevel="1">
      <c r="A395" s="254">
        <f t="shared" si="55"/>
        <v>0</v>
      </c>
      <c r="B395" s="222" t="str">
        <f t="shared" si="55"/>
        <v>10) Stage II EOP motor</v>
      </c>
      <c r="C395" s="51">
        <f t="shared" si="55"/>
        <v>0</v>
      </c>
      <c r="D395" s="217" t="str">
        <f t="shared" si="55"/>
        <v>-</v>
      </c>
      <c r="E395" s="53">
        <f t="shared" si="55"/>
        <v>0</v>
      </c>
      <c r="F395" s="32">
        <f t="shared" si="48"/>
        <v>0</v>
      </c>
      <c r="G395" s="32">
        <f t="shared" si="49"/>
        <v>0</v>
      </c>
      <c r="H395" s="32">
        <f t="shared" si="50"/>
        <v>0</v>
      </c>
      <c r="I395" s="29">
        <f>'F4.2'!V109</f>
        <v>0</v>
      </c>
      <c r="J395" s="29">
        <f>'F4.2'!AU109</f>
        <v>0</v>
      </c>
      <c r="K395" s="32"/>
      <c r="L395" s="32"/>
      <c r="M395" s="32">
        <f t="shared" si="51"/>
        <v>0</v>
      </c>
      <c r="N395" s="32">
        <f t="shared" si="52"/>
        <v>0</v>
      </c>
      <c r="O395" s="197"/>
      <c r="P395" s="198"/>
    </row>
    <row r="396" spans="1:16" ht="15.75" hidden="1" outlineLevel="1">
      <c r="A396" s="254">
        <f t="shared" si="55"/>
        <v>0</v>
      </c>
      <c r="B396" s="222" t="str">
        <f t="shared" si="55"/>
        <v>11) Evacuation pump motor</v>
      </c>
      <c r="C396" s="51">
        <f t="shared" si="55"/>
        <v>0</v>
      </c>
      <c r="D396" s="217" t="str">
        <f t="shared" si="55"/>
        <v>-</v>
      </c>
      <c r="E396" s="53">
        <f t="shared" si="55"/>
        <v>0</v>
      </c>
      <c r="F396" s="32">
        <f t="shared" si="48"/>
        <v>0</v>
      </c>
      <c r="G396" s="32">
        <f t="shared" si="49"/>
        <v>0</v>
      </c>
      <c r="H396" s="32">
        <f t="shared" si="50"/>
        <v>0</v>
      </c>
      <c r="I396" s="29">
        <f>'F4.2'!V110</f>
        <v>0</v>
      </c>
      <c r="J396" s="29">
        <f>'F4.2'!AU110</f>
        <v>0</v>
      </c>
      <c r="K396" s="32"/>
      <c r="L396" s="32"/>
      <c r="M396" s="32">
        <f t="shared" si="51"/>
        <v>0</v>
      </c>
      <c r="N396" s="32">
        <f t="shared" si="52"/>
        <v>0</v>
      </c>
      <c r="O396" s="197"/>
      <c r="P396" s="198"/>
    </row>
    <row r="397" spans="1:16" ht="15.75" hidden="1" outlineLevel="1">
      <c r="A397" s="254">
        <f t="shared" si="55"/>
        <v>0</v>
      </c>
      <c r="B397" s="222" t="str">
        <f t="shared" si="55"/>
        <v>12) St III Boiler Hydac Pump motor</v>
      </c>
      <c r="C397" s="51">
        <f t="shared" si="55"/>
        <v>0</v>
      </c>
      <c r="D397" s="217" t="str">
        <f t="shared" si="55"/>
        <v>-</v>
      </c>
      <c r="E397" s="53">
        <f t="shared" si="55"/>
        <v>0</v>
      </c>
      <c r="F397" s="32">
        <f t="shared" si="48"/>
        <v>0</v>
      </c>
      <c r="G397" s="32">
        <f t="shared" si="49"/>
        <v>0</v>
      </c>
      <c r="H397" s="32">
        <f t="shared" si="50"/>
        <v>0</v>
      </c>
      <c r="I397" s="29">
        <f>'F4.2'!V111</f>
        <v>0</v>
      </c>
      <c r="J397" s="29">
        <f>'F4.2'!AU111</f>
        <v>0</v>
      </c>
      <c r="K397" s="32"/>
      <c r="L397" s="32"/>
      <c r="M397" s="32">
        <f t="shared" si="51"/>
        <v>0</v>
      </c>
      <c r="N397" s="32">
        <f t="shared" si="52"/>
        <v>0</v>
      </c>
      <c r="O397" s="197"/>
      <c r="P397" s="198"/>
    </row>
    <row r="398" spans="1:16" ht="15.75" hidden="1" outlineLevel="1">
      <c r="A398" s="254">
        <f t="shared" si="55"/>
        <v>0</v>
      </c>
      <c r="B398" s="222" t="str">
        <f t="shared" si="55"/>
        <v>13) LT BREAKER ST II (1600) AMP</v>
      </c>
      <c r="C398" s="51">
        <f t="shared" si="55"/>
        <v>0</v>
      </c>
      <c r="D398" s="217" t="str">
        <f t="shared" si="55"/>
        <v>-</v>
      </c>
      <c r="E398" s="53">
        <f t="shared" si="55"/>
        <v>0</v>
      </c>
      <c r="F398" s="32">
        <f t="shared" si="48"/>
        <v>0</v>
      </c>
      <c r="G398" s="32">
        <f t="shared" si="49"/>
        <v>0</v>
      </c>
      <c r="H398" s="32">
        <f t="shared" si="50"/>
        <v>0</v>
      </c>
      <c r="I398" s="29">
        <f>'F4.2'!V112</f>
        <v>0</v>
      </c>
      <c r="J398" s="29">
        <f>'F4.2'!AU112</f>
        <v>0</v>
      </c>
      <c r="K398" s="32"/>
      <c r="L398" s="32"/>
      <c r="M398" s="32">
        <f t="shared" si="51"/>
        <v>0</v>
      </c>
      <c r="N398" s="32">
        <f t="shared" si="52"/>
        <v>0</v>
      </c>
      <c r="O398" s="197"/>
      <c r="P398" s="198"/>
    </row>
    <row r="399" spans="1:16" ht="15.75" hidden="1" outlineLevel="1">
      <c r="A399" s="254">
        <f t="shared" si="55"/>
        <v>0</v>
      </c>
      <c r="B399" s="222" t="str">
        <f t="shared" si="55"/>
        <v>14) LT BREAKER ST III and WTP  (3200) AMP</v>
      </c>
      <c r="C399" s="51">
        <f t="shared" si="55"/>
        <v>0</v>
      </c>
      <c r="D399" s="217" t="str">
        <f t="shared" si="55"/>
        <v>-</v>
      </c>
      <c r="E399" s="53">
        <f t="shared" si="55"/>
        <v>0</v>
      </c>
      <c r="F399" s="32">
        <f t="shared" si="48"/>
        <v>0</v>
      </c>
      <c r="G399" s="32">
        <f t="shared" si="49"/>
        <v>0</v>
      </c>
      <c r="H399" s="32">
        <f t="shared" si="50"/>
        <v>0</v>
      </c>
      <c r="I399" s="29">
        <f>'F4.2'!V113</f>
        <v>0</v>
      </c>
      <c r="J399" s="29">
        <f>'F4.2'!AU113</f>
        <v>0</v>
      </c>
      <c r="K399" s="32"/>
      <c r="L399" s="32"/>
      <c r="M399" s="32">
        <f t="shared" si="51"/>
        <v>0</v>
      </c>
      <c r="N399" s="32">
        <f t="shared" si="52"/>
        <v>0</v>
      </c>
      <c r="O399" s="197"/>
      <c r="P399" s="198"/>
    </row>
    <row r="400" spans="1:16" ht="15.75" hidden="1" outlineLevel="1">
      <c r="A400" s="254">
        <f t="shared" si="55"/>
        <v>0</v>
      </c>
      <c r="B400" s="222" t="str">
        <f t="shared" si="55"/>
        <v>15) Battery replacement</v>
      </c>
      <c r="C400" s="51">
        <f t="shared" si="55"/>
        <v>0</v>
      </c>
      <c r="D400" s="217" t="str">
        <f t="shared" si="55"/>
        <v>-</v>
      </c>
      <c r="E400" s="53">
        <f t="shared" si="55"/>
        <v>0</v>
      </c>
      <c r="F400" s="32">
        <f t="shared" si="48"/>
        <v>0</v>
      </c>
      <c r="G400" s="32">
        <f t="shared" si="49"/>
        <v>0</v>
      </c>
      <c r="H400" s="32">
        <f t="shared" si="50"/>
        <v>0</v>
      </c>
      <c r="I400" s="29">
        <f>'F4.2'!V114</f>
        <v>0</v>
      </c>
      <c r="J400" s="29">
        <f>'F4.2'!AU114</f>
        <v>0</v>
      </c>
      <c r="K400" s="32"/>
      <c r="L400" s="32"/>
      <c r="M400" s="32">
        <f t="shared" si="51"/>
        <v>0</v>
      </c>
      <c r="N400" s="32">
        <f t="shared" si="52"/>
        <v>0</v>
      </c>
      <c r="O400" s="197"/>
      <c r="P400" s="198"/>
    </row>
    <row r="401" spans="1:16" ht="15.75" hidden="1" outlineLevel="1">
      <c r="A401" s="254">
        <f t="shared" ref="A401:E416" si="56">A115</f>
        <v>0</v>
      </c>
      <c r="B401" s="222" t="str">
        <f t="shared" si="56"/>
        <v>16) Rennovation of AC plant piping</v>
      </c>
      <c r="C401" s="51">
        <f t="shared" si="56"/>
        <v>0</v>
      </c>
      <c r="D401" s="217" t="str">
        <f t="shared" si="56"/>
        <v>-</v>
      </c>
      <c r="E401" s="53">
        <f t="shared" si="56"/>
        <v>0</v>
      </c>
      <c r="F401" s="32">
        <f t="shared" si="48"/>
        <v>0</v>
      </c>
      <c r="G401" s="32">
        <f t="shared" si="49"/>
        <v>0</v>
      </c>
      <c r="H401" s="32">
        <f t="shared" si="50"/>
        <v>0</v>
      </c>
      <c r="I401" s="29">
        <f>'F4.2'!V115</f>
        <v>0</v>
      </c>
      <c r="J401" s="29">
        <f>'F4.2'!AU115</f>
        <v>0</v>
      </c>
      <c r="K401" s="32"/>
      <c r="L401" s="32"/>
      <c r="M401" s="32">
        <f t="shared" si="51"/>
        <v>0</v>
      </c>
      <c r="N401" s="32">
        <f t="shared" si="52"/>
        <v>0</v>
      </c>
      <c r="O401" s="197"/>
      <c r="P401" s="198"/>
    </row>
    <row r="402" spans="1:16" ht="47.25" hidden="1" outlineLevel="1">
      <c r="A402" s="254">
        <f t="shared" si="56"/>
        <v>0</v>
      </c>
      <c r="B402" s="222" t="str">
        <f t="shared" si="56"/>
        <v xml:space="preserve">17) Up gradation Of Old Generator Protection System with Advance Series Microprocessor based System for GT  at GTPS Uran                       </v>
      </c>
      <c r="C402" s="51">
        <f t="shared" si="56"/>
        <v>0</v>
      </c>
      <c r="D402" s="217" t="str">
        <f t="shared" si="56"/>
        <v>-</v>
      </c>
      <c r="E402" s="53">
        <f t="shared" si="56"/>
        <v>0</v>
      </c>
      <c r="F402" s="32">
        <f t="shared" si="48"/>
        <v>0</v>
      </c>
      <c r="G402" s="32">
        <f t="shared" si="49"/>
        <v>0</v>
      </c>
      <c r="H402" s="32">
        <f t="shared" si="50"/>
        <v>0</v>
      </c>
      <c r="I402" s="29">
        <f>'F4.2'!V116</f>
        <v>0</v>
      </c>
      <c r="J402" s="29">
        <f>'F4.2'!AU116</f>
        <v>0</v>
      </c>
      <c r="K402" s="32"/>
      <c r="L402" s="32"/>
      <c r="M402" s="32">
        <f t="shared" si="51"/>
        <v>0</v>
      </c>
      <c r="N402" s="32">
        <f t="shared" si="52"/>
        <v>0</v>
      </c>
      <c r="O402" s="197"/>
      <c r="P402" s="198"/>
    </row>
    <row r="403" spans="1:16" ht="31.5" hidden="1" outlineLevel="1">
      <c r="A403" s="254">
        <f t="shared" si="56"/>
        <v>0</v>
      </c>
      <c r="B403" s="222" t="str">
        <f t="shared" si="56"/>
        <v>18) Supply, Installation and commissioning of battery chargers at Stage-II at GTPS,Uran.</v>
      </c>
      <c r="C403" s="51">
        <f t="shared" si="56"/>
        <v>0</v>
      </c>
      <c r="D403" s="217" t="str">
        <f t="shared" si="56"/>
        <v>-</v>
      </c>
      <c r="E403" s="53">
        <f t="shared" si="56"/>
        <v>0</v>
      </c>
      <c r="F403" s="32">
        <f t="shared" si="48"/>
        <v>0</v>
      </c>
      <c r="G403" s="32">
        <f t="shared" si="49"/>
        <v>0</v>
      </c>
      <c r="H403" s="32">
        <f t="shared" si="50"/>
        <v>0</v>
      </c>
      <c r="I403" s="29">
        <f>'F4.2'!V117</f>
        <v>0</v>
      </c>
      <c r="J403" s="29">
        <f>'F4.2'!AU117</f>
        <v>0</v>
      </c>
      <c r="K403" s="32"/>
      <c r="L403" s="32"/>
      <c r="M403" s="32">
        <f t="shared" si="51"/>
        <v>0</v>
      </c>
      <c r="N403" s="32">
        <f t="shared" si="52"/>
        <v>0</v>
      </c>
      <c r="O403" s="197"/>
      <c r="P403" s="198"/>
    </row>
    <row r="404" spans="1:16" ht="47.25" hidden="1" outlineLevel="1">
      <c r="A404" s="254">
        <f t="shared" si="56"/>
        <v>0</v>
      </c>
      <c r="B404" s="222" t="str">
        <f t="shared" si="56"/>
        <v>19) Procurement of on-line  dissolve oxygen, pH &amp; conductivity measurement with transmitter for boiler and steam turbine at GTPS Uran</v>
      </c>
      <c r="C404" s="51">
        <f t="shared" si="56"/>
        <v>0</v>
      </c>
      <c r="D404" s="217" t="str">
        <f t="shared" si="56"/>
        <v>-</v>
      </c>
      <c r="E404" s="53">
        <f t="shared" si="56"/>
        <v>0</v>
      </c>
      <c r="F404" s="32">
        <f t="shared" si="48"/>
        <v>0</v>
      </c>
      <c r="G404" s="32">
        <f t="shared" si="49"/>
        <v>0</v>
      </c>
      <c r="H404" s="32">
        <f t="shared" si="50"/>
        <v>0</v>
      </c>
      <c r="I404" s="29">
        <f>'F4.2'!V118</f>
        <v>0</v>
      </c>
      <c r="J404" s="29">
        <f>'F4.2'!AU118</f>
        <v>0</v>
      </c>
      <c r="K404" s="32"/>
      <c r="L404" s="32"/>
      <c r="M404" s="32">
        <f t="shared" si="51"/>
        <v>0</v>
      </c>
      <c r="N404" s="32">
        <f t="shared" si="52"/>
        <v>0</v>
      </c>
      <c r="O404" s="197"/>
      <c r="P404" s="198"/>
    </row>
    <row r="405" spans="1:16" ht="31.5" hidden="1" outlineLevel="1">
      <c r="A405" s="254">
        <f t="shared" si="56"/>
        <v>0</v>
      </c>
      <c r="B405" s="222" t="str">
        <f t="shared" si="56"/>
        <v>20) Procurement of Optical Gas Leak imaging Camera for gas leak detection at GTPS,Uran.</v>
      </c>
      <c r="C405" s="51">
        <f t="shared" si="56"/>
        <v>0</v>
      </c>
      <c r="D405" s="217" t="str">
        <f t="shared" si="56"/>
        <v>-</v>
      </c>
      <c r="E405" s="53">
        <f t="shared" si="56"/>
        <v>0</v>
      </c>
      <c r="F405" s="32">
        <f t="shared" si="48"/>
        <v>0</v>
      </c>
      <c r="G405" s="32">
        <f t="shared" si="49"/>
        <v>0</v>
      </c>
      <c r="H405" s="32">
        <f t="shared" si="50"/>
        <v>0</v>
      </c>
      <c r="I405" s="29">
        <f>'F4.2'!V119</f>
        <v>0</v>
      </c>
      <c r="J405" s="29">
        <f>'F4.2'!AU119</f>
        <v>0</v>
      </c>
      <c r="K405" s="32"/>
      <c r="L405" s="32"/>
      <c r="M405" s="32">
        <f t="shared" si="51"/>
        <v>0</v>
      </c>
      <c r="N405" s="32">
        <f t="shared" si="52"/>
        <v>0</v>
      </c>
      <c r="O405" s="197"/>
      <c r="P405" s="198"/>
    </row>
    <row r="406" spans="1:16" ht="47.25" hidden="1" outlineLevel="1">
      <c r="A406" s="254">
        <f t="shared" si="56"/>
        <v>0</v>
      </c>
      <c r="B406" s="222" t="str">
        <f t="shared" si="56"/>
        <v>21) Procurement of HP and LP bypass control valve actuator and HP bypass spray control valve actuator at GTPS uran (3 No)</v>
      </c>
      <c r="C406" s="51">
        <f t="shared" si="56"/>
        <v>0</v>
      </c>
      <c r="D406" s="217" t="str">
        <f t="shared" si="56"/>
        <v>-</v>
      </c>
      <c r="E406" s="53">
        <f t="shared" si="56"/>
        <v>0</v>
      </c>
      <c r="F406" s="32">
        <f t="shared" si="48"/>
        <v>0</v>
      </c>
      <c r="G406" s="32">
        <f t="shared" si="49"/>
        <v>0</v>
      </c>
      <c r="H406" s="32">
        <f t="shared" si="50"/>
        <v>0</v>
      </c>
      <c r="I406" s="29">
        <f>'F4.2'!V120</f>
        <v>0</v>
      </c>
      <c r="J406" s="29">
        <f>'F4.2'!AU120</f>
        <v>0</v>
      </c>
      <c r="K406" s="32"/>
      <c r="L406" s="32"/>
      <c r="M406" s="32">
        <f t="shared" si="51"/>
        <v>0</v>
      </c>
      <c r="N406" s="32">
        <f t="shared" si="52"/>
        <v>0</v>
      </c>
      <c r="O406" s="197"/>
      <c r="P406" s="198"/>
    </row>
    <row r="407" spans="1:16" ht="15.75" hidden="1" outlineLevel="1">
      <c r="A407" s="254">
        <f t="shared" si="56"/>
        <v>0</v>
      </c>
      <c r="B407" s="222" t="str">
        <f t="shared" si="56"/>
        <v>22) New SCADA system for WTP operation at GTPS Uran</v>
      </c>
      <c r="C407" s="51">
        <f t="shared" si="56"/>
        <v>0</v>
      </c>
      <c r="D407" s="217" t="str">
        <f t="shared" si="56"/>
        <v>-</v>
      </c>
      <c r="E407" s="53">
        <f t="shared" si="56"/>
        <v>0</v>
      </c>
      <c r="F407" s="32">
        <f t="shared" si="48"/>
        <v>0</v>
      </c>
      <c r="G407" s="32">
        <f t="shared" si="49"/>
        <v>0</v>
      </c>
      <c r="H407" s="32">
        <f t="shared" si="50"/>
        <v>0</v>
      </c>
      <c r="I407" s="29">
        <f>'F4.2'!V121</f>
        <v>0</v>
      </c>
      <c r="J407" s="29">
        <f>'F4.2'!AU121</f>
        <v>0</v>
      </c>
      <c r="K407" s="32"/>
      <c r="L407" s="32"/>
      <c r="M407" s="32">
        <f t="shared" si="51"/>
        <v>0</v>
      </c>
      <c r="N407" s="32">
        <f t="shared" si="52"/>
        <v>0</v>
      </c>
      <c r="O407" s="197"/>
      <c r="P407" s="198"/>
    </row>
    <row r="408" spans="1:16" ht="78.75" hidden="1" outlineLevel="1">
      <c r="A408" s="254">
        <f t="shared" si="56"/>
        <v>0</v>
      </c>
      <c r="B408" s="222" t="str">
        <f t="shared" si="56"/>
        <v>23) Replacement of existing field instruments of WTP ( level transmitters, level switches, pH meter with sensor, flow meters and Transmittres,conductivity meter with sensors, dissolve oxygen meter with sensors, pressure gauges, pneumatic valves with feedback) at GTPS Uran</v>
      </c>
      <c r="C408" s="51">
        <f t="shared" si="56"/>
        <v>0</v>
      </c>
      <c r="D408" s="217" t="str">
        <f t="shared" si="56"/>
        <v>-</v>
      </c>
      <c r="E408" s="53">
        <f t="shared" si="56"/>
        <v>0</v>
      </c>
      <c r="F408" s="32">
        <f t="shared" si="48"/>
        <v>0</v>
      </c>
      <c r="G408" s="32">
        <f t="shared" si="49"/>
        <v>0</v>
      </c>
      <c r="H408" s="32">
        <f t="shared" si="50"/>
        <v>0</v>
      </c>
      <c r="I408" s="29">
        <f>'F4.2'!V122</f>
        <v>0</v>
      </c>
      <c r="J408" s="29">
        <f>'F4.2'!AU122</f>
        <v>0</v>
      </c>
      <c r="K408" s="32"/>
      <c r="L408" s="32"/>
      <c r="M408" s="32">
        <f t="shared" si="51"/>
        <v>0</v>
      </c>
      <c r="N408" s="32">
        <f t="shared" si="52"/>
        <v>0</v>
      </c>
      <c r="O408" s="197"/>
      <c r="P408" s="198"/>
    </row>
    <row r="409" spans="1:16" ht="47.25" hidden="1" outlineLevel="1">
      <c r="A409" s="259">
        <f t="shared" si="56"/>
        <v>8</v>
      </c>
      <c r="B409" s="214" t="str">
        <f t="shared" si="56"/>
        <v>DPR-1 DPR for Condenser Vacuum imrovement  by procurement and erection/Upgradation of ACC pannels of A0 Unit</v>
      </c>
      <c r="C409" s="51">
        <f t="shared" si="56"/>
        <v>0</v>
      </c>
      <c r="D409" s="217" t="str">
        <f t="shared" si="56"/>
        <v>-</v>
      </c>
      <c r="E409" s="53">
        <f t="shared" si="56"/>
        <v>0</v>
      </c>
      <c r="F409" s="32">
        <f t="shared" si="48"/>
        <v>0</v>
      </c>
      <c r="G409" s="32">
        <f t="shared" si="49"/>
        <v>0</v>
      </c>
      <c r="H409" s="32">
        <f t="shared" si="50"/>
        <v>0</v>
      </c>
      <c r="I409" s="29">
        <f>'F4.2'!V123</f>
        <v>0</v>
      </c>
      <c r="J409" s="29">
        <f>'F4.2'!AU123</f>
        <v>0</v>
      </c>
      <c r="K409" s="32"/>
      <c r="L409" s="32"/>
      <c r="M409" s="32">
        <f t="shared" si="51"/>
        <v>0</v>
      </c>
      <c r="N409" s="32">
        <f t="shared" si="52"/>
        <v>0</v>
      </c>
      <c r="O409" s="197"/>
      <c r="P409" s="198"/>
    </row>
    <row r="410" spans="1:16" ht="31.5" hidden="1" outlineLevel="1">
      <c r="A410" s="271">
        <f t="shared" si="56"/>
        <v>9</v>
      </c>
      <c r="B410" s="214" t="str">
        <f t="shared" si="56"/>
        <v xml:space="preserve"> Supply and erection of ACC Pannels/ Upgradation (A0 ACC Pannels)</v>
      </c>
      <c r="C410" s="51">
        <f t="shared" si="56"/>
        <v>0</v>
      </c>
      <c r="D410" s="217" t="str">
        <f t="shared" si="56"/>
        <v>-</v>
      </c>
      <c r="E410" s="53">
        <f t="shared" si="56"/>
        <v>0</v>
      </c>
      <c r="F410" s="32">
        <f t="shared" si="48"/>
        <v>0</v>
      </c>
      <c r="G410" s="32">
        <f t="shared" si="49"/>
        <v>0</v>
      </c>
      <c r="H410" s="32">
        <f t="shared" si="50"/>
        <v>0</v>
      </c>
      <c r="I410" s="29">
        <f>'F4.2'!V124</f>
        <v>0</v>
      </c>
      <c r="J410" s="29">
        <f>'F4.2'!AU124</f>
        <v>0</v>
      </c>
      <c r="K410" s="32"/>
      <c r="L410" s="32"/>
      <c r="M410" s="32">
        <f t="shared" si="51"/>
        <v>0</v>
      </c>
      <c r="N410" s="32">
        <f t="shared" si="52"/>
        <v>0</v>
      </c>
      <c r="O410" s="197"/>
      <c r="P410" s="198"/>
    </row>
    <row r="411" spans="1:16" ht="15.75" hidden="1" outlineLevel="1">
      <c r="A411" s="271">
        <f t="shared" si="56"/>
        <v>10</v>
      </c>
      <c r="B411" s="214" t="str">
        <f t="shared" si="56"/>
        <v>DPR for Replacement of HP and LP cycle valves of Boilers.</v>
      </c>
      <c r="C411" s="51">
        <f t="shared" si="56"/>
        <v>0</v>
      </c>
      <c r="D411" s="217" t="str">
        <f t="shared" si="56"/>
        <v>-</v>
      </c>
      <c r="E411" s="53">
        <f t="shared" si="56"/>
        <v>0</v>
      </c>
      <c r="F411" s="32">
        <f t="shared" si="48"/>
        <v>0</v>
      </c>
      <c r="G411" s="32">
        <f t="shared" si="49"/>
        <v>0</v>
      </c>
      <c r="H411" s="32">
        <f t="shared" si="50"/>
        <v>0</v>
      </c>
      <c r="I411" s="29">
        <f>'F4.2'!V125</f>
        <v>0</v>
      </c>
      <c r="J411" s="29">
        <f>'F4.2'!AU125</f>
        <v>0</v>
      </c>
      <c r="K411" s="32"/>
      <c r="L411" s="32"/>
      <c r="M411" s="32">
        <f t="shared" si="51"/>
        <v>0</v>
      </c>
      <c r="N411" s="32">
        <f t="shared" si="52"/>
        <v>0</v>
      </c>
      <c r="O411" s="197"/>
      <c r="P411" s="198"/>
    </row>
    <row r="412" spans="1:16" ht="47.25" hidden="1" outlineLevel="1">
      <c r="A412" s="271">
        <f t="shared" si="56"/>
        <v>0</v>
      </c>
      <c r="B412" s="222" t="str">
        <f t="shared" si="56"/>
        <v xml:space="preserve"> Supply of all valves of Boiler HP feed station valves, overflow valves, MIV valve, shutoff valve (A1,A2,B1,B2 Boilers)</v>
      </c>
      <c r="C412" s="51">
        <f t="shared" si="56"/>
        <v>0</v>
      </c>
      <c r="D412" s="217" t="str">
        <f t="shared" si="56"/>
        <v>-</v>
      </c>
      <c r="E412" s="53">
        <f t="shared" si="56"/>
        <v>0</v>
      </c>
      <c r="F412" s="32">
        <f t="shared" si="48"/>
        <v>0</v>
      </c>
      <c r="G412" s="32">
        <f t="shared" si="49"/>
        <v>0</v>
      </c>
      <c r="H412" s="32">
        <f t="shared" si="50"/>
        <v>0</v>
      </c>
      <c r="I412" s="29">
        <f>'F4.2'!V126</f>
        <v>0</v>
      </c>
      <c r="J412" s="29">
        <f>'F4.2'!AU126</f>
        <v>0</v>
      </c>
      <c r="K412" s="32"/>
      <c r="L412" s="32"/>
      <c r="M412" s="32">
        <f t="shared" si="51"/>
        <v>0</v>
      </c>
      <c r="N412" s="32">
        <f t="shared" si="52"/>
        <v>0</v>
      </c>
      <c r="O412" s="197"/>
      <c r="P412" s="198"/>
    </row>
    <row r="413" spans="1:16" ht="31.5" hidden="1" outlineLevel="1">
      <c r="A413" s="271">
        <f t="shared" si="56"/>
        <v>0</v>
      </c>
      <c r="B413" s="222" t="str">
        <f t="shared" si="56"/>
        <v xml:space="preserve"> Supply all valves of Boiler LP feed station valves, Overflow valves, MIV valve, shutoff valve (A1,A2,B1,B2 Boilers)</v>
      </c>
      <c r="C413" s="51">
        <f t="shared" si="56"/>
        <v>0</v>
      </c>
      <c r="D413" s="217" t="str">
        <f t="shared" si="56"/>
        <v>-</v>
      </c>
      <c r="E413" s="53">
        <f t="shared" si="56"/>
        <v>0</v>
      </c>
      <c r="F413" s="32">
        <f t="shared" si="48"/>
        <v>0</v>
      </c>
      <c r="G413" s="32">
        <f t="shared" si="49"/>
        <v>0</v>
      </c>
      <c r="H413" s="32">
        <f t="shared" si="50"/>
        <v>0</v>
      </c>
      <c r="I413" s="29">
        <f>'F4.2'!V127</f>
        <v>0</v>
      </c>
      <c r="J413" s="29">
        <f>'F4.2'!AU127</f>
        <v>0</v>
      </c>
      <c r="K413" s="32"/>
      <c r="L413" s="32"/>
      <c r="M413" s="32">
        <f t="shared" si="51"/>
        <v>0</v>
      </c>
      <c r="N413" s="32">
        <f t="shared" si="52"/>
        <v>0</v>
      </c>
      <c r="O413" s="197"/>
      <c r="P413" s="198"/>
    </row>
    <row r="414" spans="1:16" ht="15.75" hidden="1" outlineLevel="1">
      <c r="A414" s="271">
        <f t="shared" si="56"/>
        <v>11</v>
      </c>
      <c r="B414" s="214" t="str">
        <f t="shared" si="56"/>
        <v>DPR for Turbine section upgrade of GT unit 5</v>
      </c>
      <c r="C414" s="51">
        <f t="shared" si="56"/>
        <v>0</v>
      </c>
      <c r="D414" s="217" t="str">
        <f t="shared" si="56"/>
        <v>-</v>
      </c>
      <c r="E414" s="53">
        <f t="shared" si="56"/>
        <v>0</v>
      </c>
      <c r="F414" s="32">
        <f t="shared" si="48"/>
        <v>0</v>
      </c>
      <c r="G414" s="32">
        <f t="shared" si="49"/>
        <v>0</v>
      </c>
      <c r="H414" s="32">
        <f t="shared" si="50"/>
        <v>0</v>
      </c>
      <c r="I414" s="29">
        <f>'F4.2'!V128</f>
        <v>0</v>
      </c>
      <c r="J414" s="29">
        <f>'F4.2'!AU128</f>
        <v>0</v>
      </c>
      <c r="K414" s="32"/>
      <c r="L414" s="32"/>
      <c r="M414" s="32">
        <f t="shared" si="51"/>
        <v>0</v>
      </c>
      <c r="N414" s="32">
        <f t="shared" si="52"/>
        <v>0</v>
      </c>
      <c r="O414" s="197"/>
      <c r="P414" s="198"/>
    </row>
    <row r="415" spans="1:16" ht="31.5" hidden="1" outlineLevel="1">
      <c r="A415" s="271">
        <f t="shared" si="56"/>
        <v>0</v>
      </c>
      <c r="B415" s="222" t="str">
        <f t="shared" si="56"/>
        <v xml:space="preserve">  Supply of Turbine rotor blades 3 &amp; 4 and Turbine stator blades 3 &amp; 4 along with installation material (TSU) GT 5</v>
      </c>
      <c r="C415" s="51">
        <f t="shared" si="56"/>
        <v>0</v>
      </c>
      <c r="D415" s="217" t="str">
        <f t="shared" si="56"/>
        <v>-</v>
      </c>
      <c r="E415" s="53">
        <f t="shared" si="56"/>
        <v>0</v>
      </c>
      <c r="F415" s="32">
        <f t="shared" ref="F415:F478" si="57">F129+I129</f>
        <v>0</v>
      </c>
      <c r="G415" s="32">
        <f t="shared" ref="G415:G478" si="58">G129+M129</f>
        <v>0</v>
      </c>
      <c r="H415" s="32">
        <f t="shared" ref="H415:H478" si="59">F415-G415</f>
        <v>0</v>
      </c>
      <c r="I415" s="29">
        <f>'F4.2'!V129</f>
        <v>0</v>
      </c>
      <c r="J415" s="29">
        <f>'F4.2'!AU129</f>
        <v>0</v>
      </c>
      <c r="K415" s="32"/>
      <c r="L415" s="32"/>
      <c r="M415" s="32">
        <f t="shared" ref="M415:M478" si="60">SUM(J415:L415)</f>
        <v>0</v>
      </c>
      <c r="N415" s="32">
        <f t="shared" ref="N415:N478" si="61">H415+I415-M415</f>
        <v>0</v>
      </c>
      <c r="O415" s="197"/>
      <c r="P415" s="198"/>
    </row>
    <row r="416" spans="1:16" ht="31.5" hidden="1" outlineLevel="1">
      <c r="A416" s="271">
        <f t="shared" si="56"/>
        <v>12</v>
      </c>
      <c r="B416" s="214" t="str">
        <f t="shared" si="56"/>
        <v xml:space="preserve">DPR for Replacement of Various pumps of A0 &amp; B0 block and HP LP drum, HP LP BCP allied valves of boiler </v>
      </c>
      <c r="C416" s="51">
        <f t="shared" si="56"/>
        <v>0</v>
      </c>
      <c r="D416" s="217" t="str">
        <f t="shared" si="56"/>
        <v>-</v>
      </c>
      <c r="E416" s="53">
        <f t="shared" si="56"/>
        <v>0</v>
      </c>
      <c r="F416" s="32">
        <f t="shared" si="57"/>
        <v>0</v>
      </c>
      <c r="G416" s="32">
        <f t="shared" si="58"/>
        <v>0</v>
      </c>
      <c r="H416" s="32">
        <f t="shared" si="59"/>
        <v>0</v>
      </c>
      <c r="I416" s="29">
        <f>'F4.2'!V130</f>
        <v>0</v>
      </c>
      <c r="J416" s="29">
        <f>'F4.2'!AU130</f>
        <v>0</v>
      </c>
      <c r="K416" s="32"/>
      <c r="L416" s="32"/>
      <c r="M416" s="32">
        <f t="shared" si="60"/>
        <v>0</v>
      </c>
      <c r="N416" s="32">
        <f t="shared" si="61"/>
        <v>0</v>
      </c>
      <c r="O416" s="197"/>
      <c r="P416" s="198"/>
    </row>
    <row r="417" spans="1:16" ht="47.25" hidden="1" outlineLevel="1">
      <c r="A417" s="271">
        <f t="shared" ref="A417:E432" si="62">A131</f>
        <v>0</v>
      </c>
      <c r="B417" s="222" t="str">
        <f t="shared" si="62"/>
        <v xml:space="preserve"> Supply of various pumps (HP BCP , LP BCP, HP and LP Feed water pumps, preheater, evacuation pumps, CEP pumps etc Pumps (A0 and B0 Block)</v>
      </c>
      <c r="C417" s="51">
        <f t="shared" si="62"/>
        <v>0</v>
      </c>
      <c r="D417" s="217" t="str">
        <f t="shared" si="62"/>
        <v>-</v>
      </c>
      <c r="E417" s="53">
        <f t="shared" si="62"/>
        <v>0</v>
      </c>
      <c r="F417" s="32">
        <f t="shared" si="57"/>
        <v>0</v>
      </c>
      <c r="G417" s="32">
        <f t="shared" si="58"/>
        <v>0</v>
      </c>
      <c r="H417" s="32">
        <f t="shared" si="59"/>
        <v>0</v>
      </c>
      <c r="I417" s="29">
        <f>'F4.2'!V131</f>
        <v>0</v>
      </c>
      <c r="J417" s="29">
        <f>'F4.2'!AU131</f>
        <v>0</v>
      </c>
      <c r="K417" s="32"/>
      <c r="L417" s="32"/>
      <c r="M417" s="32">
        <f t="shared" si="60"/>
        <v>0</v>
      </c>
      <c r="N417" s="32">
        <f t="shared" si="61"/>
        <v>0</v>
      </c>
      <c r="O417" s="197"/>
      <c r="P417" s="198"/>
    </row>
    <row r="418" spans="1:16" ht="31.5" hidden="1" outlineLevel="1">
      <c r="A418" s="271">
        <f t="shared" si="62"/>
        <v>0</v>
      </c>
      <c r="B418" s="222" t="str">
        <f t="shared" si="62"/>
        <v xml:space="preserve"> Supply of HP &amp; LP Drum and superheater safety valve, drain station valves (A1,A2,B1,B2 Boilers)</v>
      </c>
      <c r="C418" s="51">
        <f t="shared" si="62"/>
        <v>0</v>
      </c>
      <c r="D418" s="217" t="str">
        <f t="shared" si="62"/>
        <v>-</v>
      </c>
      <c r="E418" s="53">
        <f t="shared" si="62"/>
        <v>0</v>
      </c>
      <c r="F418" s="32">
        <f t="shared" si="57"/>
        <v>0</v>
      </c>
      <c r="G418" s="32">
        <f t="shared" si="58"/>
        <v>0</v>
      </c>
      <c r="H418" s="32">
        <f t="shared" si="59"/>
        <v>0</v>
      </c>
      <c r="I418" s="29">
        <f>'F4.2'!V132</f>
        <v>0</v>
      </c>
      <c r="J418" s="29">
        <f>'F4.2'!AU132</f>
        <v>0</v>
      </c>
      <c r="K418" s="32"/>
      <c r="L418" s="32"/>
      <c r="M418" s="32">
        <f t="shared" si="60"/>
        <v>0</v>
      </c>
      <c r="N418" s="32">
        <f t="shared" si="61"/>
        <v>0</v>
      </c>
      <c r="O418" s="197"/>
      <c r="P418" s="198"/>
    </row>
    <row r="419" spans="1:16" ht="31.5" hidden="1" outlineLevel="1">
      <c r="A419" s="271">
        <f t="shared" si="62"/>
        <v>0</v>
      </c>
      <c r="B419" s="222" t="str">
        <f t="shared" si="62"/>
        <v xml:space="preserve"> Supply of HP &amp; LP BCP suction valves, discharge valves , NRV (A1,A2,B1,B2 Boilers)</v>
      </c>
      <c r="C419" s="51">
        <f t="shared" si="62"/>
        <v>0</v>
      </c>
      <c r="D419" s="217" t="str">
        <f t="shared" si="62"/>
        <v>-</v>
      </c>
      <c r="E419" s="53">
        <f t="shared" si="62"/>
        <v>0</v>
      </c>
      <c r="F419" s="32">
        <f t="shared" si="57"/>
        <v>0</v>
      </c>
      <c r="G419" s="32">
        <f t="shared" si="58"/>
        <v>0</v>
      </c>
      <c r="H419" s="32">
        <f t="shared" si="59"/>
        <v>0</v>
      </c>
      <c r="I419" s="29">
        <f>'F4.2'!V133</f>
        <v>0</v>
      </c>
      <c r="J419" s="29">
        <f>'F4.2'!AU133</f>
        <v>0</v>
      </c>
      <c r="K419" s="32"/>
      <c r="L419" s="32"/>
      <c r="M419" s="32">
        <f t="shared" si="60"/>
        <v>0</v>
      </c>
      <c r="N419" s="32">
        <f t="shared" si="61"/>
        <v>0</v>
      </c>
      <c r="O419" s="197"/>
      <c r="P419" s="198"/>
    </row>
    <row r="420" spans="1:16" ht="47.25" hidden="1" outlineLevel="1">
      <c r="A420" s="271">
        <f t="shared" si="62"/>
        <v>13</v>
      </c>
      <c r="B420" s="214" t="str">
        <f t="shared" si="62"/>
        <v>DPR for Life extension of B0 block by replacement of LP evaporator header and tubes, boiler duct plate, B0 steam turbine free standing blades and bearing</v>
      </c>
      <c r="C420" s="51">
        <f t="shared" si="62"/>
        <v>0</v>
      </c>
      <c r="D420" s="217" t="str">
        <f t="shared" si="62"/>
        <v>-</v>
      </c>
      <c r="E420" s="53">
        <f t="shared" si="62"/>
        <v>0</v>
      </c>
      <c r="F420" s="32">
        <f t="shared" si="57"/>
        <v>0</v>
      </c>
      <c r="G420" s="32">
        <f t="shared" si="58"/>
        <v>0</v>
      </c>
      <c r="H420" s="32">
        <f t="shared" si="59"/>
        <v>0</v>
      </c>
      <c r="I420" s="29">
        <f>'F4.2'!V134</f>
        <v>0</v>
      </c>
      <c r="J420" s="29">
        <f>'F4.2'!AU134</f>
        <v>0</v>
      </c>
      <c r="K420" s="32"/>
      <c r="L420" s="32"/>
      <c r="M420" s="32">
        <f t="shared" si="60"/>
        <v>0</v>
      </c>
      <c r="N420" s="32">
        <f t="shared" si="61"/>
        <v>0</v>
      </c>
      <c r="O420" s="197"/>
      <c r="P420" s="198"/>
    </row>
    <row r="421" spans="1:16" ht="31.5" hidden="1" outlineLevel="1">
      <c r="A421" s="271">
        <f t="shared" si="62"/>
        <v>0</v>
      </c>
      <c r="B421" s="222" t="str">
        <f t="shared" si="62"/>
        <v xml:space="preserve"> Supply and eretion of LP Evaporator header and Tubes (B1Boiler)</v>
      </c>
      <c r="C421" s="51">
        <f t="shared" si="62"/>
        <v>0</v>
      </c>
      <c r="D421" s="217" t="str">
        <f t="shared" si="62"/>
        <v>-</v>
      </c>
      <c r="E421" s="53">
        <f t="shared" si="62"/>
        <v>0</v>
      </c>
      <c r="F421" s="32">
        <f t="shared" si="57"/>
        <v>0</v>
      </c>
      <c r="G421" s="32">
        <f t="shared" si="58"/>
        <v>0</v>
      </c>
      <c r="H421" s="32">
        <f t="shared" si="59"/>
        <v>0</v>
      </c>
      <c r="I421" s="29">
        <f>'F4.2'!V135</f>
        <v>0</v>
      </c>
      <c r="J421" s="29">
        <f>'F4.2'!AU135</f>
        <v>0</v>
      </c>
      <c r="K421" s="32"/>
      <c r="L421" s="32"/>
      <c r="M421" s="32">
        <f t="shared" si="60"/>
        <v>0</v>
      </c>
      <c r="N421" s="32">
        <f t="shared" si="61"/>
        <v>0</v>
      </c>
      <c r="O421" s="197"/>
      <c r="P421" s="198"/>
    </row>
    <row r="422" spans="1:16" ht="15.75" hidden="1" outlineLevel="1">
      <c r="A422" s="271">
        <f t="shared" si="62"/>
        <v>0</v>
      </c>
      <c r="B422" s="222" t="str">
        <f t="shared" si="62"/>
        <v>Supply of boiler duct plate (B1,B2 Boiler)</v>
      </c>
      <c r="C422" s="51">
        <f t="shared" si="62"/>
        <v>0</v>
      </c>
      <c r="D422" s="217" t="str">
        <f t="shared" si="62"/>
        <v>-</v>
      </c>
      <c r="E422" s="53">
        <f t="shared" si="62"/>
        <v>0</v>
      </c>
      <c r="F422" s="32">
        <f t="shared" si="57"/>
        <v>0</v>
      </c>
      <c r="G422" s="32">
        <f t="shared" si="58"/>
        <v>0</v>
      </c>
      <c r="H422" s="32">
        <f t="shared" si="59"/>
        <v>0</v>
      </c>
      <c r="I422" s="29">
        <f>'F4.2'!V136</f>
        <v>0</v>
      </c>
      <c r="J422" s="29">
        <f>'F4.2'!AU136</f>
        <v>0</v>
      </c>
      <c r="K422" s="32"/>
      <c r="L422" s="32"/>
      <c r="M422" s="32">
        <f t="shared" si="60"/>
        <v>0</v>
      </c>
      <c r="N422" s="32">
        <f t="shared" si="61"/>
        <v>0</v>
      </c>
      <c r="O422" s="197"/>
      <c r="P422" s="198"/>
    </row>
    <row r="423" spans="1:16" ht="31.5" hidden="1" outlineLevel="1">
      <c r="A423" s="271">
        <f t="shared" si="62"/>
        <v>0</v>
      </c>
      <c r="B423" s="222" t="str">
        <f t="shared" si="62"/>
        <v xml:space="preserve"> Supply of Steam turbine free standing blades (B0 steam turbine)</v>
      </c>
      <c r="C423" s="51">
        <f t="shared" si="62"/>
        <v>0</v>
      </c>
      <c r="D423" s="217" t="str">
        <f t="shared" si="62"/>
        <v>-</v>
      </c>
      <c r="E423" s="53">
        <f t="shared" si="62"/>
        <v>0</v>
      </c>
      <c r="F423" s="32">
        <f t="shared" si="57"/>
        <v>0</v>
      </c>
      <c r="G423" s="32">
        <f t="shared" si="58"/>
        <v>0</v>
      </c>
      <c r="H423" s="32">
        <f t="shared" si="59"/>
        <v>0</v>
      </c>
      <c r="I423" s="29">
        <f>'F4.2'!V137</f>
        <v>0</v>
      </c>
      <c r="J423" s="29">
        <f>'F4.2'!AU137</f>
        <v>0</v>
      </c>
      <c r="K423" s="32"/>
      <c r="L423" s="32"/>
      <c r="M423" s="32">
        <f t="shared" si="60"/>
        <v>0</v>
      </c>
      <c r="N423" s="32">
        <f t="shared" si="61"/>
        <v>0</v>
      </c>
      <c r="O423" s="197"/>
      <c r="P423" s="198"/>
    </row>
    <row r="424" spans="1:16" ht="31.5" hidden="1" outlineLevel="1">
      <c r="A424" s="271">
        <f t="shared" si="62"/>
        <v>0</v>
      </c>
      <c r="B424" s="222" t="str">
        <f t="shared" si="62"/>
        <v xml:space="preserve"> Supply of Steam turbine Journal cum Thrust bearing (A0 Steam Turbine)</v>
      </c>
      <c r="C424" s="51">
        <f t="shared" si="62"/>
        <v>0</v>
      </c>
      <c r="D424" s="217" t="str">
        <f t="shared" si="62"/>
        <v>-</v>
      </c>
      <c r="E424" s="53">
        <f t="shared" si="62"/>
        <v>0</v>
      </c>
      <c r="F424" s="32">
        <f t="shared" si="57"/>
        <v>0</v>
      </c>
      <c r="G424" s="32">
        <f t="shared" si="58"/>
        <v>0</v>
      </c>
      <c r="H424" s="32">
        <f t="shared" si="59"/>
        <v>0</v>
      </c>
      <c r="I424" s="29">
        <f>'F4.2'!V138</f>
        <v>0</v>
      </c>
      <c r="J424" s="29">
        <f>'F4.2'!AU138</f>
        <v>0</v>
      </c>
      <c r="K424" s="32"/>
      <c r="L424" s="32"/>
      <c r="M424" s="32">
        <f t="shared" si="60"/>
        <v>0</v>
      </c>
      <c r="N424" s="32">
        <f t="shared" si="61"/>
        <v>0</v>
      </c>
      <c r="O424" s="197"/>
      <c r="P424" s="198"/>
    </row>
    <row r="425" spans="1:16" ht="47.25" hidden="1" outlineLevel="1">
      <c r="A425" s="271">
        <f t="shared" si="62"/>
        <v>14</v>
      </c>
      <c r="B425" s="214" t="str">
        <f t="shared" si="62"/>
        <v>DPR for Life extension of GT Units by replacement of GT Gas ESV , Control valves and GT transmitter unit (barring gear assembly), Hand barring assembly.</v>
      </c>
      <c r="C425" s="51">
        <f t="shared" si="62"/>
        <v>0</v>
      </c>
      <c r="D425" s="217" t="str">
        <f t="shared" si="62"/>
        <v>-</v>
      </c>
      <c r="E425" s="53">
        <f t="shared" si="62"/>
        <v>0</v>
      </c>
      <c r="F425" s="32">
        <f t="shared" si="57"/>
        <v>0</v>
      </c>
      <c r="G425" s="32">
        <f t="shared" si="58"/>
        <v>0</v>
      </c>
      <c r="H425" s="32">
        <f t="shared" si="59"/>
        <v>0</v>
      </c>
      <c r="I425" s="29">
        <f>'F4.2'!V139</f>
        <v>0</v>
      </c>
      <c r="J425" s="29">
        <f>'F4.2'!AU139</f>
        <v>0</v>
      </c>
      <c r="K425" s="32"/>
      <c r="L425" s="32"/>
      <c r="M425" s="32">
        <f t="shared" si="60"/>
        <v>0</v>
      </c>
      <c r="N425" s="32">
        <f t="shared" si="61"/>
        <v>0</v>
      </c>
      <c r="O425" s="197"/>
      <c r="P425" s="198"/>
    </row>
    <row r="426" spans="1:16" ht="15.75" hidden="1" outlineLevel="1">
      <c r="A426" s="271">
        <f t="shared" si="62"/>
        <v>0</v>
      </c>
      <c r="B426" s="222" t="str">
        <f t="shared" si="62"/>
        <v xml:space="preserve"> Supply of GT Gas ESV &amp; Control valve (GT 6,7 &amp; 8)</v>
      </c>
      <c r="C426" s="51">
        <f t="shared" si="62"/>
        <v>0</v>
      </c>
      <c r="D426" s="217" t="str">
        <f t="shared" si="62"/>
        <v>-</v>
      </c>
      <c r="E426" s="53">
        <f t="shared" si="62"/>
        <v>0</v>
      </c>
      <c r="F426" s="32">
        <f t="shared" si="57"/>
        <v>0</v>
      </c>
      <c r="G426" s="32">
        <f t="shared" si="58"/>
        <v>0</v>
      </c>
      <c r="H426" s="32">
        <f t="shared" si="59"/>
        <v>0</v>
      </c>
      <c r="I426" s="29">
        <f>'F4.2'!V140</f>
        <v>0</v>
      </c>
      <c r="J426" s="29">
        <f>'F4.2'!AU140</f>
        <v>0</v>
      </c>
      <c r="K426" s="32"/>
      <c r="L426" s="32"/>
      <c r="M426" s="32">
        <f t="shared" si="60"/>
        <v>0</v>
      </c>
      <c r="N426" s="32">
        <f t="shared" si="61"/>
        <v>0</v>
      </c>
      <c r="O426" s="197"/>
      <c r="P426" s="198"/>
    </row>
    <row r="427" spans="1:16" ht="47.25" hidden="1" outlineLevel="1">
      <c r="A427" s="271">
        <f t="shared" si="62"/>
        <v>0</v>
      </c>
      <c r="B427" s="222" t="str">
        <f t="shared" si="62"/>
        <v xml:space="preserve"> Supply of GT Transmitter unit with Hand barring assembly (GT 5 &amp; 6 Transmitter Unit and GT 5,6,7,8 Hand Barring assembly ) </v>
      </c>
      <c r="C427" s="51">
        <f t="shared" si="62"/>
        <v>0</v>
      </c>
      <c r="D427" s="217" t="str">
        <f t="shared" si="62"/>
        <v>-</v>
      </c>
      <c r="E427" s="53">
        <f t="shared" si="62"/>
        <v>0</v>
      </c>
      <c r="F427" s="32">
        <f t="shared" si="57"/>
        <v>0</v>
      </c>
      <c r="G427" s="32">
        <f t="shared" si="58"/>
        <v>0</v>
      </c>
      <c r="H427" s="32">
        <f t="shared" si="59"/>
        <v>0</v>
      </c>
      <c r="I427" s="29">
        <f>'F4.2'!V141</f>
        <v>0</v>
      </c>
      <c r="J427" s="29">
        <f>'F4.2'!AU141</f>
        <v>0</v>
      </c>
      <c r="K427" s="32"/>
      <c r="L427" s="32"/>
      <c r="M427" s="32">
        <f t="shared" si="60"/>
        <v>0</v>
      </c>
      <c r="N427" s="32">
        <f t="shared" si="61"/>
        <v>0</v>
      </c>
      <c r="O427" s="197"/>
      <c r="P427" s="198"/>
    </row>
    <row r="428" spans="1:16" ht="47.25" hidden="1" outlineLevel="1">
      <c r="A428" s="271">
        <f t="shared" si="62"/>
        <v>15</v>
      </c>
      <c r="B428" s="214" t="str">
        <f t="shared" si="62"/>
        <v>DPR for procurement of Inconel 617 plate for mixing chambers and Replacement of GT exhaust bellows, honeycomb.</v>
      </c>
      <c r="C428" s="51">
        <f t="shared" si="62"/>
        <v>0</v>
      </c>
      <c r="D428" s="217" t="str">
        <f t="shared" si="62"/>
        <v>-</v>
      </c>
      <c r="E428" s="53">
        <f t="shared" si="62"/>
        <v>0</v>
      </c>
      <c r="F428" s="32">
        <f t="shared" si="57"/>
        <v>0</v>
      </c>
      <c r="G428" s="32">
        <f t="shared" si="58"/>
        <v>0</v>
      </c>
      <c r="H428" s="32">
        <f t="shared" si="59"/>
        <v>0</v>
      </c>
      <c r="I428" s="29">
        <f>'F4.2'!V142</f>
        <v>0</v>
      </c>
      <c r="J428" s="29">
        <f>'F4.2'!AU142</f>
        <v>0</v>
      </c>
      <c r="K428" s="32"/>
      <c r="L428" s="32"/>
      <c r="M428" s="32">
        <f t="shared" si="60"/>
        <v>0</v>
      </c>
      <c r="N428" s="32">
        <f t="shared" si="61"/>
        <v>0</v>
      </c>
      <c r="O428" s="197"/>
      <c r="P428" s="198"/>
    </row>
    <row r="429" spans="1:16" ht="15.75" hidden="1" outlineLevel="1">
      <c r="A429" s="271">
        <f t="shared" si="62"/>
        <v>0</v>
      </c>
      <c r="B429" s="222" t="str">
        <f t="shared" si="62"/>
        <v xml:space="preserve"> Supply of inconel 617 plate for mixing chambers (All GT)</v>
      </c>
      <c r="C429" s="51">
        <f t="shared" si="62"/>
        <v>0</v>
      </c>
      <c r="D429" s="217" t="str">
        <f t="shared" si="62"/>
        <v>-</v>
      </c>
      <c r="E429" s="53">
        <f t="shared" si="62"/>
        <v>0</v>
      </c>
      <c r="F429" s="32">
        <f t="shared" si="57"/>
        <v>0</v>
      </c>
      <c r="G429" s="32">
        <f t="shared" si="58"/>
        <v>0</v>
      </c>
      <c r="H429" s="32">
        <f t="shared" si="59"/>
        <v>0</v>
      </c>
      <c r="I429" s="29">
        <f>'F4.2'!V143</f>
        <v>0</v>
      </c>
      <c r="J429" s="29">
        <f>'F4.2'!AU143</f>
        <v>0</v>
      </c>
      <c r="K429" s="32"/>
      <c r="L429" s="32"/>
      <c r="M429" s="32">
        <f t="shared" si="60"/>
        <v>0</v>
      </c>
      <c r="N429" s="32">
        <f t="shared" si="61"/>
        <v>0</v>
      </c>
      <c r="O429" s="197"/>
      <c r="P429" s="198"/>
    </row>
    <row r="430" spans="1:16" ht="31.5" hidden="1" outlineLevel="1">
      <c r="A430" s="271">
        <f t="shared" si="62"/>
        <v>0</v>
      </c>
      <c r="B430" s="222" t="str">
        <f t="shared" si="62"/>
        <v xml:space="preserve"> Replacement of GT exhaust bellows and  honeycomb. (GT7 &amp; 8)</v>
      </c>
      <c r="C430" s="51">
        <f t="shared" si="62"/>
        <v>0</v>
      </c>
      <c r="D430" s="217" t="str">
        <f t="shared" si="62"/>
        <v>-</v>
      </c>
      <c r="E430" s="53">
        <f t="shared" si="62"/>
        <v>0</v>
      </c>
      <c r="F430" s="32">
        <f t="shared" si="57"/>
        <v>0</v>
      </c>
      <c r="G430" s="32">
        <f t="shared" si="58"/>
        <v>0</v>
      </c>
      <c r="H430" s="32">
        <f t="shared" si="59"/>
        <v>0</v>
      </c>
      <c r="I430" s="29">
        <f>'F4.2'!V144</f>
        <v>0</v>
      </c>
      <c r="J430" s="29">
        <f>'F4.2'!AU144</f>
        <v>0</v>
      </c>
      <c r="K430" s="32"/>
      <c r="L430" s="32"/>
      <c r="M430" s="32">
        <f t="shared" si="60"/>
        <v>0</v>
      </c>
      <c r="N430" s="32">
        <f t="shared" si="61"/>
        <v>0</v>
      </c>
      <c r="O430" s="197"/>
      <c r="P430" s="198"/>
    </row>
    <row r="431" spans="1:16" ht="15.75" hidden="1" outlineLevel="1">
      <c r="A431" s="271">
        <f t="shared" si="62"/>
        <v>16</v>
      </c>
      <c r="B431" s="214" t="str">
        <f t="shared" si="62"/>
        <v>DPR for Turbine section upgrade of GT unit 7</v>
      </c>
      <c r="C431" s="51">
        <f t="shared" si="62"/>
        <v>0</v>
      </c>
      <c r="D431" s="217" t="str">
        <f t="shared" si="62"/>
        <v>-</v>
      </c>
      <c r="E431" s="53">
        <f t="shared" si="62"/>
        <v>0</v>
      </c>
      <c r="F431" s="32">
        <f t="shared" si="57"/>
        <v>0</v>
      </c>
      <c r="G431" s="32">
        <f t="shared" si="58"/>
        <v>0</v>
      </c>
      <c r="H431" s="32">
        <f t="shared" si="59"/>
        <v>0</v>
      </c>
      <c r="I431" s="29">
        <f>'F4.2'!V145</f>
        <v>0</v>
      </c>
      <c r="J431" s="29">
        <f>'F4.2'!AU145</f>
        <v>0</v>
      </c>
      <c r="K431" s="32"/>
      <c r="L431" s="32"/>
      <c r="M431" s="32">
        <f t="shared" si="60"/>
        <v>0</v>
      </c>
      <c r="N431" s="32">
        <f t="shared" si="61"/>
        <v>0</v>
      </c>
      <c r="O431" s="197"/>
      <c r="P431" s="198"/>
    </row>
    <row r="432" spans="1:16" ht="31.5" hidden="1" outlineLevel="1">
      <c r="A432" s="271">
        <f t="shared" si="62"/>
        <v>0</v>
      </c>
      <c r="B432" s="222" t="str">
        <f t="shared" si="62"/>
        <v xml:space="preserve"> Supply of Turbine rotor blades 3 &amp; 4 and Turbine stator blades 3 &amp; 4 along with installation material (TSU) GT 7</v>
      </c>
      <c r="C432" s="51">
        <f t="shared" si="62"/>
        <v>0</v>
      </c>
      <c r="D432" s="217" t="str">
        <f t="shared" si="62"/>
        <v>-</v>
      </c>
      <c r="E432" s="53">
        <f t="shared" si="62"/>
        <v>0</v>
      </c>
      <c r="F432" s="32">
        <f t="shared" si="57"/>
        <v>0</v>
      </c>
      <c r="G432" s="32">
        <f t="shared" si="58"/>
        <v>0</v>
      </c>
      <c r="H432" s="32">
        <f t="shared" si="59"/>
        <v>0</v>
      </c>
      <c r="I432" s="29">
        <f>'F4.2'!V146</f>
        <v>0</v>
      </c>
      <c r="J432" s="29">
        <f>'F4.2'!AU146</f>
        <v>0</v>
      </c>
      <c r="K432" s="32"/>
      <c r="L432" s="32"/>
      <c r="M432" s="32">
        <f t="shared" si="60"/>
        <v>0</v>
      </c>
      <c r="N432" s="32">
        <f t="shared" si="61"/>
        <v>0</v>
      </c>
      <c r="O432" s="197"/>
      <c r="P432" s="198"/>
    </row>
    <row r="433" spans="1:16" ht="47.25" hidden="1" outlineLevel="1">
      <c r="A433" s="271">
        <f t="shared" ref="A433:E448" si="63">A147</f>
        <v>17</v>
      </c>
      <c r="B433" s="214" t="str">
        <f t="shared" si="63"/>
        <v>DPR for Supply and erection of new air compressor system with screw type compressor, HVAC system with Screw type  Compressor  and  Stg II and Stg III DG set at GTPS Uran</v>
      </c>
      <c r="C433" s="51">
        <f t="shared" si="63"/>
        <v>0</v>
      </c>
      <c r="D433" s="217" t="str">
        <f t="shared" si="63"/>
        <v>-</v>
      </c>
      <c r="E433" s="53">
        <f t="shared" si="63"/>
        <v>0</v>
      </c>
      <c r="F433" s="32">
        <f t="shared" si="57"/>
        <v>0</v>
      </c>
      <c r="G433" s="32">
        <f t="shared" si="58"/>
        <v>0</v>
      </c>
      <c r="H433" s="32">
        <f t="shared" si="59"/>
        <v>0</v>
      </c>
      <c r="I433" s="29">
        <f>'F4.2'!V147</f>
        <v>0</v>
      </c>
      <c r="J433" s="29">
        <f>'F4.2'!AU147</f>
        <v>0</v>
      </c>
      <c r="K433" s="32"/>
      <c r="L433" s="32"/>
      <c r="M433" s="32">
        <f t="shared" si="60"/>
        <v>0</v>
      </c>
      <c r="N433" s="32">
        <f t="shared" si="61"/>
        <v>0</v>
      </c>
      <c r="O433" s="197"/>
      <c r="P433" s="198"/>
    </row>
    <row r="434" spans="1:16" ht="47.25" hidden="1" outlineLevel="1">
      <c r="A434" s="271">
        <f t="shared" si="63"/>
        <v>0</v>
      </c>
      <c r="B434" s="222" t="str">
        <f t="shared" si="63"/>
        <v xml:space="preserve"> Supply and erection of new Air compressor system with Screw type Compressor (Service &amp; instrument air compressors)</v>
      </c>
      <c r="C434" s="51">
        <f t="shared" si="63"/>
        <v>0</v>
      </c>
      <c r="D434" s="217" t="str">
        <f t="shared" si="63"/>
        <v>-</v>
      </c>
      <c r="E434" s="53">
        <f t="shared" si="63"/>
        <v>0</v>
      </c>
      <c r="F434" s="32">
        <f t="shared" si="57"/>
        <v>0</v>
      </c>
      <c r="G434" s="32">
        <f t="shared" si="58"/>
        <v>0</v>
      </c>
      <c r="H434" s="32">
        <f t="shared" si="59"/>
        <v>0</v>
      </c>
      <c r="I434" s="29">
        <f>'F4.2'!V148</f>
        <v>0</v>
      </c>
      <c r="J434" s="29">
        <f>'F4.2'!AU148</f>
        <v>0</v>
      </c>
      <c r="K434" s="32"/>
      <c r="L434" s="32"/>
      <c r="M434" s="32">
        <f t="shared" si="60"/>
        <v>0</v>
      </c>
      <c r="N434" s="32">
        <f t="shared" si="61"/>
        <v>0</v>
      </c>
      <c r="O434" s="197"/>
      <c r="P434" s="198"/>
    </row>
    <row r="435" spans="1:16" ht="31.5" hidden="1" outlineLevel="1">
      <c r="A435" s="271">
        <f t="shared" si="63"/>
        <v>0</v>
      </c>
      <c r="B435" s="222" t="str">
        <f t="shared" si="63"/>
        <v xml:space="preserve">  Supply and erection of new HVAC system with Screw type Compressor </v>
      </c>
      <c r="C435" s="51">
        <f t="shared" si="63"/>
        <v>0</v>
      </c>
      <c r="D435" s="217" t="str">
        <f t="shared" si="63"/>
        <v>-</v>
      </c>
      <c r="E435" s="53">
        <f t="shared" si="63"/>
        <v>0</v>
      </c>
      <c r="F435" s="32">
        <f t="shared" si="57"/>
        <v>0</v>
      </c>
      <c r="G435" s="32">
        <f t="shared" si="58"/>
        <v>0</v>
      </c>
      <c r="H435" s="32">
        <f t="shared" si="59"/>
        <v>0</v>
      </c>
      <c r="I435" s="29">
        <f>'F4.2'!V149</f>
        <v>0</v>
      </c>
      <c r="J435" s="29">
        <f>'F4.2'!AU149</f>
        <v>0</v>
      </c>
      <c r="K435" s="32"/>
      <c r="L435" s="32"/>
      <c r="M435" s="32">
        <f t="shared" si="60"/>
        <v>0</v>
      </c>
      <c r="N435" s="32">
        <f t="shared" si="61"/>
        <v>0</v>
      </c>
      <c r="O435" s="197"/>
      <c r="P435" s="198"/>
    </row>
    <row r="436" spans="1:16" ht="15.75" hidden="1" outlineLevel="1">
      <c r="A436" s="271">
        <f t="shared" si="63"/>
        <v>0</v>
      </c>
      <c r="B436" s="222" t="str">
        <f t="shared" si="63"/>
        <v xml:space="preserve"> Supply &amp; Errection of Stage II and Stage III DG set</v>
      </c>
      <c r="C436" s="51">
        <f t="shared" si="63"/>
        <v>0</v>
      </c>
      <c r="D436" s="217" t="str">
        <f t="shared" si="63"/>
        <v>-</v>
      </c>
      <c r="E436" s="53">
        <f t="shared" si="63"/>
        <v>0</v>
      </c>
      <c r="F436" s="32">
        <f t="shared" si="57"/>
        <v>0</v>
      </c>
      <c r="G436" s="32">
        <f t="shared" si="58"/>
        <v>0</v>
      </c>
      <c r="H436" s="32">
        <f t="shared" si="59"/>
        <v>0</v>
      </c>
      <c r="I436" s="29">
        <f>'F4.2'!V150</f>
        <v>0</v>
      </c>
      <c r="J436" s="29">
        <f>'F4.2'!AU150</f>
        <v>0</v>
      </c>
      <c r="K436" s="32"/>
      <c r="L436" s="32"/>
      <c r="M436" s="32">
        <f t="shared" si="60"/>
        <v>0</v>
      </c>
      <c r="N436" s="32">
        <f t="shared" si="61"/>
        <v>0</v>
      </c>
      <c r="O436" s="197"/>
      <c r="P436" s="198"/>
    </row>
    <row r="437" spans="1:16" ht="47.25" hidden="1" outlineLevel="1">
      <c r="A437" s="271">
        <f t="shared" si="63"/>
        <v>18</v>
      </c>
      <c r="B437" s="214" t="str">
        <f t="shared" si="63"/>
        <v>DPR for Life extension of GT by procurement of Mixing chambers with installation material and Procurement of GT flametube bricks &amp; brick holders.</v>
      </c>
      <c r="C437" s="51">
        <f t="shared" si="63"/>
        <v>0</v>
      </c>
      <c r="D437" s="217" t="str">
        <f t="shared" si="63"/>
        <v>-</v>
      </c>
      <c r="E437" s="53">
        <f t="shared" si="63"/>
        <v>0</v>
      </c>
      <c r="F437" s="32">
        <f t="shared" si="57"/>
        <v>0</v>
      </c>
      <c r="G437" s="32">
        <f t="shared" si="58"/>
        <v>0</v>
      </c>
      <c r="H437" s="32">
        <f t="shared" si="59"/>
        <v>0</v>
      </c>
      <c r="I437" s="29">
        <f>'F4.2'!V151</f>
        <v>0</v>
      </c>
      <c r="J437" s="29">
        <f>'F4.2'!AU151</f>
        <v>0</v>
      </c>
      <c r="K437" s="32"/>
      <c r="L437" s="32"/>
      <c r="M437" s="32">
        <f t="shared" si="60"/>
        <v>0</v>
      </c>
      <c r="N437" s="32">
        <f t="shared" si="61"/>
        <v>0</v>
      </c>
      <c r="O437" s="197"/>
      <c r="P437" s="198"/>
    </row>
    <row r="438" spans="1:16" ht="15.75" hidden="1" outlineLevel="1">
      <c r="A438" s="271">
        <f t="shared" si="63"/>
        <v>0</v>
      </c>
      <c r="B438" s="222" t="str">
        <f t="shared" si="63"/>
        <v xml:space="preserve"> Supply of Mixing chambers with installation material (GT 5)</v>
      </c>
      <c r="C438" s="51">
        <f t="shared" si="63"/>
        <v>0</v>
      </c>
      <c r="D438" s="217" t="str">
        <f t="shared" si="63"/>
        <v>-</v>
      </c>
      <c r="E438" s="53">
        <f t="shared" si="63"/>
        <v>0</v>
      </c>
      <c r="F438" s="32">
        <f t="shared" si="57"/>
        <v>0</v>
      </c>
      <c r="G438" s="32">
        <f t="shared" si="58"/>
        <v>0</v>
      </c>
      <c r="H438" s="32">
        <f t="shared" si="59"/>
        <v>0</v>
      </c>
      <c r="I438" s="29">
        <f>'F4.2'!V152</f>
        <v>0</v>
      </c>
      <c r="J438" s="29">
        <f>'F4.2'!AU152</f>
        <v>0</v>
      </c>
      <c r="K438" s="32"/>
      <c r="L438" s="32"/>
      <c r="M438" s="32">
        <f t="shared" si="60"/>
        <v>0</v>
      </c>
      <c r="N438" s="32">
        <f t="shared" si="61"/>
        <v>0</v>
      </c>
      <c r="O438" s="197"/>
      <c r="P438" s="198"/>
    </row>
    <row r="439" spans="1:16" ht="15.75" hidden="1" outlineLevel="1">
      <c r="A439" s="271">
        <f t="shared" si="63"/>
        <v>0</v>
      </c>
      <c r="B439" s="222" t="str">
        <f t="shared" si="63"/>
        <v xml:space="preserve">  Supply of GT Flametube bricks &amp; brick holders (All GT)</v>
      </c>
      <c r="C439" s="51">
        <f t="shared" si="63"/>
        <v>0</v>
      </c>
      <c r="D439" s="217" t="str">
        <f t="shared" si="63"/>
        <v>-</v>
      </c>
      <c r="E439" s="53">
        <f t="shared" si="63"/>
        <v>0</v>
      </c>
      <c r="F439" s="32">
        <f t="shared" si="57"/>
        <v>0</v>
      </c>
      <c r="G439" s="32">
        <f t="shared" si="58"/>
        <v>0</v>
      </c>
      <c r="H439" s="32">
        <f t="shared" si="59"/>
        <v>0</v>
      </c>
      <c r="I439" s="29">
        <f>'F4.2'!V153</f>
        <v>0</v>
      </c>
      <c r="J439" s="29">
        <f>'F4.2'!AU153</f>
        <v>0</v>
      </c>
      <c r="K439" s="32"/>
      <c r="L439" s="32"/>
      <c r="M439" s="32">
        <f t="shared" si="60"/>
        <v>0</v>
      </c>
      <c r="N439" s="32">
        <f t="shared" si="61"/>
        <v>0</v>
      </c>
      <c r="O439" s="197"/>
      <c r="P439" s="198"/>
    </row>
    <row r="440" spans="1:16" ht="31.5" hidden="1" outlineLevel="1">
      <c r="A440" s="271">
        <f t="shared" si="63"/>
        <v>19</v>
      </c>
      <c r="B440" s="214" t="str">
        <f t="shared" si="63"/>
        <v>DPR for Life extension of GT by Procurement of  Compressor diaphragm rings with stator blades– 1 to 16 for GT Unit 6.</v>
      </c>
      <c r="C440" s="51">
        <f t="shared" si="63"/>
        <v>0</v>
      </c>
      <c r="D440" s="217" t="str">
        <f t="shared" si="63"/>
        <v>-</v>
      </c>
      <c r="E440" s="53">
        <f t="shared" si="63"/>
        <v>0</v>
      </c>
      <c r="F440" s="32">
        <f t="shared" si="57"/>
        <v>0</v>
      </c>
      <c r="G440" s="32">
        <f t="shared" si="58"/>
        <v>0</v>
      </c>
      <c r="H440" s="32">
        <f t="shared" si="59"/>
        <v>0</v>
      </c>
      <c r="I440" s="29">
        <f>'F4.2'!V154</f>
        <v>0</v>
      </c>
      <c r="J440" s="29">
        <f>'F4.2'!AU154</f>
        <v>0</v>
      </c>
      <c r="K440" s="32"/>
      <c r="L440" s="32"/>
      <c r="M440" s="32">
        <f t="shared" si="60"/>
        <v>0</v>
      </c>
      <c r="N440" s="32">
        <f t="shared" si="61"/>
        <v>0</v>
      </c>
      <c r="O440" s="197"/>
      <c r="P440" s="198"/>
    </row>
    <row r="441" spans="1:16" ht="31.5" hidden="1" outlineLevel="1">
      <c r="A441" s="271">
        <f t="shared" si="63"/>
        <v>0</v>
      </c>
      <c r="B441" s="222" t="str">
        <f t="shared" si="63"/>
        <v xml:space="preserve"> Supply of Compressor diaphragm rings with stator blades– 1 to 16 (GT 6)</v>
      </c>
      <c r="C441" s="51">
        <f t="shared" si="63"/>
        <v>0</v>
      </c>
      <c r="D441" s="217" t="str">
        <f t="shared" si="63"/>
        <v>-</v>
      </c>
      <c r="E441" s="53">
        <f t="shared" si="63"/>
        <v>0</v>
      </c>
      <c r="F441" s="32">
        <f t="shared" si="57"/>
        <v>0</v>
      </c>
      <c r="G441" s="32">
        <f t="shared" si="58"/>
        <v>0</v>
      </c>
      <c r="H441" s="32">
        <f t="shared" si="59"/>
        <v>0</v>
      </c>
      <c r="I441" s="29">
        <f>'F4.2'!V155</f>
        <v>0</v>
      </c>
      <c r="J441" s="29">
        <f>'F4.2'!AU155</f>
        <v>0</v>
      </c>
      <c r="K441" s="32"/>
      <c r="L441" s="32"/>
      <c r="M441" s="32">
        <f t="shared" si="60"/>
        <v>0</v>
      </c>
      <c r="N441" s="32">
        <f t="shared" si="61"/>
        <v>0</v>
      </c>
      <c r="O441" s="197"/>
      <c r="P441" s="198"/>
    </row>
    <row r="442" spans="1:16" ht="47.25" hidden="1" outlineLevel="1">
      <c r="A442" s="271">
        <f t="shared" si="63"/>
        <v>20</v>
      </c>
      <c r="B442" s="214" t="str">
        <f t="shared" si="63"/>
        <v>DPR for Procurement of Turbine stator blades 1 &amp; 2 and Turbine rotor blades 1 &amp; 2 along with installation material for GT unit 5.</v>
      </c>
      <c r="C442" s="51">
        <f t="shared" si="63"/>
        <v>0</v>
      </c>
      <c r="D442" s="217" t="str">
        <f t="shared" si="63"/>
        <v>-</v>
      </c>
      <c r="E442" s="53">
        <f t="shared" si="63"/>
        <v>0</v>
      </c>
      <c r="F442" s="32">
        <f t="shared" si="57"/>
        <v>0</v>
      </c>
      <c r="G442" s="32">
        <f t="shared" si="58"/>
        <v>0</v>
      </c>
      <c r="H442" s="32">
        <f t="shared" si="59"/>
        <v>0</v>
      </c>
      <c r="I442" s="29">
        <f>'F4.2'!V156</f>
        <v>0</v>
      </c>
      <c r="J442" s="29">
        <f>'F4.2'!AU156</f>
        <v>0</v>
      </c>
      <c r="K442" s="32"/>
      <c r="L442" s="32"/>
      <c r="M442" s="32">
        <f t="shared" si="60"/>
        <v>0</v>
      </c>
      <c r="N442" s="32">
        <f t="shared" si="61"/>
        <v>0</v>
      </c>
      <c r="O442" s="197"/>
      <c r="P442" s="198"/>
    </row>
    <row r="443" spans="1:16" ht="31.5" hidden="1" outlineLevel="1">
      <c r="A443" s="271">
        <f t="shared" si="63"/>
        <v>0</v>
      </c>
      <c r="B443" s="222" t="str">
        <f t="shared" si="63"/>
        <v xml:space="preserve"> Supply of Turbine stator blades 1 &amp; 2 and Turbine rotor blades 1 &amp; 2 along with installation material (GT 5)</v>
      </c>
      <c r="C443" s="51">
        <f t="shared" si="63"/>
        <v>0</v>
      </c>
      <c r="D443" s="217" t="str">
        <f t="shared" si="63"/>
        <v>-</v>
      </c>
      <c r="E443" s="53">
        <f t="shared" si="63"/>
        <v>0</v>
      </c>
      <c r="F443" s="32">
        <f t="shared" si="57"/>
        <v>0</v>
      </c>
      <c r="G443" s="32">
        <f t="shared" si="58"/>
        <v>0</v>
      </c>
      <c r="H443" s="32">
        <f t="shared" si="59"/>
        <v>0</v>
      </c>
      <c r="I443" s="29">
        <f>'F4.2'!V157</f>
        <v>0</v>
      </c>
      <c r="J443" s="29">
        <f>'F4.2'!AU157</f>
        <v>0</v>
      </c>
      <c r="K443" s="32"/>
      <c r="L443" s="32"/>
      <c r="M443" s="32">
        <f t="shared" si="60"/>
        <v>0</v>
      </c>
      <c r="N443" s="32">
        <f t="shared" si="61"/>
        <v>0</v>
      </c>
      <c r="O443" s="197"/>
      <c r="P443" s="198"/>
    </row>
    <row r="444" spans="1:16" ht="47.25" hidden="1" outlineLevel="1">
      <c r="A444" s="271">
        <f t="shared" si="63"/>
        <v>21</v>
      </c>
      <c r="B444" s="214" t="str">
        <f t="shared" si="63"/>
        <v>DPR for Procurement of Various oil pumps, water pumps of GT Units and Procurement of GT blow off valves and IGV blades along with its complete operating mechanism.</v>
      </c>
      <c r="C444" s="51">
        <f t="shared" si="63"/>
        <v>0</v>
      </c>
      <c r="D444" s="217" t="str">
        <f t="shared" si="63"/>
        <v>-</v>
      </c>
      <c r="E444" s="53">
        <f t="shared" si="63"/>
        <v>0</v>
      </c>
      <c r="F444" s="32">
        <f t="shared" si="57"/>
        <v>0</v>
      </c>
      <c r="G444" s="32">
        <f t="shared" si="58"/>
        <v>0</v>
      </c>
      <c r="H444" s="32">
        <f t="shared" si="59"/>
        <v>0</v>
      </c>
      <c r="I444" s="29">
        <f>'F4.2'!V158</f>
        <v>0</v>
      </c>
      <c r="J444" s="29">
        <f>'F4.2'!AU158</f>
        <v>0</v>
      </c>
      <c r="K444" s="32"/>
      <c r="L444" s="32"/>
      <c r="M444" s="32">
        <f t="shared" si="60"/>
        <v>0</v>
      </c>
      <c r="N444" s="32">
        <f t="shared" si="61"/>
        <v>0</v>
      </c>
      <c r="O444" s="197"/>
      <c r="P444" s="198"/>
    </row>
    <row r="445" spans="1:16" ht="47.25" hidden="1" outlineLevel="1">
      <c r="A445" s="271">
        <f t="shared" si="63"/>
        <v>0</v>
      </c>
      <c r="B445" s="222" t="str">
        <f t="shared" si="63"/>
        <v xml:space="preserve"> Supply of all GT pumps (MOP,JOP, Boosster pump, EOP, oil vapour fan, CW pumps, Makeup pumps, colony water pumps, drinking water pumps) for all GT</v>
      </c>
      <c r="C445" s="51">
        <f t="shared" si="63"/>
        <v>0</v>
      </c>
      <c r="D445" s="217" t="str">
        <f t="shared" si="63"/>
        <v>-</v>
      </c>
      <c r="E445" s="53">
        <f t="shared" si="63"/>
        <v>0</v>
      </c>
      <c r="F445" s="32">
        <f t="shared" si="57"/>
        <v>0</v>
      </c>
      <c r="G445" s="32">
        <f t="shared" si="58"/>
        <v>0</v>
      </c>
      <c r="H445" s="32">
        <f t="shared" si="59"/>
        <v>0</v>
      </c>
      <c r="I445" s="29">
        <f>'F4.2'!V159</f>
        <v>0</v>
      </c>
      <c r="J445" s="29">
        <f>'F4.2'!AU159</f>
        <v>0</v>
      </c>
      <c r="K445" s="32"/>
      <c r="L445" s="32"/>
      <c r="M445" s="32">
        <f t="shared" si="60"/>
        <v>0</v>
      </c>
      <c r="N445" s="32">
        <f t="shared" si="61"/>
        <v>0</v>
      </c>
      <c r="O445" s="197"/>
      <c r="P445" s="198"/>
    </row>
    <row r="446" spans="1:16" ht="15.75" hidden="1" outlineLevel="1">
      <c r="A446" s="271">
        <f t="shared" si="63"/>
        <v>0</v>
      </c>
      <c r="B446" s="222" t="str">
        <f t="shared" si="63"/>
        <v xml:space="preserve">  Supply of GT Blow-off valves (All GT)</v>
      </c>
      <c r="C446" s="51">
        <f t="shared" si="63"/>
        <v>0</v>
      </c>
      <c r="D446" s="217" t="str">
        <f t="shared" si="63"/>
        <v>-</v>
      </c>
      <c r="E446" s="53">
        <f t="shared" si="63"/>
        <v>0</v>
      </c>
      <c r="F446" s="32">
        <f t="shared" si="57"/>
        <v>0</v>
      </c>
      <c r="G446" s="32">
        <f t="shared" si="58"/>
        <v>0</v>
      </c>
      <c r="H446" s="32">
        <f t="shared" si="59"/>
        <v>0</v>
      </c>
      <c r="I446" s="29">
        <f>'F4.2'!V160</f>
        <v>0</v>
      </c>
      <c r="J446" s="29">
        <f>'F4.2'!AU160</f>
        <v>0</v>
      </c>
      <c r="K446" s="32"/>
      <c r="L446" s="32"/>
      <c r="M446" s="32">
        <f t="shared" si="60"/>
        <v>0</v>
      </c>
      <c r="N446" s="32">
        <f t="shared" si="61"/>
        <v>0</v>
      </c>
      <c r="O446" s="197"/>
      <c r="P446" s="198"/>
    </row>
    <row r="447" spans="1:16" ht="31.5" hidden="1" outlineLevel="1">
      <c r="A447" s="271">
        <f t="shared" si="63"/>
        <v>0</v>
      </c>
      <c r="B447" s="222" t="str">
        <f t="shared" si="63"/>
        <v xml:space="preserve"> Supply of IGV blades along with its complete operating mechanism (GT 5,6,8)</v>
      </c>
      <c r="C447" s="51">
        <f t="shared" si="63"/>
        <v>0</v>
      </c>
      <c r="D447" s="217" t="str">
        <f t="shared" si="63"/>
        <v>-</v>
      </c>
      <c r="E447" s="53">
        <f t="shared" si="63"/>
        <v>0</v>
      </c>
      <c r="F447" s="32">
        <f t="shared" si="57"/>
        <v>0</v>
      </c>
      <c r="G447" s="32">
        <f t="shared" si="58"/>
        <v>0</v>
      </c>
      <c r="H447" s="32">
        <f t="shared" si="59"/>
        <v>0</v>
      </c>
      <c r="I447" s="29">
        <f>'F4.2'!V161</f>
        <v>0</v>
      </c>
      <c r="J447" s="29">
        <f>'F4.2'!AU161</f>
        <v>0</v>
      </c>
      <c r="K447" s="32"/>
      <c r="L447" s="32"/>
      <c r="M447" s="32">
        <f t="shared" si="60"/>
        <v>0</v>
      </c>
      <c r="N447" s="32">
        <f t="shared" si="61"/>
        <v>0</v>
      </c>
      <c r="O447" s="197"/>
      <c r="P447" s="198"/>
    </row>
    <row r="448" spans="1:16" ht="31.5" hidden="1" outlineLevel="1">
      <c r="A448" s="271">
        <f t="shared" si="63"/>
        <v>22</v>
      </c>
      <c r="B448" s="214" t="str">
        <f t="shared" si="63"/>
        <v>DPR for Life extension of GT units by Procurement of inner casing &amp; K rings with installation material.</v>
      </c>
      <c r="C448" s="51">
        <f t="shared" si="63"/>
        <v>0</v>
      </c>
      <c r="D448" s="217" t="str">
        <f t="shared" si="63"/>
        <v>-</v>
      </c>
      <c r="E448" s="53">
        <f t="shared" si="63"/>
        <v>0</v>
      </c>
      <c r="F448" s="32">
        <f t="shared" si="57"/>
        <v>0</v>
      </c>
      <c r="G448" s="32">
        <f t="shared" si="58"/>
        <v>0</v>
      </c>
      <c r="H448" s="32">
        <f t="shared" si="59"/>
        <v>0</v>
      </c>
      <c r="I448" s="29">
        <f>'F4.2'!V162</f>
        <v>0</v>
      </c>
      <c r="J448" s="29">
        <f>'F4.2'!AU162</f>
        <v>0</v>
      </c>
      <c r="K448" s="32"/>
      <c r="L448" s="32"/>
      <c r="M448" s="32">
        <f t="shared" si="60"/>
        <v>0</v>
      </c>
      <c r="N448" s="32">
        <f t="shared" si="61"/>
        <v>0</v>
      </c>
      <c r="O448" s="197"/>
      <c r="P448" s="198"/>
    </row>
    <row r="449" spans="1:16" ht="31.5" hidden="1" outlineLevel="1">
      <c r="A449" s="271">
        <f t="shared" ref="A449:E464" si="64">A163</f>
        <v>0</v>
      </c>
      <c r="B449" s="222" t="str">
        <f t="shared" si="64"/>
        <v xml:space="preserve"> Supply of inner casing &amp; K ring with installation material (Inner casing for GT 8 and All GT K ring)</v>
      </c>
      <c r="C449" s="51">
        <f t="shared" si="64"/>
        <v>0</v>
      </c>
      <c r="D449" s="217" t="str">
        <f t="shared" si="64"/>
        <v>-</v>
      </c>
      <c r="E449" s="53">
        <f t="shared" si="64"/>
        <v>0</v>
      </c>
      <c r="F449" s="32">
        <f t="shared" si="57"/>
        <v>0</v>
      </c>
      <c r="G449" s="32">
        <f t="shared" si="58"/>
        <v>0</v>
      </c>
      <c r="H449" s="32">
        <f t="shared" si="59"/>
        <v>0</v>
      </c>
      <c r="I449" s="29">
        <f>'F4.2'!V163</f>
        <v>0</v>
      </c>
      <c r="J449" s="29">
        <f>'F4.2'!AU163</f>
        <v>0</v>
      </c>
      <c r="K449" s="32"/>
      <c r="L449" s="32"/>
      <c r="M449" s="32">
        <f t="shared" si="60"/>
        <v>0</v>
      </c>
      <c r="N449" s="32">
        <f t="shared" si="61"/>
        <v>0</v>
      </c>
      <c r="O449" s="197"/>
      <c r="P449" s="198"/>
    </row>
    <row r="450" spans="1:16" ht="63" hidden="1" outlineLevel="1">
      <c r="A450" s="271">
        <f t="shared" si="64"/>
        <v>23</v>
      </c>
      <c r="B450" s="214" t="str">
        <f t="shared" si="64"/>
        <v>DPR for CCPP process improvement by Procurement and erection of Hangers and supports of Gas skid, A0 ,B0 block and supply of various size pipelines and boiler tubes for Boiler, GT</v>
      </c>
      <c r="C450" s="51">
        <f t="shared" si="64"/>
        <v>0</v>
      </c>
      <c r="D450" s="217" t="str">
        <f t="shared" si="64"/>
        <v>-</v>
      </c>
      <c r="E450" s="53">
        <f t="shared" si="64"/>
        <v>0</v>
      </c>
      <c r="F450" s="32">
        <f t="shared" si="57"/>
        <v>0</v>
      </c>
      <c r="G450" s="32">
        <f t="shared" si="58"/>
        <v>0</v>
      </c>
      <c r="H450" s="32">
        <f t="shared" si="59"/>
        <v>0</v>
      </c>
      <c r="I450" s="29">
        <f>'F4.2'!V164</f>
        <v>0</v>
      </c>
      <c r="J450" s="29">
        <f>'F4.2'!AU164</f>
        <v>0</v>
      </c>
      <c r="K450" s="32"/>
      <c r="L450" s="32"/>
      <c r="M450" s="32">
        <f t="shared" si="60"/>
        <v>0</v>
      </c>
      <c r="N450" s="32">
        <f t="shared" si="61"/>
        <v>0</v>
      </c>
      <c r="O450" s="197"/>
      <c r="P450" s="198"/>
    </row>
    <row r="451" spans="1:16" ht="31.5" hidden="1" outlineLevel="1">
      <c r="A451" s="271">
        <f t="shared" si="64"/>
        <v>0</v>
      </c>
      <c r="B451" s="222" t="str">
        <f t="shared" si="64"/>
        <v xml:space="preserve"> Supply and erection of Hangers and supports (Gas skid, A0 and B0 Block)</v>
      </c>
      <c r="C451" s="51">
        <f t="shared" si="64"/>
        <v>0</v>
      </c>
      <c r="D451" s="217" t="str">
        <f t="shared" si="64"/>
        <v>-</v>
      </c>
      <c r="E451" s="53">
        <f t="shared" si="64"/>
        <v>0</v>
      </c>
      <c r="F451" s="32">
        <f t="shared" si="57"/>
        <v>0</v>
      </c>
      <c r="G451" s="32">
        <f t="shared" si="58"/>
        <v>0</v>
      </c>
      <c r="H451" s="32">
        <f t="shared" si="59"/>
        <v>0</v>
      </c>
      <c r="I451" s="29">
        <f>'F4.2'!V165</f>
        <v>0</v>
      </c>
      <c r="J451" s="29">
        <f>'F4.2'!AU165</f>
        <v>0</v>
      </c>
      <c r="K451" s="32"/>
      <c r="L451" s="32"/>
      <c r="M451" s="32">
        <f t="shared" si="60"/>
        <v>0</v>
      </c>
      <c r="N451" s="32">
        <f t="shared" si="61"/>
        <v>0</v>
      </c>
      <c r="O451" s="197"/>
      <c r="P451" s="198"/>
    </row>
    <row r="452" spans="1:16" ht="31.5" hidden="1" outlineLevel="1">
      <c r="A452" s="271">
        <f t="shared" si="64"/>
        <v>0</v>
      </c>
      <c r="B452" s="222" t="str">
        <f t="shared" si="64"/>
        <v xml:space="preserve"> Supply of Various size high pressure pipelines and tubes for Boiler and GT &amp; ST</v>
      </c>
      <c r="C452" s="51">
        <f t="shared" si="64"/>
        <v>0</v>
      </c>
      <c r="D452" s="217" t="str">
        <f t="shared" si="64"/>
        <v>-</v>
      </c>
      <c r="E452" s="53">
        <f t="shared" si="64"/>
        <v>0</v>
      </c>
      <c r="F452" s="32">
        <f t="shared" si="57"/>
        <v>0</v>
      </c>
      <c r="G452" s="32">
        <f t="shared" si="58"/>
        <v>0</v>
      </c>
      <c r="H452" s="32">
        <f t="shared" si="59"/>
        <v>0</v>
      </c>
      <c r="I452" s="29">
        <f>'F4.2'!V166</f>
        <v>0</v>
      </c>
      <c r="J452" s="29">
        <f>'F4.2'!AU166</f>
        <v>0</v>
      </c>
      <c r="K452" s="32"/>
      <c r="L452" s="32"/>
      <c r="M452" s="32">
        <f t="shared" si="60"/>
        <v>0</v>
      </c>
      <c r="N452" s="32">
        <f t="shared" si="61"/>
        <v>0</v>
      </c>
      <c r="O452" s="197"/>
      <c r="P452" s="198"/>
    </row>
    <row r="453" spans="1:16" ht="47.25" hidden="1" outlineLevel="1">
      <c r="A453" s="271">
        <f t="shared" si="64"/>
        <v>24</v>
      </c>
      <c r="B453" s="214" t="str">
        <f t="shared" si="64"/>
        <v>DPR for Procurement of Turbine stator blades 1 &amp; 2 and Turbine rotor blades 1 &amp; 2 along with installation material for GT unit 7.</v>
      </c>
      <c r="C453" s="51">
        <f t="shared" si="64"/>
        <v>0</v>
      </c>
      <c r="D453" s="217" t="str">
        <f t="shared" si="64"/>
        <v>-</v>
      </c>
      <c r="E453" s="53">
        <f t="shared" si="64"/>
        <v>0</v>
      </c>
      <c r="F453" s="32">
        <f t="shared" si="57"/>
        <v>0</v>
      </c>
      <c r="G453" s="32">
        <f t="shared" si="58"/>
        <v>0</v>
      </c>
      <c r="H453" s="32">
        <f t="shared" si="59"/>
        <v>0</v>
      </c>
      <c r="I453" s="29">
        <f>'F4.2'!V167</f>
        <v>0</v>
      </c>
      <c r="J453" s="29">
        <f>'F4.2'!AU167</f>
        <v>0</v>
      </c>
      <c r="K453" s="32"/>
      <c r="L453" s="32"/>
      <c r="M453" s="32">
        <f t="shared" si="60"/>
        <v>0</v>
      </c>
      <c r="N453" s="32">
        <f t="shared" si="61"/>
        <v>0</v>
      </c>
      <c r="O453" s="197"/>
      <c r="P453" s="198"/>
    </row>
    <row r="454" spans="1:16" ht="31.5" hidden="1" outlineLevel="1">
      <c r="A454" s="271">
        <f t="shared" si="64"/>
        <v>0</v>
      </c>
      <c r="B454" s="222" t="str">
        <f t="shared" si="64"/>
        <v xml:space="preserve"> Supply of Turbine rotor blades 1 &amp; 2 and Turbine stator blades 1 &amp; 2 along with installation material (GT7)</v>
      </c>
      <c r="C454" s="51">
        <f t="shared" si="64"/>
        <v>0</v>
      </c>
      <c r="D454" s="217" t="str">
        <f t="shared" si="64"/>
        <v>-</v>
      </c>
      <c r="E454" s="53">
        <f t="shared" si="64"/>
        <v>0</v>
      </c>
      <c r="F454" s="32">
        <f t="shared" si="57"/>
        <v>0</v>
      </c>
      <c r="G454" s="32">
        <f t="shared" si="58"/>
        <v>0</v>
      </c>
      <c r="H454" s="32">
        <f t="shared" si="59"/>
        <v>0</v>
      </c>
      <c r="I454" s="29">
        <f>'F4.2'!V168</f>
        <v>0</v>
      </c>
      <c r="J454" s="29">
        <f>'F4.2'!AU168</f>
        <v>0</v>
      </c>
      <c r="K454" s="32"/>
      <c r="L454" s="32"/>
      <c r="M454" s="32">
        <f t="shared" si="60"/>
        <v>0</v>
      </c>
      <c r="N454" s="32">
        <f t="shared" si="61"/>
        <v>0</v>
      </c>
      <c r="O454" s="197"/>
      <c r="P454" s="198"/>
    </row>
    <row r="455" spans="1:16" ht="47.25" hidden="1" outlineLevel="1">
      <c r="A455" s="271">
        <f t="shared" si="64"/>
        <v>25</v>
      </c>
      <c r="B455" s="214" t="str">
        <f t="shared" si="64"/>
        <v>DPR for Life extension of GT by Procurement of complete flame tube, burners and Procurement of Luwa cooler pannels.</v>
      </c>
      <c r="C455" s="51">
        <f t="shared" si="64"/>
        <v>0</v>
      </c>
      <c r="D455" s="217" t="str">
        <f t="shared" si="64"/>
        <v>-</v>
      </c>
      <c r="E455" s="53">
        <f t="shared" si="64"/>
        <v>0</v>
      </c>
      <c r="F455" s="32">
        <f t="shared" si="57"/>
        <v>0</v>
      </c>
      <c r="G455" s="32">
        <f t="shared" si="58"/>
        <v>0</v>
      </c>
      <c r="H455" s="32">
        <f t="shared" si="59"/>
        <v>0</v>
      </c>
      <c r="I455" s="29">
        <f>'F4.2'!V169</f>
        <v>0</v>
      </c>
      <c r="J455" s="29">
        <f>'F4.2'!AU169</f>
        <v>0</v>
      </c>
      <c r="K455" s="32"/>
      <c r="L455" s="32"/>
      <c r="M455" s="32">
        <f t="shared" si="60"/>
        <v>0</v>
      </c>
      <c r="N455" s="32">
        <f t="shared" si="61"/>
        <v>0</v>
      </c>
      <c r="O455" s="197"/>
      <c r="P455" s="198"/>
    </row>
    <row r="456" spans="1:16" ht="31.5" hidden="1" outlineLevel="1">
      <c r="A456" s="271">
        <f t="shared" si="64"/>
        <v>0</v>
      </c>
      <c r="B456" s="222" t="str">
        <f t="shared" si="64"/>
        <v xml:space="preserve"> Supply of complete Flame tubes with  Burners (Flame tubes of GT 5 and Burners of GT 7 &amp; 8)</v>
      </c>
      <c r="C456" s="51">
        <f t="shared" si="64"/>
        <v>0</v>
      </c>
      <c r="D456" s="217" t="str">
        <f t="shared" si="64"/>
        <v>-</v>
      </c>
      <c r="E456" s="53">
        <f t="shared" si="64"/>
        <v>0</v>
      </c>
      <c r="F456" s="32">
        <f t="shared" si="57"/>
        <v>0</v>
      </c>
      <c r="G456" s="32">
        <f t="shared" si="58"/>
        <v>0</v>
      </c>
      <c r="H456" s="32">
        <f t="shared" si="59"/>
        <v>0</v>
      </c>
      <c r="I456" s="29">
        <f>'F4.2'!V170</f>
        <v>0</v>
      </c>
      <c r="J456" s="29">
        <f>'F4.2'!AU170</f>
        <v>0</v>
      </c>
      <c r="K456" s="32"/>
      <c r="L456" s="32"/>
      <c r="M456" s="32">
        <f t="shared" si="60"/>
        <v>0</v>
      </c>
      <c r="N456" s="32">
        <f t="shared" si="61"/>
        <v>0</v>
      </c>
      <c r="O456" s="197"/>
      <c r="P456" s="198"/>
    </row>
    <row r="457" spans="1:16" ht="15.75" hidden="1" outlineLevel="1">
      <c r="A457" s="271">
        <f t="shared" si="64"/>
        <v>0</v>
      </c>
      <c r="B457" s="222" t="str">
        <f t="shared" si="64"/>
        <v xml:space="preserve"> Supply of Luwa cooler pannels (GT 5,7,8)</v>
      </c>
      <c r="C457" s="51">
        <f t="shared" si="64"/>
        <v>0</v>
      </c>
      <c r="D457" s="217" t="str">
        <f t="shared" si="64"/>
        <v>-</v>
      </c>
      <c r="E457" s="53">
        <f t="shared" si="64"/>
        <v>0</v>
      </c>
      <c r="F457" s="32">
        <f t="shared" si="57"/>
        <v>0</v>
      </c>
      <c r="G457" s="32">
        <f t="shared" si="58"/>
        <v>0</v>
      </c>
      <c r="H457" s="32">
        <f t="shared" si="59"/>
        <v>0</v>
      </c>
      <c r="I457" s="29">
        <f>'F4.2'!V171</f>
        <v>0</v>
      </c>
      <c r="J457" s="29">
        <f>'F4.2'!AU171</f>
        <v>0</v>
      </c>
      <c r="K457" s="32"/>
      <c r="L457" s="32"/>
      <c r="M457" s="32">
        <f t="shared" si="60"/>
        <v>0</v>
      </c>
      <c r="N457" s="32">
        <f t="shared" si="61"/>
        <v>0</v>
      </c>
      <c r="O457" s="197"/>
      <c r="P457" s="198"/>
    </row>
    <row r="458" spans="1:16" ht="31.5" hidden="1" outlineLevel="1">
      <c r="A458" s="271">
        <f t="shared" si="64"/>
        <v>26</v>
      </c>
      <c r="B458" s="214" t="str">
        <f t="shared" si="64"/>
        <v>DPR for Life extension of GT units by Procurement of Compressor rotor blades stage 1 - 16 for GT unit 5 &amp; 7.</v>
      </c>
      <c r="C458" s="51">
        <f t="shared" si="64"/>
        <v>0</v>
      </c>
      <c r="D458" s="217" t="str">
        <f t="shared" si="64"/>
        <v>-</v>
      </c>
      <c r="E458" s="53">
        <f t="shared" si="64"/>
        <v>0</v>
      </c>
      <c r="F458" s="32">
        <f t="shared" si="57"/>
        <v>0</v>
      </c>
      <c r="G458" s="32">
        <f t="shared" si="58"/>
        <v>0</v>
      </c>
      <c r="H458" s="32">
        <f t="shared" si="59"/>
        <v>0</v>
      </c>
      <c r="I458" s="29">
        <f>'F4.2'!V172</f>
        <v>0</v>
      </c>
      <c r="J458" s="29">
        <f>'F4.2'!AU172</f>
        <v>0</v>
      </c>
      <c r="K458" s="32"/>
      <c r="L458" s="32"/>
      <c r="M458" s="32">
        <f t="shared" si="60"/>
        <v>0</v>
      </c>
      <c r="N458" s="32">
        <f t="shared" si="61"/>
        <v>0</v>
      </c>
      <c r="O458" s="197"/>
      <c r="P458" s="198"/>
    </row>
    <row r="459" spans="1:16" ht="15.75" hidden="1" outlineLevel="1">
      <c r="A459" s="271">
        <f t="shared" si="64"/>
        <v>0</v>
      </c>
      <c r="B459" s="222" t="str">
        <f t="shared" si="64"/>
        <v>Supply of Compressor Rotor blades 1 to 16th (GT 5, 7)</v>
      </c>
      <c r="C459" s="51">
        <f t="shared" si="64"/>
        <v>0</v>
      </c>
      <c r="D459" s="217" t="str">
        <f t="shared" si="64"/>
        <v>-</v>
      </c>
      <c r="E459" s="53">
        <f t="shared" si="64"/>
        <v>0</v>
      </c>
      <c r="F459" s="32">
        <f t="shared" si="57"/>
        <v>0</v>
      </c>
      <c r="G459" s="32">
        <f t="shared" si="58"/>
        <v>0</v>
      </c>
      <c r="H459" s="32">
        <f t="shared" si="59"/>
        <v>0</v>
      </c>
      <c r="I459" s="29">
        <f>'F4.2'!V173</f>
        <v>0</v>
      </c>
      <c r="J459" s="29">
        <f>'F4.2'!AU173</f>
        <v>0</v>
      </c>
      <c r="K459" s="32"/>
      <c r="L459" s="32"/>
      <c r="M459" s="32">
        <f t="shared" si="60"/>
        <v>0</v>
      </c>
      <c r="N459" s="32">
        <f t="shared" si="61"/>
        <v>0</v>
      </c>
      <c r="O459" s="197"/>
      <c r="P459" s="198"/>
    </row>
    <row r="460" spans="1:16" ht="47.25" hidden="1" outlineLevel="1">
      <c r="A460" s="271">
        <f t="shared" si="64"/>
        <v>27</v>
      </c>
      <c r="B460" s="214" t="str">
        <f t="shared" si="64"/>
        <v xml:space="preserve">DPR for Life extension of GT units by Procurement of Complete GT fasteners set and Procurement of mixing chambers with installation material for GT6. </v>
      </c>
      <c r="C460" s="51">
        <f t="shared" si="64"/>
        <v>0</v>
      </c>
      <c r="D460" s="217" t="str">
        <f t="shared" si="64"/>
        <v>-</v>
      </c>
      <c r="E460" s="53">
        <f t="shared" si="64"/>
        <v>0</v>
      </c>
      <c r="F460" s="32">
        <f t="shared" si="57"/>
        <v>0</v>
      </c>
      <c r="G460" s="32">
        <f t="shared" si="58"/>
        <v>0</v>
      </c>
      <c r="H460" s="32">
        <f t="shared" si="59"/>
        <v>0</v>
      </c>
      <c r="I460" s="29">
        <f>'F4.2'!V174</f>
        <v>0</v>
      </c>
      <c r="J460" s="29">
        <f>'F4.2'!AU174</f>
        <v>0</v>
      </c>
      <c r="K460" s="32"/>
      <c r="L460" s="32"/>
      <c r="M460" s="32">
        <f t="shared" si="60"/>
        <v>0</v>
      </c>
      <c r="N460" s="32">
        <f t="shared" si="61"/>
        <v>0</v>
      </c>
      <c r="O460" s="197"/>
      <c r="P460" s="198"/>
    </row>
    <row r="461" spans="1:16" ht="15.75" hidden="1" outlineLevel="1">
      <c r="A461" s="271">
        <f t="shared" si="64"/>
        <v>0</v>
      </c>
      <c r="B461" s="222" t="str">
        <f t="shared" si="64"/>
        <v xml:space="preserve"> Procurement of Complete GT Fasteners set</v>
      </c>
      <c r="C461" s="51">
        <f t="shared" si="64"/>
        <v>0</v>
      </c>
      <c r="D461" s="217" t="str">
        <f t="shared" si="64"/>
        <v>-</v>
      </c>
      <c r="E461" s="53">
        <f t="shared" si="64"/>
        <v>0</v>
      </c>
      <c r="F461" s="32">
        <f t="shared" si="57"/>
        <v>0</v>
      </c>
      <c r="G461" s="32">
        <f t="shared" si="58"/>
        <v>0</v>
      </c>
      <c r="H461" s="32">
        <f t="shared" si="59"/>
        <v>0</v>
      </c>
      <c r="I461" s="29">
        <f>'F4.2'!V175</f>
        <v>0</v>
      </c>
      <c r="J461" s="29">
        <f>'F4.2'!AU175</f>
        <v>0</v>
      </c>
      <c r="K461" s="32"/>
      <c r="L461" s="32"/>
      <c r="M461" s="32">
        <f t="shared" si="60"/>
        <v>0</v>
      </c>
      <c r="N461" s="32">
        <f t="shared" si="61"/>
        <v>0</v>
      </c>
      <c r="O461" s="197"/>
      <c r="P461" s="198"/>
    </row>
    <row r="462" spans="1:16" ht="15.75" hidden="1" outlineLevel="1">
      <c r="A462" s="271">
        <f t="shared" si="64"/>
        <v>0</v>
      </c>
      <c r="B462" s="222" t="str">
        <f t="shared" si="64"/>
        <v xml:space="preserve"> Supply of Mixing chambers with installation material (GT 6 )</v>
      </c>
      <c r="C462" s="51">
        <f t="shared" si="64"/>
        <v>0</v>
      </c>
      <c r="D462" s="217" t="str">
        <f t="shared" si="64"/>
        <v>-</v>
      </c>
      <c r="E462" s="53">
        <f t="shared" si="64"/>
        <v>0</v>
      </c>
      <c r="F462" s="32">
        <f t="shared" si="57"/>
        <v>0</v>
      </c>
      <c r="G462" s="32">
        <f t="shared" si="58"/>
        <v>0</v>
      </c>
      <c r="H462" s="32">
        <f t="shared" si="59"/>
        <v>0</v>
      </c>
      <c r="I462" s="29">
        <f>'F4.2'!V176</f>
        <v>0</v>
      </c>
      <c r="J462" s="29">
        <f>'F4.2'!AU176</f>
        <v>0</v>
      </c>
      <c r="K462" s="32"/>
      <c r="L462" s="32"/>
      <c r="M462" s="32">
        <f t="shared" si="60"/>
        <v>0</v>
      </c>
      <c r="N462" s="32">
        <f t="shared" si="61"/>
        <v>0</v>
      </c>
      <c r="O462" s="197"/>
      <c r="P462" s="198"/>
    </row>
    <row r="463" spans="1:16" ht="31.5" hidden="1" outlineLevel="1">
      <c r="A463" s="271">
        <f t="shared" si="64"/>
        <v>28</v>
      </c>
      <c r="B463" s="214" t="str">
        <f t="shared" si="64"/>
        <v>Reliability Improvement  Schemes for Gas Turbine Power Stations, Uran.</v>
      </c>
      <c r="C463" s="51">
        <f t="shared" si="64"/>
        <v>0</v>
      </c>
      <c r="D463" s="217" t="str">
        <f t="shared" si="64"/>
        <v>-</v>
      </c>
      <c r="E463" s="53">
        <f t="shared" si="64"/>
        <v>0</v>
      </c>
      <c r="F463" s="32">
        <f t="shared" si="57"/>
        <v>0</v>
      </c>
      <c r="G463" s="32">
        <f t="shared" si="58"/>
        <v>0</v>
      </c>
      <c r="H463" s="32">
        <f t="shared" si="59"/>
        <v>0</v>
      </c>
      <c r="I463" s="29">
        <f>'F4.2'!V177</f>
        <v>0</v>
      </c>
      <c r="J463" s="29">
        <f>'F4.2'!AU177</f>
        <v>0</v>
      </c>
      <c r="K463" s="32"/>
      <c r="L463" s="32"/>
      <c r="M463" s="32">
        <f t="shared" si="60"/>
        <v>0</v>
      </c>
      <c r="N463" s="32">
        <f t="shared" si="61"/>
        <v>0</v>
      </c>
      <c r="O463" s="197"/>
      <c r="P463" s="198"/>
    </row>
    <row r="464" spans="1:16" ht="47.25" hidden="1" outlineLevel="1">
      <c r="A464" s="271">
        <f t="shared" si="64"/>
        <v>0</v>
      </c>
      <c r="B464" s="222" t="str">
        <f t="shared" si="64"/>
        <v xml:space="preserve"> Supply, installation &amp; commissioning work of 17.5 KV, 7860 Amp and 60 Amp Stage 2 Generator Busbar at Gas Turbine Power Station,Uran.</v>
      </c>
      <c r="C464" s="51">
        <f t="shared" si="64"/>
        <v>0</v>
      </c>
      <c r="D464" s="217" t="str">
        <f t="shared" si="64"/>
        <v>-</v>
      </c>
      <c r="E464" s="53">
        <f t="shared" si="64"/>
        <v>0</v>
      </c>
      <c r="F464" s="32">
        <f t="shared" si="57"/>
        <v>0</v>
      </c>
      <c r="G464" s="32">
        <f t="shared" si="58"/>
        <v>0</v>
      </c>
      <c r="H464" s="32">
        <f t="shared" si="59"/>
        <v>0</v>
      </c>
      <c r="I464" s="29">
        <f>'F4.2'!V178</f>
        <v>0</v>
      </c>
      <c r="J464" s="29">
        <f>'F4.2'!AU178</f>
        <v>0</v>
      </c>
      <c r="K464" s="32"/>
      <c r="L464" s="32"/>
      <c r="M464" s="32">
        <f t="shared" si="60"/>
        <v>0</v>
      </c>
      <c r="N464" s="32">
        <f t="shared" si="61"/>
        <v>0</v>
      </c>
      <c r="O464" s="197"/>
      <c r="P464" s="198"/>
    </row>
    <row r="465" spans="1:16" ht="15.75" hidden="1" outlineLevel="1">
      <c r="A465" s="271">
        <f t="shared" ref="A465:E478" si="65">A179</f>
        <v>0</v>
      </c>
      <c r="B465" s="222" t="str">
        <f t="shared" si="65"/>
        <v xml:space="preserve"> Upgradation of GT-5 and GT-6 SFC and SEE system.</v>
      </c>
      <c r="C465" s="51">
        <f t="shared" si="65"/>
        <v>0</v>
      </c>
      <c r="D465" s="217" t="str">
        <f t="shared" si="65"/>
        <v>-</v>
      </c>
      <c r="E465" s="53">
        <f t="shared" si="65"/>
        <v>0</v>
      </c>
      <c r="F465" s="32">
        <f t="shared" si="57"/>
        <v>0</v>
      </c>
      <c r="G465" s="32">
        <f t="shared" si="58"/>
        <v>0</v>
      </c>
      <c r="H465" s="32">
        <f t="shared" si="59"/>
        <v>0</v>
      </c>
      <c r="I465" s="29">
        <f>'F4.2'!V179</f>
        <v>0</v>
      </c>
      <c r="J465" s="29">
        <f>'F4.2'!AU179</f>
        <v>0</v>
      </c>
      <c r="K465" s="32"/>
      <c r="L465" s="32"/>
      <c r="M465" s="32">
        <f t="shared" si="60"/>
        <v>0</v>
      </c>
      <c r="N465" s="32">
        <f t="shared" si="61"/>
        <v>0</v>
      </c>
      <c r="O465" s="197"/>
      <c r="P465" s="198"/>
    </row>
    <row r="466" spans="1:16" ht="31.5" hidden="1" outlineLevel="1">
      <c r="A466" s="271">
        <f t="shared" si="65"/>
        <v>0</v>
      </c>
      <c r="B466" s="222" t="str">
        <f t="shared" si="65"/>
        <v xml:space="preserve"> Upgradation of Gas Turbine Generator and Transformer protection system (2 No)</v>
      </c>
      <c r="C466" s="51">
        <f t="shared" si="65"/>
        <v>0</v>
      </c>
      <c r="D466" s="217" t="str">
        <f t="shared" si="65"/>
        <v>-</v>
      </c>
      <c r="E466" s="53">
        <f t="shared" si="65"/>
        <v>0</v>
      </c>
      <c r="F466" s="32">
        <f t="shared" si="57"/>
        <v>0</v>
      </c>
      <c r="G466" s="32">
        <f t="shared" si="58"/>
        <v>0</v>
      </c>
      <c r="H466" s="32">
        <f t="shared" si="59"/>
        <v>0</v>
      </c>
      <c r="I466" s="29">
        <f>'F4.2'!V180</f>
        <v>0</v>
      </c>
      <c r="J466" s="29">
        <f>'F4.2'!AU180</f>
        <v>0</v>
      </c>
      <c r="K466" s="32"/>
      <c r="L466" s="32"/>
      <c r="M466" s="32">
        <f t="shared" si="60"/>
        <v>0</v>
      </c>
      <c r="N466" s="32">
        <f t="shared" si="61"/>
        <v>0</v>
      </c>
      <c r="O466" s="197"/>
      <c r="P466" s="198"/>
    </row>
    <row r="467" spans="1:16" ht="47.25" hidden="1" outlineLevel="1">
      <c r="A467" s="271">
        <f t="shared" si="65"/>
        <v>29</v>
      </c>
      <c r="B467" s="214" t="str">
        <f t="shared" si="65"/>
        <v>Schemes for improvement of auxiliary availability for effecient performance during running of 108 MW Stage II &amp; 120 MW Stage III units at GTPS, Uran.</v>
      </c>
      <c r="C467" s="51">
        <f t="shared" si="65"/>
        <v>0</v>
      </c>
      <c r="D467" s="217" t="str">
        <f t="shared" si="65"/>
        <v>-</v>
      </c>
      <c r="E467" s="53">
        <f t="shared" si="65"/>
        <v>0</v>
      </c>
      <c r="F467" s="32">
        <f t="shared" si="57"/>
        <v>0</v>
      </c>
      <c r="G467" s="32">
        <f t="shared" si="58"/>
        <v>0</v>
      </c>
      <c r="H467" s="32">
        <f t="shared" si="59"/>
        <v>0</v>
      </c>
      <c r="I467" s="29">
        <f>'F4.2'!V181</f>
        <v>0</v>
      </c>
      <c r="J467" s="29">
        <f>'F4.2'!AU181</f>
        <v>0</v>
      </c>
      <c r="K467" s="32"/>
      <c r="L467" s="32"/>
      <c r="M467" s="32">
        <f t="shared" si="60"/>
        <v>0</v>
      </c>
      <c r="N467" s="32">
        <f t="shared" si="61"/>
        <v>0</v>
      </c>
      <c r="O467" s="197"/>
      <c r="P467" s="198"/>
    </row>
    <row r="468" spans="1:16" ht="31.5" hidden="1" outlineLevel="1">
      <c r="A468" s="271">
        <f t="shared" si="65"/>
        <v>0</v>
      </c>
      <c r="B468" s="222" t="str">
        <f t="shared" si="65"/>
        <v>Procurement of 108 MW Stage II GT units generator rotor at GTPS, Uran.</v>
      </c>
      <c r="C468" s="51">
        <f t="shared" si="65"/>
        <v>0</v>
      </c>
      <c r="D468" s="217" t="str">
        <f t="shared" si="65"/>
        <v>-</v>
      </c>
      <c r="E468" s="53">
        <f t="shared" si="65"/>
        <v>0</v>
      </c>
      <c r="F468" s="32">
        <f t="shared" si="57"/>
        <v>0</v>
      </c>
      <c r="G468" s="32">
        <f t="shared" si="58"/>
        <v>0</v>
      </c>
      <c r="H468" s="32">
        <f t="shared" si="59"/>
        <v>0</v>
      </c>
      <c r="I468" s="29">
        <f>'F4.2'!V182</f>
        <v>0</v>
      </c>
      <c r="J468" s="29">
        <f>'F4.2'!AU182</f>
        <v>0</v>
      </c>
      <c r="K468" s="32"/>
      <c r="L468" s="32"/>
      <c r="M468" s="32">
        <f t="shared" si="60"/>
        <v>0</v>
      </c>
      <c r="N468" s="32">
        <f t="shared" si="61"/>
        <v>0</v>
      </c>
      <c r="O468" s="197"/>
      <c r="P468" s="198"/>
    </row>
    <row r="469" spans="1:16" ht="47.25" hidden="1" outlineLevel="1">
      <c r="A469" s="271">
        <f t="shared" si="65"/>
        <v>0</v>
      </c>
      <c r="B469" s="222" t="str">
        <f t="shared" si="65"/>
        <v xml:space="preserve"> Procurement of 1 MVA Unit Auxiliary Transformer, 570 KVA Excitation Transformer and 2 MVA Frequency Converter Transformer of Stage II GT Unit at GTPS, Uran.</v>
      </c>
      <c r="C469" s="51">
        <f t="shared" si="65"/>
        <v>0</v>
      </c>
      <c r="D469" s="217" t="str">
        <f t="shared" si="65"/>
        <v>-</v>
      </c>
      <c r="E469" s="53">
        <f t="shared" si="65"/>
        <v>0</v>
      </c>
      <c r="F469" s="32">
        <f t="shared" si="57"/>
        <v>0</v>
      </c>
      <c r="G469" s="32">
        <f t="shared" si="58"/>
        <v>0</v>
      </c>
      <c r="H469" s="32">
        <f t="shared" si="59"/>
        <v>0</v>
      </c>
      <c r="I469" s="29">
        <f>'F4.2'!V183</f>
        <v>0</v>
      </c>
      <c r="J469" s="29">
        <f>'F4.2'!AU183</f>
        <v>0</v>
      </c>
      <c r="K469" s="32"/>
      <c r="L469" s="32"/>
      <c r="M469" s="32">
        <f t="shared" si="60"/>
        <v>0</v>
      </c>
      <c r="N469" s="32">
        <f t="shared" si="61"/>
        <v>0</v>
      </c>
      <c r="O469" s="197"/>
      <c r="P469" s="198"/>
    </row>
    <row r="470" spans="1:16" ht="15.75" hidden="1" outlineLevel="1">
      <c r="A470" s="271">
        <f t="shared" si="65"/>
        <v>0</v>
      </c>
      <c r="B470" s="222" t="str">
        <f t="shared" si="65"/>
        <v xml:space="preserve"> Upgradation of Stage -II &amp; III Battery Chargers.</v>
      </c>
      <c r="C470" s="51">
        <f t="shared" si="65"/>
        <v>0</v>
      </c>
      <c r="D470" s="217" t="str">
        <f t="shared" si="65"/>
        <v>-</v>
      </c>
      <c r="E470" s="53">
        <f t="shared" si="65"/>
        <v>0</v>
      </c>
      <c r="F470" s="32">
        <f t="shared" si="57"/>
        <v>0</v>
      </c>
      <c r="G470" s="32">
        <f t="shared" si="58"/>
        <v>0</v>
      </c>
      <c r="H470" s="32">
        <f t="shared" si="59"/>
        <v>0</v>
      </c>
      <c r="I470" s="29">
        <f>'F4.2'!V184</f>
        <v>0</v>
      </c>
      <c r="J470" s="29">
        <f>'F4.2'!AU184</f>
        <v>0</v>
      </c>
      <c r="K470" s="32"/>
      <c r="L470" s="32"/>
      <c r="M470" s="32">
        <f t="shared" si="60"/>
        <v>0</v>
      </c>
      <c r="N470" s="32">
        <f t="shared" si="61"/>
        <v>0</v>
      </c>
      <c r="O470" s="197"/>
      <c r="P470" s="198"/>
    </row>
    <row r="471" spans="1:16" ht="15.75" hidden="1" outlineLevel="1">
      <c r="A471" s="271">
        <f t="shared" si="65"/>
        <v>0</v>
      </c>
      <c r="B471" s="222" t="str">
        <f t="shared" si="65"/>
        <v>(a)  Upgradation of 4 MW DG set control system.</v>
      </c>
      <c r="C471" s="51">
        <f t="shared" si="65"/>
        <v>0</v>
      </c>
      <c r="D471" s="217" t="str">
        <f t="shared" si="65"/>
        <v>-</v>
      </c>
      <c r="E471" s="53">
        <f t="shared" si="65"/>
        <v>0</v>
      </c>
      <c r="F471" s="32">
        <f t="shared" si="57"/>
        <v>0</v>
      </c>
      <c r="G471" s="32">
        <f t="shared" si="58"/>
        <v>0</v>
      </c>
      <c r="H471" s="32">
        <f t="shared" si="59"/>
        <v>0</v>
      </c>
      <c r="I471" s="29">
        <f>'F4.2'!V185</f>
        <v>0</v>
      </c>
      <c r="J471" s="29">
        <f>'F4.2'!AU185</f>
        <v>0</v>
      </c>
      <c r="K471" s="32"/>
      <c r="L471" s="32"/>
      <c r="M471" s="32">
        <f t="shared" si="60"/>
        <v>0</v>
      </c>
      <c r="N471" s="32">
        <f t="shared" si="61"/>
        <v>0</v>
      </c>
      <c r="O471" s="197"/>
      <c r="P471" s="198"/>
    </row>
    <row r="472" spans="1:16" ht="31.5" hidden="1" outlineLevel="1">
      <c r="A472" s="271">
        <f t="shared" si="65"/>
        <v>30</v>
      </c>
      <c r="B472" s="214" t="str">
        <f t="shared" si="65"/>
        <v>Procurment of insurance spare for reliability improvement at GTPS Uran</v>
      </c>
      <c r="C472" s="51">
        <f t="shared" si="65"/>
        <v>0</v>
      </c>
      <c r="D472" s="217" t="str">
        <f t="shared" si="65"/>
        <v>-</v>
      </c>
      <c r="E472" s="53">
        <f t="shared" si="65"/>
        <v>0</v>
      </c>
      <c r="F472" s="32">
        <f t="shared" si="57"/>
        <v>0</v>
      </c>
      <c r="G472" s="32">
        <f t="shared" si="58"/>
        <v>0</v>
      </c>
      <c r="H472" s="32">
        <f t="shared" si="59"/>
        <v>0</v>
      </c>
      <c r="I472" s="29">
        <f>'F4.2'!V186</f>
        <v>0</v>
      </c>
      <c r="J472" s="29">
        <f>'F4.2'!AU186</f>
        <v>0</v>
      </c>
      <c r="K472" s="32"/>
      <c r="L472" s="32"/>
      <c r="M472" s="32">
        <f t="shared" si="60"/>
        <v>0</v>
      </c>
      <c r="N472" s="32">
        <f t="shared" si="61"/>
        <v>0</v>
      </c>
      <c r="O472" s="197"/>
      <c r="P472" s="198"/>
    </row>
    <row r="473" spans="1:16" ht="31.5" hidden="1" outlineLevel="1">
      <c r="A473" s="271">
        <f t="shared" si="65"/>
        <v>0</v>
      </c>
      <c r="B473" s="222" t="str">
        <f t="shared" si="65"/>
        <v xml:space="preserve"> Procurement of 120 MW Stage III WHRP unit generator rotor at GTPS, Uran.</v>
      </c>
      <c r="C473" s="51">
        <f t="shared" si="65"/>
        <v>0</v>
      </c>
      <c r="D473" s="217" t="str">
        <f t="shared" si="65"/>
        <v>-</v>
      </c>
      <c r="E473" s="53">
        <f t="shared" si="65"/>
        <v>0</v>
      </c>
      <c r="F473" s="32">
        <f t="shared" si="57"/>
        <v>0</v>
      </c>
      <c r="G473" s="32">
        <f t="shared" si="58"/>
        <v>0</v>
      </c>
      <c r="H473" s="32">
        <f t="shared" si="59"/>
        <v>0</v>
      </c>
      <c r="I473" s="29">
        <f>'F4.2'!V187</f>
        <v>0</v>
      </c>
      <c r="J473" s="29">
        <f>'F4.2'!AU187</f>
        <v>0</v>
      </c>
      <c r="K473" s="32"/>
      <c r="L473" s="32"/>
      <c r="M473" s="32">
        <f t="shared" si="60"/>
        <v>0</v>
      </c>
      <c r="N473" s="32">
        <f t="shared" si="61"/>
        <v>0</v>
      </c>
      <c r="O473" s="197"/>
      <c r="P473" s="198"/>
    </row>
    <row r="474" spans="1:16" ht="15.75" hidden="1" outlineLevel="1">
      <c r="A474" s="271">
        <f t="shared" si="65"/>
        <v>31</v>
      </c>
      <c r="B474" s="214" t="str">
        <f t="shared" si="65"/>
        <v>AI Based Comprehensive Infrasecure Project</v>
      </c>
      <c r="C474" s="51">
        <f t="shared" si="65"/>
        <v>0</v>
      </c>
      <c r="D474" s="217" t="str">
        <f t="shared" si="65"/>
        <v>-</v>
      </c>
      <c r="E474" s="53">
        <f t="shared" si="65"/>
        <v>0</v>
      </c>
      <c r="F474" s="32">
        <f t="shared" si="57"/>
        <v>0</v>
      </c>
      <c r="G474" s="32">
        <f t="shared" si="58"/>
        <v>0</v>
      </c>
      <c r="H474" s="32">
        <f t="shared" si="59"/>
        <v>0</v>
      </c>
      <c r="I474" s="29">
        <f>'F4.2'!V188</f>
        <v>0</v>
      </c>
      <c r="J474" s="29">
        <f>'F4.2'!AU188</f>
        <v>0</v>
      </c>
      <c r="K474" s="32"/>
      <c r="L474" s="32"/>
      <c r="M474" s="32">
        <f t="shared" si="60"/>
        <v>0</v>
      </c>
      <c r="N474" s="32">
        <f t="shared" si="61"/>
        <v>0</v>
      </c>
      <c r="O474" s="197"/>
      <c r="P474" s="198"/>
    </row>
    <row r="475" spans="1:16" ht="15.75" hidden="1" outlineLevel="1">
      <c r="A475" s="271">
        <f t="shared" si="65"/>
        <v>0</v>
      </c>
      <c r="B475" s="222" t="str">
        <f t="shared" si="65"/>
        <v>AI Based Comprehensive Infrasecure Project</v>
      </c>
      <c r="C475" s="51">
        <f t="shared" si="65"/>
        <v>0</v>
      </c>
      <c r="D475" s="217" t="str">
        <f t="shared" si="65"/>
        <v>-</v>
      </c>
      <c r="E475" s="53">
        <f t="shared" si="65"/>
        <v>0</v>
      </c>
      <c r="F475" s="32">
        <f t="shared" si="57"/>
        <v>0</v>
      </c>
      <c r="G475" s="32">
        <f t="shared" si="58"/>
        <v>0</v>
      </c>
      <c r="H475" s="32">
        <f t="shared" si="59"/>
        <v>0</v>
      </c>
      <c r="I475" s="29">
        <f>'F4.2'!V189</f>
        <v>0</v>
      </c>
      <c r="J475" s="29">
        <f>'F4.2'!AU189</f>
        <v>0</v>
      </c>
      <c r="K475" s="32"/>
      <c r="L475" s="32"/>
      <c r="M475" s="32">
        <f t="shared" si="60"/>
        <v>0</v>
      </c>
      <c r="N475" s="32">
        <f t="shared" si="61"/>
        <v>0</v>
      </c>
      <c r="O475" s="197"/>
      <c r="P475" s="198"/>
    </row>
    <row r="476" spans="1:16" ht="15.75" hidden="1" outlineLevel="1">
      <c r="A476" s="271">
        <f t="shared" si="65"/>
        <v>32</v>
      </c>
      <c r="B476" s="214" t="str">
        <f t="shared" si="65"/>
        <v>A0 RESTORATION</v>
      </c>
      <c r="C476" s="51">
        <f t="shared" si="65"/>
        <v>0</v>
      </c>
      <c r="D476" s="217" t="str">
        <f t="shared" si="65"/>
        <v>-</v>
      </c>
      <c r="E476" s="53">
        <f t="shared" si="65"/>
        <v>0</v>
      </c>
      <c r="F476" s="32">
        <f t="shared" si="57"/>
        <v>0</v>
      </c>
      <c r="G476" s="32">
        <f t="shared" si="58"/>
        <v>0</v>
      </c>
      <c r="H476" s="32">
        <f t="shared" si="59"/>
        <v>0</v>
      </c>
      <c r="I476" s="29">
        <f>'F4.2'!V190</f>
        <v>0</v>
      </c>
      <c r="J476" s="29">
        <f>'F4.2'!AU190</f>
        <v>0</v>
      </c>
      <c r="K476" s="32"/>
      <c r="L476" s="32"/>
      <c r="M476" s="32">
        <f t="shared" si="60"/>
        <v>0</v>
      </c>
      <c r="N476" s="32">
        <f t="shared" si="61"/>
        <v>0</v>
      </c>
      <c r="O476" s="197"/>
      <c r="P476" s="198"/>
    </row>
    <row r="477" spans="1:16" ht="15.75" hidden="1" outlineLevel="1">
      <c r="A477" s="271">
        <f t="shared" si="65"/>
        <v>0</v>
      </c>
      <c r="B477" s="222" t="str">
        <f t="shared" si="65"/>
        <v>A0 RESTORATION</v>
      </c>
      <c r="C477" s="51">
        <f t="shared" si="65"/>
        <v>0</v>
      </c>
      <c r="D477" s="217" t="str">
        <f t="shared" si="65"/>
        <v>-</v>
      </c>
      <c r="E477" s="53">
        <f t="shared" si="65"/>
        <v>0</v>
      </c>
      <c r="F477" s="32">
        <f t="shared" si="57"/>
        <v>0</v>
      </c>
      <c r="G477" s="32">
        <f t="shared" si="58"/>
        <v>0</v>
      </c>
      <c r="H477" s="32">
        <f t="shared" si="59"/>
        <v>0</v>
      </c>
      <c r="I477" s="29">
        <f>'F4.2'!V191</f>
        <v>0</v>
      </c>
      <c r="J477" s="29">
        <f>'F4.2'!AU191</f>
        <v>0</v>
      </c>
      <c r="K477" s="32"/>
      <c r="L477" s="32"/>
      <c r="M477" s="32">
        <f t="shared" si="60"/>
        <v>0</v>
      </c>
      <c r="N477" s="32">
        <f t="shared" si="61"/>
        <v>0</v>
      </c>
      <c r="O477" s="197"/>
      <c r="P477" s="198"/>
    </row>
    <row r="478" spans="1:16" ht="15.75" hidden="1" outlineLevel="1">
      <c r="A478" s="89">
        <f t="shared" si="65"/>
        <v>0</v>
      </c>
      <c r="B478" s="251">
        <f t="shared" si="65"/>
        <v>0</v>
      </c>
      <c r="C478" s="51">
        <f t="shared" si="65"/>
        <v>0</v>
      </c>
      <c r="D478" s="217" t="str">
        <f t="shared" si="65"/>
        <v>-</v>
      </c>
      <c r="E478" s="53">
        <f t="shared" si="65"/>
        <v>0</v>
      </c>
      <c r="F478" s="32">
        <f t="shared" si="57"/>
        <v>0</v>
      </c>
      <c r="G478" s="32">
        <f t="shared" si="58"/>
        <v>0</v>
      </c>
      <c r="H478" s="32">
        <f t="shared" si="59"/>
        <v>0</v>
      </c>
      <c r="I478" s="29">
        <f>'F4.2'!V192</f>
        <v>0</v>
      </c>
      <c r="J478" s="29">
        <f>'F4.2'!AU192</f>
        <v>0</v>
      </c>
      <c r="K478" s="32"/>
      <c r="L478" s="32"/>
      <c r="M478" s="32">
        <f t="shared" si="60"/>
        <v>0</v>
      </c>
      <c r="N478" s="32">
        <f t="shared" si="61"/>
        <v>0</v>
      </c>
      <c r="O478" s="197"/>
      <c r="P478" s="198"/>
    </row>
    <row r="479" spans="1:16" ht="15.75" hidden="1" outlineLevel="1">
      <c r="A479" s="89">
        <f t="shared" ref="A479:E480" si="66">A193</f>
        <v>0</v>
      </c>
      <c r="B479" s="72" t="str">
        <f t="shared" si="66"/>
        <v>B) Non-DPR Schemes</v>
      </c>
      <c r="C479" s="26">
        <f t="shared" si="66"/>
        <v>0</v>
      </c>
      <c r="D479" s="28" t="str">
        <f t="shared" si="66"/>
        <v>-</v>
      </c>
      <c r="E479" s="29">
        <f t="shared" si="66"/>
        <v>0</v>
      </c>
      <c r="F479" s="29">
        <f t="shared" ref="F479:F480" si="67">F193+I193</f>
        <v>0</v>
      </c>
      <c r="G479" s="29">
        <f t="shared" ref="G479:G480" si="68">G193+M193</f>
        <v>0</v>
      </c>
      <c r="H479" s="29">
        <f t="shared" si="33"/>
        <v>0</v>
      </c>
      <c r="I479" s="29">
        <f>'F4.2'!V193</f>
        <v>0</v>
      </c>
      <c r="J479" s="29">
        <f>'F4.2'!AU193</f>
        <v>0</v>
      </c>
      <c r="K479" s="29"/>
      <c r="L479" s="29"/>
      <c r="M479" s="29">
        <f t="shared" si="34"/>
        <v>0</v>
      </c>
      <c r="N479" s="29">
        <f t="shared" si="35"/>
        <v>0</v>
      </c>
    </row>
    <row r="480" spans="1:16" ht="15.75" hidden="1" outlineLevel="1">
      <c r="A480" s="33">
        <f t="shared" si="66"/>
        <v>1</v>
      </c>
      <c r="B480" s="205" t="str">
        <f t="shared" si="66"/>
        <v>CHAIR REGULAR  ERGONOMICS STANDARD(4370002018)/QTY60</v>
      </c>
      <c r="C480" s="51" t="str">
        <f t="shared" si="66"/>
        <v>N.A.</v>
      </c>
      <c r="D480" s="52" t="str">
        <f t="shared" si="66"/>
        <v>-</v>
      </c>
      <c r="E480" s="53">
        <f t="shared" si="66"/>
        <v>0</v>
      </c>
      <c r="F480" s="32">
        <f t="shared" si="67"/>
        <v>3.3293999999999997E-2</v>
      </c>
      <c r="G480" s="32">
        <f t="shared" si="68"/>
        <v>3.3293999999999997E-2</v>
      </c>
      <c r="H480" s="32">
        <f t="shared" si="33"/>
        <v>0</v>
      </c>
      <c r="I480" s="29">
        <f>'F4.2'!V194</f>
        <v>0</v>
      </c>
      <c r="J480" s="29">
        <f>'F4.2'!AU194</f>
        <v>0</v>
      </c>
      <c r="K480" s="32"/>
      <c r="L480" s="32"/>
      <c r="M480" s="32">
        <f t="shared" si="34"/>
        <v>0</v>
      </c>
      <c r="N480" s="32">
        <f t="shared" si="35"/>
        <v>0</v>
      </c>
    </row>
    <row r="481" spans="1:14" ht="15.75" hidden="1" outlineLevel="1">
      <c r="A481" s="33">
        <f t="shared" ref="A481:E481" si="69">A195</f>
        <v>2</v>
      </c>
      <c r="B481" s="205" t="str">
        <f t="shared" si="69"/>
        <v>2 PANEL WOODEN SIDE TABLE 2 X 4 FT(4370002023)/QTY 20</v>
      </c>
      <c r="C481" s="51" t="str">
        <f t="shared" si="69"/>
        <v>N.A.</v>
      </c>
      <c r="D481" s="217" t="str">
        <f t="shared" si="69"/>
        <v>-</v>
      </c>
      <c r="E481" s="53">
        <f t="shared" si="69"/>
        <v>0</v>
      </c>
      <c r="F481" s="32">
        <f t="shared" ref="F481:F544" si="70">F195+I195</f>
        <v>3.4646000000000003E-2</v>
      </c>
      <c r="G481" s="32">
        <f t="shared" ref="G481:G544" si="71">G195+M195</f>
        <v>3.4646000000000003E-2</v>
      </c>
      <c r="H481" s="32">
        <f t="shared" ref="H481:H544" si="72">F481-G481</f>
        <v>0</v>
      </c>
      <c r="I481" s="29">
        <f>'F4.2'!V195</f>
        <v>0</v>
      </c>
      <c r="J481" s="29">
        <f>'F4.2'!AU195</f>
        <v>0</v>
      </c>
      <c r="K481" s="32"/>
      <c r="L481" s="32"/>
      <c r="M481" s="32">
        <f t="shared" ref="M481:M544" si="73">SUM(J481:L481)</f>
        <v>0</v>
      </c>
      <c r="N481" s="32">
        <f t="shared" ref="N481:N544" si="74">H481+I481-M481</f>
        <v>0</v>
      </c>
    </row>
    <row r="482" spans="1:14" ht="15.75" hidden="1" outlineLevel="1">
      <c r="A482" s="33">
        <f t="shared" ref="A482:E482" si="75">A196</f>
        <v>3</v>
      </c>
      <c r="B482" s="205" t="str">
        <f t="shared" si="75"/>
        <v>EXECUTIVE REV CHAIR(4370002025)/QTY 19</v>
      </c>
      <c r="C482" s="51" t="str">
        <f t="shared" si="75"/>
        <v>N.A.</v>
      </c>
      <c r="D482" s="217" t="str">
        <f t="shared" si="75"/>
        <v>-</v>
      </c>
      <c r="E482" s="53">
        <f t="shared" si="75"/>
        <v>0</v>
      </c>
      <c r="F482" s="32">
        <f t="shared" si="70"/>
        <v>7.9152319999999995E-3</v>
      </c>
      <c r="G482" s="32">
        <f t="shared" si="71"/>
        <v>7.9152319999999995E-3</v>
      </c>
      <c r="H482" s="32">
        <f t="shared" si="72"/>
        <v>0</v>
      </c>
      <c r="I482" s="29">
        <f>'F4.2'!V196</f>
        <v>0</v>
      </c>
      <c r="J482" s="29">
        <f>'F4.2'!AU196</f>
        <v>0</v>
      </c>
      <c r="K482" s="32"/>
      <c r="L482" s="32"/>
      <c r="M482" s="32">
        <f t="shared" si="73"/>
        <v>0</v>
      </c>
      <c r="N482" s="32">
        <f t="shared" si="74"/>
        <v>0</v>
      </c>
    </row>
    <row r="483" spans="1:14" ht="15.75" hidden="1" outlineLevel="1">
      <c r="A483" s="33">
        <f t="shared" ref="A483:E483" si="76">A197</f>
        <v>4</v>
      </c>
      <c r="B483" s="205" t="str">
        <f t="shared" si="76"/>
        <v>INDUSTRIAL CABINET WITH 4 LOCKERS(4370002025)/QTY 19</v>
      </c>
      <c r="C483" s="51" t="str">
        <f t="shared" si="76"/>
        <v>N.A.</v>
      </c>
      <c r="D483" s="217" t="str">
        <f t="shared" si="76"/>
        <v>-</v>
      </c>
      <c r="E483" s="53">
        <f t="shared" si="76"/>
        <v>0</v>
      </c>
      <c r="F483" s="32">
        <f t="shared" si="70"/>
        <v>2.8266900000000001E-2</v>
      </c>
      <c r="G483" s="32">
        <f t="shared" si="71"/>
        <v>2.8266900000000001E-2</v>
      </c>
      <c r="H483" s="32">
        <f t="shared" si="72"/>
        <v>0</v>
      </c>
      <c r="I483" s="29">
        <f>'F4.2'!V197</f>
        <v>0</v>
      </c>
      <c r="J483" s="29">
        <f>'F4.2'!AU197</f>
        <v>0</v>
      </c>
      <c r="K483" s="32"/>
      <c r="L483" s="32"/>
      <c r="M483" s="32">
        <f t="shared" si="73"/>
        <v>0</v>
      </c>
      <c r="N483" s="32">
        <f t="shared" si="74"/>
        <v>0</v>
      </c>
    </row>
    <row r="484" spans="1:14" ht="15.75" hidden="1" outlineLevel="1">
      <c r="A484" s="33">
        <f t="shared" ref="A484:E484" si="77">A198</f>
        <v>5</v>
      </c>
      <c r="B484" s="205" t="str">
        <f t="shared" si="77"/>
        <v>INDUSTRIAL CABINET WITH 4 LOCKERS(4370002037)/QTY 6</v>
      </c>
      <c r="C484" s="51" t="str">
        <f t="shared" si="77"/>
        <v>N.A.</v>
      </c>
      <c r="D484" s="217" t="str">
        <f t="shared" si="77"/>
        <v>-</v>
      </c>
      <c r="E484" s="53">
        <f t="shared" si="77"/>
        <v>0</v>
      </c>
      <c r="F484" s="32">
        <f t="shared" si="70"/>
        <v>1.116E-2</v>
      </c>
      <c r="G484" s="32">
        <f t="shared" si="71"/>
        <v>1.116E-2</v>
      </c>
      <c r="H484" s="32">
        <f t="shared" si="72"/>
        <v>0</v>
      </c>
      <c r="I484" s="29">
        <f>'F4.2'!V198</f>
        <v>0</v>
      </c>
      <c r="J484" s="29">
        <f>'F4.2'!AU198</f>
        <v>0</v>
      </c>
      <c r="K484" s="32"/>
      <c r="L484" s="32"/>
      <c r="M484" s="32">
        <f t="shared" si="73"/>
        <v>0</v>
      </c>
      <c r="N484" s="32">
        <f t="shared" si="74"/>
        <v>0</v>
      </c>
    </row>
    <row r="485" spans="1:14" ht="15.75" hidden="1" outlineLevel="1">
      <c r="A485" s="33">
        <f t="shared" ref="A485:E485" si="78">A199</f>
        <v>6</v>
      </c>
      <c r="B485" s="205" t="str">
        <f t="shared" si="78"/>
        <v>CHAIR REGULAR (4370002039)/QTY 51</v>
      </c>
      <c r="C485" s="51" t="str">
        <f t="shared" si="78"/>
        <v>N.A.</v>
      </c>
      <c r="D485" s="217" t="str">
        <f t="shared" si="78"/>
        <v>-</v>
      </c>
      <c r="E485" s="53">
        <f t="shared" si="78"/>
        <v>0</v>
      </c>
      <c r="F485" s="32">
        <f t="shared" si="70"/>
        <v>3.7587000000000002E-2</v>
      </c>
      <c r="G485" s="32">
        <f t="shared" si="71"/>
        <v>3.7587000000000002E-2</v>
      </c>
      <c r="H485" s="32">
        <f t="shared" si="72"/>
        <v>0</v>
      </c>
      <c r="I485" s="29">
        <f>'F4.2'!V199</f>
        <v>0</v>
      </c>
      <c r="J485" s="29">
        <f>'F4.2'!AU199</f>
        <v>0</v>
      </c>
      <c r="K485" s="32"/>
      <c r="L485" s="32"/>
      <c r="M485" s="32">
        <f t="shared" si="73"/>
        <v>0</v>
      </c>
      <c r="N485" s="32">
        <f t="shared" si="74"/>
        <v>0</v>
      </c>
    </row>
    <row r="486" spans="1:14" ht="15.75" hidden="1" outlineLevel="1">
      <c r="A486" s="33">
        <f t="shared" ref="A486:E486" si="79">A200</f>
        <v>7</v>
      </c>
      <c r="B486" s="205" t="str">
        <f t="shared" si="79"/>
        <v>3 BURNER GAS STOVE IRON PAN SUPPORT(4370002320)/QTY 1</v>
      </c>
      <c r="C486" s="51" t="str">
        <f t="shared" si="79"/>
        <v>N.A.</v>
      </c>
      <c r="D486" s="217" t="str">
        <f t="shared" si="79"/>
        <v>-</v>
      </c>
      <c r="E486" s="53">
        <f t="shared" si="79"/>
        <v>0</v>
      </c>
      <c r="F486" s="32">
        <f t="shared" si="70"/>
        <v>1.99E-3</v>
      </c>
      <c r="G486" s="32">
        <f t="shared" si="71"/>
        <v>1.99E-3</v>
      </c>
      <c r="H486" s="32">
        <f t="shared" si="72"/>
        <v>0</v>
      </c>
      <c r="I486" s="29">
        <f>'F4.2'!V200</f>
        <v>0</v>
      </c>
      <c r="J486" s="29">
        <f>'F4.2'!AU200</f>
        <v>0</v>
      </c>
      <c r="K486" s="32"/>
      <c r="L486" s="32"/>
      <c r="M486" s="32">
        <f t="shared" si="73"/>
        <v>0</v>
      </c>
      <c r="N486" s="32">
        <f t="shared" si="74"/>
        <v>0</v>
      </c>
    </row>
    <row r="487" spans="1:14" ht="15.75" hidden="1" outlineLevel="1">
      <c r="A487" s="33">
        <f t="shared" ref="A487:E487" si="80">A201</f>
        <v>8</v>
      </c>
      <c r="B487" s="205" t="str">
        <f t="shared" si="80"/>
        <v>3 BURNER GAS STOVE IRON PAN SUPPORT(4370002319)/QTY 1</v>
      </c>
      <c r="C487" s="51" t="str">
        <f t="shared" si="80"/>
        <v>N.A.</v>
      </c>
      <c r="D487" s="217" t="str">
        <f t="shared" si="80"/>
        <v>-</v>
      </c>
      <c r="E487" s="53">
        <f t="shared" si="80"/>
        <v>0</v>
      </c>
      <c r="F487" s="32">
        <f t="shared" si="70"/>
        <v>7.7949900000000001E-4</v>
      </c>
      <c r="G487" s="32">
        <f t="shared" si="71"/>
        <v>7.7949900000000001E-4</v>
      </c>
      <c r="H487" s="32">
        <f t="shared" si="72"/>
        <v>0</v>
      </c>
      <c r="I487" s="29">
        <f>'F4.2'!V201</f>
        <v>0</v>
      </c>
      <c r="J487" s="29">
        <f>'F4.2'!AU201</f>
        <v>0</v>
      </c>
      <c r="K487" s="32"/>
      <c r="L487" s="32"/>
      <c r="M487" s="32">
        <f t="shared" si="73"/>
        <v>0</v>
      </c>
      <c r="N487" s="32">
        <f t="shared" si="74"/>
        <v>0</v>
      </c>
    </row>
    <row r="488" spans="1:14" ht="15.75" hidden="1" outlineLevel="1">
      <c r="A488" s="33">
        <f t="shared" ref="A488:E488" si="81">A202</f>
        <v>9</v>
      </c>
      <c r="B488" s="205" t="str">
        <f t="shared" si="81"/>
        <v>Samsung LCD TV(2 nos, 26" in Rest House)/QTY 2</v>
      </c>
      <c r="C488" s="51" t="str">
        <f t="shared" si="81"/>
        <v>N.A.</v>
      </c>
      <c r="D488" s="217" t="str">
        <f t="shared" si="81"/>
        <v>-</v>
      </c>
      <c r="E488" s="53">
        <f t="shared" si="81"/>
        <v>0</v>
      </c>
      <c r="F488" s="32">
        <f t="shared" si="70"/>
        <v>1.9555198999999999E-2</v>
      </c>
      <c r="G488" s="32">
        <f t="shared" si="71"/>
        <v>1.9555198999999999E-2</v>
      </c>
      <c r="H488" s="32">
        <f t="shared" si="72"/>
        <v>0</v>
      </c>
      <c r="I488" s="29">
        <f>'F4.2'!V202</f>
        <v>0</v>
      </c>
      <c r="J488" s="29">
        <f>'F4.2'!AU202</f>
        <v>0</v>
      </c>
      <c r="K488" s="32"/>
      <c r="L488" s="32"/>
      <c r="M488" s="32">
        <f t="shared" si="73"/>
        <v>0</v>
      </c>
      <c r="N488" s="32">
        <f t="shared" si="74"/>
        <v>0</v>
      </c>
    </row>
    <row r="489" spans="1:14" ht="15.75" hidden="1" outlineLevel="1">
      <c r="A489" s="33">
        <f t="shared" ref="A489:E489" si="82">A203</f>
        <v>10</v>
      </c>
      <c r="B489" s="205" t="str">
        <f t="shared" si="82"/>
        <v>Mobile Purchase for CE GTPS/QTY 1</v>
      </c>
      <c r="C489" s="51" t="str">
        <f t="shared" si="82"/>
        <v>N.A.</v>
      </c>
      <c r="D489" s="217" t="str">
        <f t="shared" si="82"/>
        <v>-</v>
      </c>
      <c r="E489" s="53">
        <f t="shared" si="82"/>
        <v>0</v>
      </c>
      <c r="F489" s="32">
        <f t="shared" si="70"/>
        <v>1.5989999999999999E-3</v>
      </c>
      <c r="G489" s="32">
        <f t="shared" si="71"/>
        <v>1.5989999999999999E-3</v>
      </c>
      <c r="H489" s="32">
        <f t="shared" si="72"/>
        <v>0</v>
      </c>
      <c r="I489" s="29">
        <f>'F4.2'!V203</f>
        <v>0</v>
      </c>
      <c r="J489" s="29">
        <f>'F4.2'!AU203</f>
        <v>0</v>
      </c>
      <c r="K489" s="32"/>
      <c r="L489" s="32"/>
      <c r="M489" s="32">
        <f t="shared" si="73"/>
        <v>0</v>
      </c>
      <c r="N489" s="32">
        <f t="shared" si="74"/>
        <v>0</v>
      </c>
    </row>
    <row r="490" spans="1:14" ht="15.75" hidden="1" outlineLevel="1">
      <c r="A490" s="33">
        <f t="shared" ref="A490:E490" si="83">A204</f>
        <v>11</v>
      </c>
      <c r="B490" s="205" t="str">
        <f t="shared" si="83"/>
        <v>Walkie Talkie NO.7/QTY 7</v>
      </c>
      <c r="C490" s="51" t="str">
        <f t="shared" si="83"/>
        <v>N.A.</v>
      </c>
      <c r="D490" s="217" t="str">
        <f t="shared" si="83"/>
        <v>-</v>
      </c>
      <c r="E490" s="53">
        <f t="shared" si="83"/>
        <v>0</v>
      </c>
      <c r="F490" s="32">
        <f t="shared" si="70"/>
        <v>1.13575E-2</v>
      </c>
      <c r="G490" s="32">
        <f t="shared" si="71"/>
        <v>1.13575E-2</v>
      </c>
      <c r="H490" s="32">
        <f t="shared" si="72"/>
        <v>0</v>
      </c>
      <c r="I490" s="29">
        <f>'F4.2'!V204</f>
        <v>0</v>
      </c>
      <c r="J490" s="29">
        <f>'F4.2'!AU204</f>
        <v>0</v>
      </c>
      <c r="K490" s="32"/>
      <c r="L490" s="32"/>
      <c r="M490" s="32">
        <f t="shared" si="73"/>
        <v>0</v>
      </c>
      <c r="N490" s="32">
        <f t="shared" si="74"/>
        <v>0</v>
      </c>
    </row>
    <row r="491" spans="1:14" ht="15.75" hidden="1" outlineLevel="1">
      <c r="A491" s="33">
        <f t="shared" ref="A491:E491" si="84">A205</f>
        <v>12</v>
      </c>
      <c r="B491" s="205" t="str">
        <f t="shared" si="84"/>
        <v>Electronic Appliances to rest houseGTPS 4370002069/QTY 1</v>
      </c>
      <c r="C491" s="51" t="str">
        <f t="shared" si="84"/>
        <v>N.A.</v>
      </c>
      <c r="D491" s="217" t="str">
        <f t="shared" si="84"/>
        <v>-</v>
      </c>
      <c r="E491" s="53">
        <f t="shared" si="84"/>
        <v>0</v>
      </c>
      <c r="F491" s="32">
        <f t="shared" si="70"/>
        <v>4.2198000000000001E-3</v>
      </c>
      <c r="G491" s="32">
        <f t="shared" si="71"/>
        <v>4.2198000000000001E-3</v>
      </c>
      <c r="H491" s="32">
        <f t="shared" si="72"/>
        <v>0</v>
      </c>
      <c r="I491" s="29">
        <f>'F4.2'!V205</f>
        <v>0</v>
      </c>
      <c r="J491" s="29">
        <f>'F4.2'!AU205</f>
        <v>0</v>
      </c>
      <c r="K491" s="32"/>
      <c r="L491" s="32"/>
      <c r="M491" s="32">
        <f t="shared" si="73"/>
        <v>0</v>
      </c>
      <c r="N491" s="32">
        <f t="shared" si="74"/>
        <v>0</v>
      </c>
    </row>
    <row r="492" spans="1:14" ht="15.75" hidden="1" outlineLevel="1">
      <c r="A492" s="33">
        <f t="shared" ref="A492:E492" si="85">A206</f>
        <v>13</v>
      </c>
      <c r="B492" s="205" t="str">
        <f t="shared" si="85"/>
        <v>Electronic Appliances to rest house(4370002070)/QTY 1</v>
      </c>
      <c r="C492" s="51" t="str">
        <f t="shared" si="85"/>
        <v>N.A.</v>
      </c>
      <c r="D492" s="217" t="str">
        <f t="shared" si="85"/>
        <v>-</v>
      </c>
      <c r="E492" s="53">
        <f t="shared" si="85"/>
        <v>0</v>
      </c>
      <c r="F492" s="32">
        <f t="shared" si="70"/>
        <v>2.9608920000000001E-3</v>
      </c>
      <c r="G492" s="32">
        <f t="shared" si="71"/>
        <v>2.9608920000000001E-3</v>
      </c>
      <c r="H492" s="32">
        <f t="shared" si="72"/>
        <v>0</v>
      </c>
      <c r="I492" s="29">
        <f>'F4.2'!V206</f>
        <v>0</v>
      </c>
      <c r="J492" s="29">
        <f>'F4.2'!AU206</f>
        <v>0</v>
      </c>
      <c r="K492" s="32"/>
      <c r="L492" s="32"/>
      <c r="M492" s="32">
        <f t="shared" si="73"/>
        <v>0</v>
      </c>
      <c r="N492" s="32">
        <f t="shared" si="74"/>
        <v>0</v>
      </c>
    </row>
    <row r="493" spans="1:14" ht="15.75" hidden="1" outlineLevel="1">
      <c r="A493" s="33">
        <f t="shared" ref="A493:E493" si="86">A207</f>
        <v>14</v>
      </c>
      <c r="B493" s="205" t="str">
        <f t="shared" si="86"/>
        <v>COLOR LASER JET PRINTER4370002282/QTY 2</v>
      </c>
      <c r="C493" s="51" t="str">
        <f t="shared" si="86"/>
        <v>N.A.</v>
      </c>
      <c r="D493" s="217" t="str">
        <f t="shared" si="86"/>
        <v>-</v>
      </c>
      <c r="E493" s="53">
        <f t="shared" si="86"/>
        <v>0</v>
      </c>
      <c r="F493" s="32">
        <f t="shared" si="70"/>
        <v>4.7299600000000001E-3</v>
      </c>
      <c r="G493" s="32">
        <f t="shared" si="71"/>
        <v>4.7299600000000001E-3</v>
      </c>
      <c r="H493" s="32">
        <f t="shared" si="72"/>
        <v>0</v>
      </c>
      <c r="I493" s="29">
        <f>'F4.2'!V207</f>
        <v>0</v>
      </c>
      <c r="J493" s="29">
        <f>'F4.2'!AU207</f>
        <v>0</v>
      </c>
      <c r="K493" s="32"/>
      <c r="L493" s="32"/>
      <c r="M493" s="32">
        <f t="shared" si="73"/>
        <v>0</v>
      </c>
      <c r="N493" s="32">
        <f t="shared" si="74"/>
        <v>0</v>
      </c>
    </row>
    <row r="494" spans="1:14" ht="15.75" hidden="1" outlineLevel="1">
      <c r="A494" s="33">
        <f t="shared" ref="A494:E494" si="87">A208</f>
        <v>15</v>
      </c>
      <c r="B494" s="205" t="str">
        <f t="shared" si="87"/>
        <v>LASER LASERJET PRINTER FOR A4 PAPER(4370002057)/QTY 5</v>
      </c>
      <c r="C494" s="51" t="str">
        <f t="shared" si="87"/>
        <v>N.A.</v>
      </c>
      <c r="D494" s="217" t="str">
        <f t="shared" si="87"/>
        <v>-</v>
      </c>
      <c r="E494" s="53">
        <f t="shared" si="87"/>
        <v>0</v>
      </c>
      <c r="F494" s="32">
        <f t="shared" si="70"/>
        <v>3.5159990000000001E-3</v>
      </c>
      <c r="G494" s="32">
        <f t="shared" si="71"/>
        <v>3.5159990000000001E-3</v>
      </c>
      <c r="H494" s="32">
        <f t="shared" si="72"/>
        <v>0</v>
      </c>
      <c r="I494" s="29">
        <f>'F4.2'!V208</f>
        <v>0</v>
      </c>
      <c r="J494" s="29">
        <f>'F4.2'!AU208</f>
        <v>0</v>
      </c>
      <c r="K494" s="32"/>
      <c r="L494" s="32"/>
      <c r="M494" s="32">
        <f t="shared" si="73"/>
        <v>0</v>
      </c>
      <c r="N494" s="32">
        <f t="shared" si="74"/>
        <v>0</v>
      </c>
    </row>
    <row r="495" spans="1:14" ht="15.75" hidden="1" outlineLevel="1">
      <c r="A495" s="33">
        <f t="shared" ref="A495:E495" si="88">A209</f>
        <v>16</v>
      </c>
      <c r="B495" s="205" t="str">
        <f t="shared" si="88"/>
        <v>Split Air Conditioner(4370002046)GUEST HOUSE/QTY 11</v>
      </c>
      <c r="C495" s="51" t="str">
        <f t="shared" si="88"/>
        <v>N.A.</v>
      </c>
      <c r="D495" s="217" t="str">
        <f t="shared" si="88"/>
        <v>-</v>
      </c>
      <c r="E495" s="53">
        <f t="shared" si="88"/>
        <v>0</v>
      </c>
      <c r="F495" s="32">
        <f t="shared" si="70"/>
        <v>5.7773056000000003E-2</v>
      </c>
      <c r="G495" s="32">
        <f t="shared" si="71"/>
        <v>5.7773056000000003E-2</v>
      </c>
      <c r="H495" s="32">
        <f t="shared" si="72"/>
        <v>0</v>
      </c>
      <c r="I495" s="29">
        <f>'F4.2'!V209</f>
        <v>0</v>
      </c>
      <c r="J495" s="29">
        <f>'F4.2'!AU209</f>
        <v>0</v>
      </c>
      <c r="K495" s="32"/>
      <c r="L495" s="32"/>
      <c r="M495" s="32">
        <f t="shared" si="73"/>
        <v>0</v>
      </c>
      <c r="N495" s="32">
        <f t="shared" si="74"/>
        <v>0</v>
      </c>
    </row>
    <row r="496" spans="1:14" ht="15.75" hidden="1" outlineLevel="1">
      <c r="A496" s="33">
        <f t="shared" ref="A496:E496" si="89">A210</f>
        <v>17</v>
      </c>
      <c r="B496" s="205" t="str">
        <f t="shared" si="89"/>
        <v>LASER ALL IN ONE A4 LASER PRINTER (4370002321) POG/QTY 12</v>
      </c>
      <c r="C496" s="51" t="str">
        <f t="shared" si="89"/>
        <v>N.A.</v>
      </c>
      <c r="D496" s="217" t="str">
        <f t="shared" si="89"/>
        <v>-</v>
      </c>
      <c r="E496" s="53">
        <f t="shared" si="89"/>
        <v>0</v>
      </c>
      <c r="F496" s="32">
        <f t="shared" si="70"/>
        <v>2.2199900000000002E-2</v>
      </c>
      <c r="G496" s="32">
        <f t="shared" si="71"/>
        <v>2.2199900000000002E-2</v>
      </c>
      <c r="H496" s="32">
        <f t="shared" si="72"/>
        <v>0</v>
      </c>
      <c r="I496" s="29">
        <f>'F4.2'!V210</f>
        <v>0</v>
      </c>
      <c r="J496" s="29">
        <f>'F4.2'!AU210</f>
        <v>0</v>
      </c>
      <c r="K496" s="32"/>
      <c r="L496" s="32"/>
      <c r="M496" s="32">
        <f t="shared" si="73"/>
        <v>0</v>
      </c>
      <c r="N496" s="32">
        <f t="shared" si="74"/>
        <v>0</v>
      </c>
    </row>
    <row r="497" spans="1:14" ht="15.75" hidden="1" outlineLevel="1">
      <c r="A497" s="33">
        <f t="shared" ref="A497:E497" si="90">A211</f>
        <v>18</v>
      </c>
      <c r="B497" s="205" t="str">
        <f t="shared" si="90"/>
        <v>COOLER WATER THERMOSTAT 40 F-45 F TYU-5(4370002318/QTY 4</v>
      </c>
      <c r="C497" s="51" t="str">
        <f t="shared" si="90"/>
        <v>N.A.</v>
      </c>
      <c r="D497" s="217" t="str">
        <f t="shared" si="90"/>
        <v>-</v>
      </c>
      <c r="E497" s="53">
        <f t="shared" si="90"/>
        <v>0</v>
      </c>
      <c r="F497" s="32">
        <f t="shared" si="70"/>
        <v>4.7955999999999997E-3</v>
      </c>
      <c r="G497" s="32">
        <f t="shared" si="71"/>
        <v>4.7955999999999997E-3</v>
      </c>
      <c r="H497" s="32">
        <f t="shared" si="72"/>
        <v>0</v>
      </c>
      <c r="I497" s="29">
        <f>'F4.2'!V211</f>
        <v>0</v>
      </c>
      <c r="J497" s="29">
        <f>'F4.2'!AU211</f>
        <v>0</v>
      </c>
      <c r="K497" s="32"/>
      <c r="L497" s="32"/>
      <c r="M497" s="32">
        <f t="shared" si="73"/>
        <v>0</v>
      </c>
      <c r="N497" s="32">
        <f t="shared" si="74"/>
        <v>0</v>
      </c>
    </row>
    <row r="498" spans="1:14" ht="15.75" hidden="1" outlineLevel="1">
      <c r="A498" s="33">
        <f t="shared" ref="A498:E498" si="91">A212</f>
        <v>19</v>
      </c>
      <c r="B498" s="205" t="str">
        <f t="shared" si="91"/>
        <v>UV WATER PURIFIER FILTER4370002059/QTY 4</v>
      </c>
      <c r="C498" s="51" t="str">
        <f t="shared" si="91"/>
        <v>N.A.</v>
      </c>
      <c r="D498" s="217" t="str">
        <f t="shared" si="91"/>
        <v>-</v>
      </c>
      <c r="E498" s="53">
        <f t="shared" si="91"/>
        <v>0</v>
      </c>
      <c r="F498" s="32">
        <f t="shared" si="70"/>
        <v>3.1557920000000003E-2</v>
      </c>
      <c r="G498" s="32">
        <f t="shared" si="71"/>
        <v>3.1557920000000003E-2</v>
      </c>
      <c r="H498" s="32">
        <f t="shared" si="72"/>
        <v>0</v>
      </c>
      <c r="I498" s="29">
        <f>'F4.2'!V212</f>
        <v>0</v>
      </c>
      <c r="J498" s="29">
        <f>'F4.2'!AU212</f>
        <v>0</v>
      </c>
      <c r="K498" s="32"/>
      <c r="L498" s="32"/>
      <c r="M498" s="32">
        <f t="shared" si="73"/>
        <v>0</v>
      </c>
      <c r="N498" s="32">
        <f t="shared" si="74"/>
        <v>0</v>
      </c>
    </row>
    <row r="499" spans="1:14" ht="15.75" hidden="1" outlineLevel="1">
      <c r="A499" s="33">
        <f t="shared" ref="A499:E499" si="92">A213</f>
        <v>20</v>
      </c>
      <c r="B499" s="205" t="str">
        <f t="shared" si="92"/>
        <v>ext. of compound wall around of GTPS Uran.</v>
      </c>
      <c r="C499" s="51" t="str">
        <f t="shared" si="92"/>
        <v>N.A.</v>
      </c>
      <c r="D499" s="217" t="str">
        <f t="shared" si="92"/>
        <v>-</v>
      </c>
      <c r="E499" s="53">
        <f t="shared" si="92"/>
        <v>0</v>
      </c>
      <c r="F499" s="32">
        <f t="shared" si="70"/>
        <v>0.13698647</v>
      </c>
      <c r="G499" s="32">
        <f t="shared" si="71"/>
        <v>0.13698647</v>
      </c>
      <c r="H499" s="32">
        <f t="shared" si="72"/>
        <v>0</v>
      </c>
      <c r="I499" s="29">
        <f>'F4.2'!V213</f>
        <v>0</v>
      </c>
      <c r="J499" s="29">
        <f>'F4.2'!AU213</f>
        <v>0</v>
      </c>
      <c r="K499" s="32"/>
      <c r="L499" s="32"/>
      <c r="M499" s="32">
        <f t="shared" si="73"/>
        <v>0</v>
      </c>
      <c r="N499" s="32">
        <f t="shared" si="74"/>
        <v>0</v>
      </c>
    </row>
    <row r="500" spans="1:14" ht="30" hidden="1" outlineLevel="1">
      <c r="A500" s="33">
        <f t="shared" ref="A500:E500" si="93">A214</f>
        <v>21</v>
      </c>
      <c r="B500" s="205" t="str">
        <f t="shared" si="93"/>
        <v>Supply Installation &amp; commissioning of 11TR Water cooled air conditioning package at GT Unit # 5 &amp; 6 LCRs /14 QTY</v>
      </c>
      <c r="C500" s="51" t="str">
        <f t="shared" si="93"/>
        <v>N.A.</v>
      </c>
      <c r="D500" s="217" t="str">
        <f t="shared" si="93"/>
        <v>-</v>
      </c>
      <c r="E500" s="53">
        <f t="shared" si="93"/>
        <v>0</v>
      </c>
      <c r="F500" s="32">
        <f t="shared" si="70"/>
        <v>0.30988339999999998</v>
      </c>
      <c r="G500" s="32">
        <f t="shared" si="71"/>
        <v>0.30988339999999998</v>
      </c>
      <c r="H500" s="32">
        <f t="shared" si="72"/>
        <v>0</v>
      </c>
      <c r="I500" s="29">
        <f>'F4.2'!V214</f>
        <v>0</v>
      </c>
      <c r="J500" s="29">
        <f>'F4.2'!AU214</f>
        <v>0</v>
      </c>
      <c r="K500" s="32"/>
      <c r="L500" s="32"/>
      <c r="M500" s="32">
        <f t="shared" si="73"/>
        <v>0</v>
      </c>
      <c r="N500" s="32">
        <f t="shared" si="74"/>
        <v>0</v>
      </c>
    </row>
    <row r="501" spans="1:14" ht="15.75" hidden="1" outlineLevel="1">
      <c r="A501" s="33">
        <f t="shared" ref="A501:E501" si="94">A215</f>
        <v>22</v>
      </c>
      <c r="B501" s="205" t="str">
        <f t="shared" si="94"/>
        <v>Procurment of new Ambulance Van MH-46-BM-2746/QTY 1</v>
      </c>
      <c r="C501" s="51" t="str">
        <f t="shared" si="94"/>
        <v>N.A.</v>
      </c>
      <c r="D501" s="217" t="str">
        <f t="shared" si="94"/>
        <v>-</v>
      </c>
      <c r="E501" s="53">
        <f t="shared" si="94"/>
        <v>0</v>
      </c>
      <c r="F501" s="32">
        <f t="shared" si="70"/>
        <v>0.1075448</v>
      </c>
      <c r="G501" s="32">
        <f t="shared" si="71"/>
        <v>0.1075448</v>
      </c>
      <c r="H501" s="32">
        <f t="shared" si="72"/>
        <v>0</v>
      </c>
      <c r="I501" s="29">
        <f>'F4.2'!V215</f>
        <v>0</v>
      </c>
      <c r="J501" s="29">
        <f>'F4.2'!AU215</f>
        <v>0</v>
      </c>
      <c r="K501" s="32"/>
      <c r="L501" s="32"/>
      <c r="M501" s="32">
        <f t="shared" si="73"/>
        <v>0</v>
      </c>
      <c r="N501" s="32">
        <f t="shared" si="74"/>
        <v>0</v>
      </c>
    </row>
    <row r="502" spans="1:14" ht="15.75" hidden="1" outlineLevel="1">
      <c r="A502" s="33">
        <f t="shared" ref="A502:E502" si="95">A216</f>
        <v>23</v>
      </c>
      <c r="B502" s="205" t="str">
        <f t="shared" si="95"/>
        <v>DG SET ASSY KIRLOSKAR 6SL8800TA-250(4370002473)/QTY 1</v>
      </c>
      <c r="C502" s="51" t="str">
        <f t="shared" si="95"/>
        <v>N.A.</v>
      </c>
      <c r="D502" s="217" t="str">
        <f t="shared" si="95"/>
        <v>-</v>
      </c>
      <c r="E502" s="53">
        <f t="shared" si="95"/>
        <v>0</v>
      </c>
      <c r="F502" s="32">
        <f t="shared" si="70"/>
        <v>4.7699999E-2</v>
      </c>
      <c r="G502" s="32">
        <f t="shared" si="71"/>
        <v>4.7699999E-2</v>
      </c>
      <c r="H502" s="32">
        <f t="shared" si="72"/>
        <v>0</v>
      </c>
      <c r="I502" s="29">
        <f>'F4.2'!V216</f>
        <v>0</v>
      </c>
      <c r="J502" s="29">
        <f>'F4.2'!AU216</f>
        <v>0</v>
      </c>
      <c r="K502" s="32"/>
      <c r="L502" s="32"/>
      <c r="M502" s="32">
        <f t="shared" si="73"/>
        <v>0</v>
      </c>
      <c r="N502" s="32">
        <f t="shared" si="74"/>
        <v>0</v>
      </c>
    </row>
    <row r="503" spans="1:14" ht="15.75" hidden="1" outlineLevel="1">
      <c r="A503" s="33">
        <f t="shared" ref="A503:E503" si="96">A217</f>
        <v>24</v>
      </c>
      <c r="B503" s="205" t="str">
        <f t="shared" si="96"/>
        <v>3 seater sofa set(4370002496)/QTY 2</v>
      </c>
      <c r="C503" s="51" t="str">
        <f t="shared" si="96"/>
        <v>N.A.</v>
      </c>
      <c r="D503" s="217" t="str">
        <f t="shared" si="96"/>
        <v>-</v>
      </c>
      <c r="E503" s="53">
        <f t="shared" si="96"/>
        <v>0</v>
      </c>
      <c r="F503" s="32">
        <f t="shared" si="70"/>
        <v>5.2430000000000003E-3</v>
      </c>
      <c r="G503" s="32">
        <f t="shared" si="71"/>
        <v>5.2430000000000003E-3</v>
      </c>
      <c r="H503" s="32">
        <f t="shared" si="72"/>
        <v>0</v>
      </c>
      <c r="I503" s="29">
        <f>'F4.2'!V217</f>
        <v>0</v>
      </c>
      <c r="J503" s="29">
        <f>'F4.2'!AU217</f>
        <v>0</v>
      </c>
      <c r="K503" s="32"/>
      <c r="L503" s="32"/>
      <c r="M503" s="32">
        <f t="shared" si="73"/>
        <v>0</v>
      </c>
      <c r="N503" s="32">
        <f t="shared" si="74"/>
        <v>0</v>
      </c>
    </row>
    <row r="504" spans="1:14" ht="15.75" hidden="1" outlineLevel="1">
      <c r="A504" s="33">
        <f t="shared" ref="A504:E504" si="97">A218</f>
        <v>25</v>
      </c>
      <c r="B504" s="205" t="str">
        <f t="shared" si="97"/>
        <v>WET AND DRY VACUUM CLEANER(4370002509)/QTY 2</v>
      </c>
      <c r="C504" s="51" t="str">
        <f t="shared" si="97"/>
        <v>N.A.</v>
      </c>
      <c r="D504" s="217" t="str">
        <f t="shared" si="97"/>
        <v>-</v>
      </c>
      <c r="E504" s="53">
        <f t="shared" si="97"/>
        <v>0</v>
      </c>
      <c r="F504" s="32">
        <f t="shared" si="70"/>
        <v>4.5999999999999999E-3</v>
      </c>
      <c r="G504" s="32">
        <f t="shared" si="71"/>
        <v>4.5999999999999999E-3</v>
      </c>
      <c r="H504" s="32">
        <f t="shared" si="72"/>
        <v>0</v>
      </c>
      <c r="I504" s="29">
        <f>'F4.2'!V218</f>
        <v>0</v>
      </c>
      <c r="J504" s="29">
        <f>'F4.2'!AU218</f>
        <v>0</v>
      </c>
      <c r="K504" s="32"/>
      <c r="L504" s="32"/>
      <c r="M504" s="32">
        <f t="shared" si="73"/>
        <v>0</v>
      </c>
      <c r="N504" s="32">
        <f t="shared" si="74"/>
        <v>0</v>
      </c>
    </row>
    <row r="505" spans="1:14" ht="15.75" hidden="1" outlineLevel="1">
      <c r="A505" s="33">
        <f t="shared" ref="A505:E505" si="98">A219</f>
        <v>26</v>
      </c>
      <c r="B505" s="205" t="str">
        <f t="shared" si="98"/>
        <v>Revolving Chair(4370002467)/QTY 24</v>
      </c>
      <c r="C505" s="51" t="str">
        <f t="shared" si="98"/>
        <v>N.A.</v>
      </c>
      <c r="D505" s="217" t="str">
        <f t="shared" si="98"/>
        <v>-</v>
      </c>
      <c r="E505" s="53">
        <f t="shared" si="98"/>
        <v>0</v>
      </c>
      <c r="F505" s="32">
        <f t="shared" si="70"/>
        <v>1.8347990000000002E-2</v>
      </c>
      <c r="G505" s="32">
        <f t="shared" si="71"/>
        <v>1.8347990000000002E-2</v>
      </c>
      <c r="H505" s="32">
        <f t="shared" si="72"/>
        <v>0</v>
      </c>
      <c r="I505" s="29">
        <f>'F4.2'!V219</f>
        <v>0</v>
      </c>
      <c r="J505" s="29">
        <f>'F4.2'!AU219</f>
        <v>0</v>
      </c>
      <c r="K505" s="32"/>
      <c r="L505" s="32"/>
      <c r="M505" s="32">
        <f t="shared" si="73"/>
        <v>0</v>
      </c>
      <c r="N505" s="32">
        <f t="shared" si="74"/>
        <v>0</v>
      </c>
    </row>
    <row r="506" spans="1:14" ht="15.75" hidden="1" outlineLevel="1">
      <c r="A506" s="33">
        <f t="shared" ref="A506:E506" si="99">A220</f>
        <v>27</v>
      </c>
      <c r="B506" s="205" t="str">
        <f t="shared" si="99"/>
        <v>Regular Chair(4370002466)/QTY 10</v>
      </c>
      <c r="C506" s="51" t="str">
        <f t="shared" si="99"/>
        <v>N.A.</v>
      </c>
      <c r="D506" s="217" t="str">
        <f t="shared" si="99"/>
        <v>-</v>
      </c>
      <c r="E506" s="53">
        <f t="shared" si="99"/>
        <v>0</v>
      </c>
      <c r="F506" s="32">
        <f t="shared" si="70"/>
        <v>8.0100060000000001E-3</v>
      </c>
      <c r="G506" s="32">
        <f t="shared" si="71"/>
        <v>8.0100060000000001E-3</v>
      </c>
      <c r="H506" s="32">
        <f t="shared" si="72"/>
        <v>0</v>
      </c>
      <c r="I506" s="29">
        <f>'F4.2'!V220</f>
        <v>0</v>
      </c>
      <c r="J506" s="29">
        <f>'F4.2'!AU220</f>
        <v>0</v>
      </c>
      <c r="K506" s="32"/>
      <c r="L506" s="32"/>
      <c r="M506" s="32">
        <f t="shared" si="73"/>
        <v>0</v>
      </c>
      <c r="N506" s="32">
        <f t="shared" si="74"/>
        <v>0</v>
      </c>
    </row>
    <row r="507" spans="1:14" ht="15.75" hidden="1" outlineLevel="1">
      <c r="A507" s="33">
        <f t="shared" ref="A507:E507" si="100">A221</f>
        <v>28</v>
      </c>
      <c r="B507" s="205" t="str">
        <f t="shared" si="100"/>
        <v>Scrubber Dryers(4370002495)/QTY 2</v>
      </c>
      <c r="C507" s="51" t="str">
        <f t="shared" si="100"/>
        <v>N.A.</v>
      </c>
      <c r="D507" s="217" t="str">
        <f t="shared" si="100"/>
        <v>-</v>
      </c>
      <c r="E507" s="53">
        <f t="shared" si="100"/>
        <v>0</v>
      </c>
      <c r="F507" s="32">
        <f t="shared" si="70"/>
        <v>2.5800001999999999E-2</v>
      </c>
      <c r="G507" s="32">
        <f t="shared" si="71"/>
        <v>2.5800001999999999E-2</v>
      </c>
      <c r="H507" s="32">
        <f t="shared" si="72"/>
        <v>0</v>
      </c>
      <c r="I507" s="29">
        <f>'F4.2'!V221</f>
        <v>0</v>
      </c>
      <c r="J507" s="29">
        <f>'F4.2'!AU221</f>
        <v>0</v>
      </c>
      <c r="K507" s="32"/>
      <c r="L507" s="32"/>
      <c r="M507" s="32">
        <f t="shared" si="73"/>
        <v>0</v>
      </c>
      <c r="N507" s="32">
        <f t="shared" si="74"/>
        <v>0</v>
      </c>
    </row>
    <row r="508" spans="1:14" ht="15.75" hidden="1" outlineLevel="1">
      <c r="A508" s="33">
        <f t="shared" ref="A508:E508" si="101">A222</f>
        <v>29</v>
      </c>
      <c r="B508" s="205" t="str">
        <f t="shared" si="101"/>
        <v>MICROWAVE OVEN CAPACITY 32 LITERS(4370002510)/QTY 1</v>
      </c>
      <c r="C508" s="51" t="str">
        <f t="shared" si="101"/>
        <v>N.A.</v>
      </c>
      <c r="D508" s="217" t="str">
        <f t="shared" si="101"/>
        <v>-</v>
      </c>
      <c r="E508" s="53">
        <f t="shared" si="101"/>
        <v>0</v>
      </c>
      <c r="F508" s="32">
        <f t="shared" si="70"/>
        <v>2.4029989999999998E-3</v>
      </c>
      <c r="G508" s="32">
        <f t="shared" si="71"/>
        <v>2.4029989999999998E-3</v>
      </c>
      <c r="H508" s="32">
        <f t="shared" si="72"/>
        <v>0</v>
      </c>
      <c r="I508" s="29">
        <f>'F4.2'!V222</f>
        <v>0</v>
      </c>
      <c r="J508" s="29">
        <f>'F4.2'!AU222</f>
        <v>0</v>
      </c>
      <c r="K508" s="32"/>
      <c r="L508" s="32"/>
      <c r="M508" s="32">
        <f t="shared" si="73"/>
        <v>0</v>
      </c>
      <c r="N508" s="32">
        <f t="shared" si="74"/>
        <v>0</v>
      </c>
    </row>
    <row r="509" spans="1:14" ht="15.75" hidden="1" outlineLevel="1">
      <c r="A509" s="33">
        <f t="shared" ref="A509:E509" si="102">A223</f>
        <v>30</v>
      </c>
      <c r="B509" s="205" t="str">
        <f t="shared" si="102"/>
        <v>One Seater Sofa(4370002497)/QTY 4</v>
      </c>
      <c r="C509" s="51" t="str">
        <f t="shared" si="102"/>
        <v>N.A.</v>
      </c>
      <c r="D509" s="217" t="str">
        <f t="shared" si="102"/>
        <v>-</v>
      </c>
      <c r="E509" s="53">
        <f t="shared" si="102"/>
        <v>0</v>
      </c>
      <c r="F509" s="32">
        <f t="shared" si="70"/>
        <v>6.3019979999999996E-3</v>
      </c>
      <c r="G509" s="32">
        <f t="shared" si="71"/>
        <v>6.3019979999999996E-3</v>
      </c>
      <c r="H509" s="32">
        <f t="shared" si="72"/>
        <v>0</v>
      </c>
      <c r="I509" s="29">
        <f>'F4.2'!V223</f>
        <v>0</v>
      </c>
      <c r="J509" s="29">
        <f>'F4.2'!AU223</f>
        <v>0</v>
      </c>
      <c r="K509" s="32"/>
      <c r="L509" s="32"/>
      <c r="M509" s="32">
        <f t="shared" si="73"/>
        <v>0</v>
      </c>
      <c r="N509" s="32">
        <f t="shared" si="74"/>
        <v>0</v>
      </c>
    </row>
    <row r="510" spans="1:14" ht="15.75" hidden="1" outlineLevel="1">
      <c r="A510" s="33">
        <f t="shared" ref="A510:E510" si="103">A224</f>
        <v>31</v>
      </c>
      <c r="B510" s="205" t="str">
        <f t="shared" si="103"/>
        <v>S-Type Chairs(4370002460)/QTY 61</v>
      </c>
      <c r="C510" s="51" t="str">
        <f t="shared" si="103"/>
        <v>N.A.</v>
      </c>
      <c r="D510" s="217" t="str">
        <f t="shared" si="103"/>
        <v>-</v>
      </c>
      <c r="E510" s="53">
        <f t="shared" si="103"/>
        <v>0</v>
      </c>
      <c r="F510" s="32">
        <f t="shared" si="70"/>
        <v>3.5685020999999997E-2</v>
      </c>
      <c r="G510" s="32">
        <f t="shared" si="71"/>
        <v>3.5685020999999997E-2</v>
      </c>
      <c r="H510" s="32">
        <f t="shared" si="72"/>
        <v>0</v>
      </c>
      <c r="I510" s="29">
        <f>'F4.2'!V224</f>
        <v>0</v>
      </c>
      <c r="J510" s="29">
        <f>'F4.2'!AU224</f>
        <v>0</v>
      </c>
      <c r="K510" s="32"/>
      <c r="L510" s="32"/>
      <c r="M510" s="32">
        <f t="shared" si="73"/>
        <v>0</v>
      </c>
      <c r="N510" s="32">
        <f t="shared" si="74"/>
        <v>0</v>
      </c>
    </row>
    <row r="511" spans="1:14" ht="15.75" hidden="1" outlineLevel="1">
      <c r="A511" s="33">
        <f t="shared" ref="A511:E511" si="104">A225</f>
        <v>32</v>
      </c>
      <c r="B511" s="205" t="str">
        <f t="shared" si="104"/>
        <v>INDUSTRIAL CABINET WITH 4 LOCKERS(4370002464)/QTY 19</v>
      </c>
      <c r="C511" s="51" t="str">
        <f t="shared" si="104"/>
        <v>N.A.</v>
      </c>
      <c r="D511" s="217" t="str">
        <f t="shared" si="104"/>
        <v>-</v>
      </c>
      <c r="E511" s="53">
        <f t="shared" si="104"/>
        <v>0</v>
      </c>
      <c r="F511" s="32">
        <f t="shared" si="70"/>
        <v>3.7030957000000003E-2</v>
      </c>
      <c r="G511" s="32">
        <f t="shared" si="71"/>
        <v>3.7030957000000003E-2</v>
      </c>
      <c r="H511" s="32">
        <f t="shared" si="72"/>
        <v>0</v>
      </c>
      <c r="I511" s="29">
        <f>'F4.2'!V225</f>
        <v>0</v>
      </c>
      <c r="J511" s="29">
        <f>'F4.2'!AU225</f>
        <v>0</v>
      </c>
      <c r="K511" s="32"/>
      <c r="L511" s="32"/>
      <c r="M511" s="32">
        <f t="shared" si="73"/>
        <v>0</v>
      </c>
      <c r="N511" s="32">
        <f t="shared" si="74"/>
        <v>0</v>
      </c>
    </row>
    <row r="512" spans="1:14" ht="15.75" hidden="1" outlineLevel="1">
      <c r="A512" s="33">
        <f t="shared" ref="A512:E512" si="105">A226</f>
        <v>33</v>
      </c>
      <c r="B512" s="205" t="str">
        <f t="shared" si="105"/>
        <v>STEEL CABINET WITH 18 LOCKER(4370002461)/QTY 14</v>
      </c>
      <c r="C512" s="51" t="str">
        <f t="shared" si="105"/>
        <v>N.A.</v>
      </c>
      <c r="D512" s="217" t="str">
        <f t="shared" si="105"/>
        <v>-</v>
      </c>
      <c r="E512" s="53">
        <f t="shared" si="105"/>
        <v>0</v>
      </c>
      <c r="F512" s="32">
        <f t="shared" si="70"/>
        <v>2.0180997999999999E-2</v>
      </c>
      <c r="G512" s="32">
        <f t="shared" si="71"/>
        <v>2.0180997999999999E-2</v>
      </c>
      <c r="H512" s="32">
        <f t="shared" si="72"/>
        <v>0</v>
      </c>
      <c r="I512" s="29">
        <f>'F4.2'!V226</f>
        <v>0</v>
      </c>
      <c r="J512" s="29">
        <f>'F4.2'!AU226</f>
        <v>0</v>
      </c>
      <c r="K512" s="32"/>
      <c r="L512" s="32"/>
      <c r="M512" s="32">
        <f t="shared" si="73"/>
        <v>0</v>
      </c>
      <c r="N512" s="32">
        <f t="shared" si="74"/>
        <v>0</v>
      </c>
    </row>
    <row r="513" spans="1:14" ht="15.75" hidden="1" outlineLevel="1">
      <c r="A513" s="33">
        <f t="shared" ref="A513:E513" si="106">A227</f>
        <v>34</v>
      </c>
      <c r="B513" s="205" t="str">
        <f t="shared" si="106"/>
        <v>STEEL CABINET WITH 06 LOCKER(4370002462)/QTY 21</v>
      </c>
      <c r="C513" s="51" t="str">
        <f t="shared" si="106"/>
        <v>N.A.</v>
      </c>
      <c r="D513" s="217" t="str">
        <f t="shared" si="106"/>
        <v>-</v>
      </c>
      <c r="E513" s="53">
        <f t="shared" si="106"/>
        <v>0</v>
      </c>
      <c r="F513" s="32">
        <f t="shared" si="70"/>
        <v>3.3494953000000001E-2</v>
      </c>
      <c r="G513" s="32">
        <f t="shared" si="71"/>
        <v>3.3494953000000001E-2</v>
      </c>
      <c r="H513" s="32">
        <f t="shared" si="72"/>
        <v>0</v>
      </c>
      <c r="I513" s="29">
        <f>'F4.2'!V227</f>
        <v>0</v>
      </c>
      <c r="J513" s="29">
        <f>'F4.2'!AU227</f>
        <v>0</v>
      </c>
      <c r="K513" s="32"/>
      <c r="L513" s="32"/>
      <c r="M513" s="32">
        <f t="shared" si="73"/>
        <v>0</v>
      </c>
      <c r="N513" s="32">
        <f t="shared" si="74"/>
        <v>0</v>
      </c>
    </row>
    <row r="514" spans="1:14" ht="15.75" hidden="1" outlineLevel="1">
      <c r="A514" s="33">
        <f t="shared" ref="A514:E514" si="107">A228</f>
        <v>35</v>
      </c>
      <c r="B514" s="205" t="str">
        <f t="shared" si="107"/>
        <v>File Cabinet(4370002463)/QTY 22</v>
      </c>
      <c r="C514" s="51" t="str">
        <f t="shared" si="107"/>
        <v>N.A.</v>
      </c>
      <c r="D514" s="217" t="str">
        <f t="shared" si="107"/>
        <v>-</v>
      </c>
      <c r="E514" s="53">
        <f t="shared" si="107"/>
        <v>0</v>
      </c>
      <c r="F514" s="32">
        <f t="shared" si="70"/>
        <v>4.0565839999999999E-2</v>
      </c>
      <c r="G514" s="32">
        <f t="shared" si="71"/>
        <v>4.0565839999999999E-2</v>
      </c>
      <c r="H514" s="32">
        <f t="shared" si="72"/>
        <v>0</v>
      </c>
      <c r="I514" s="29">
        <f>'F4.2'!V228</f>
        <v>0</v>
      </c>
      <c r="J514" s="29">
        <f>'F4.2'!AU228</f>
        <v>0</v>
      </c>
      <c r="K514" s="32"/>
      <c r="L514" s="32"/>
      <c r="M514" s="32">
        <f t="shared" si="73"/>
        <v>0</v>
      </c>
      <c r="N514" s="32">
        <f t="shared" si="74"/>
        <v>0</v>
      </c>
    </row>
    <row r="515" spans="1:14" ht="15.75" hidden="1" outlineLevel="1">
      <c r="A515" s="33">
        <f t="shared" ref="A515:E515" si="108">A229</f>
        <v>36</v>
      </c>
      <c r="B515" s="205" t="str">
        <f t="shared" si="108"/>
        <v>Midback Chair(4370002456)/QTY 30</v>
      </c>
      <c r="C515" s="51" t="str">
        <f t="shared" si="108"/>
        <v>N.A.</v>
      </c>
      <c r="D515" s="217" t="str">
        <f t="shared" si="108"/>
        <v>-</v>
      </c>
      <c r="E515" s="53">
        <f t="shared" si="108"/>
        <v>0</v>
      </c>
      <c r="F515" s="32">
        <f t="shared" si="70"/>
        <v>1.7514008000000001E-2</v>
      </c>
      <c r="G515" s="32">
        <f t="shared" si="71"/>
        <v>1.7514008000000001E-2</v>
      </c>
      <c r="H515" s="32">
        <f t="shared" si="72"/>
        <v>0</v>
      </c>
      <c r="I515" s="29">
        <f>'F4.2'!V229</f>
        <v>0</v>
      </c>
      <c r="J515" s="29">
        <f>'F4.2'!AU229</f>
        <v>0</v>
      </c>
      <c r="K515" s="32"/>
      <c r="L515" s="32"/>
      <c r="M515" s="32">
        <f t="shared" si="73"/>
        <v>0</v>
      </c>
      <c r="N515" s="32">
        <f t="shared" si="74"/>
        <v>0</v>
      </c>
    </row>
    <row r="516" spans="1:14" ht="15.75" hidden="1" outlineLevel="1">
      <c r="A516" s="33">
        <f t="shared" ref="A516:E516" si="109">A230</f>
        <v>37</v>
      </c>
      <c r="B516" s="205" t="str">
        <f t="shared" si="109"/>
        <v>S-Type(backrest made of mesh)Chair(4370002465)/QTY 20</v>
      </c>
      <c r="C516" s="51" t="str">
        <f t="shared" si="109"/>
        <v>N.A.</v>
      </c>
      <c r="D516" s="217" t="str">
        <f t="shared" si="109"/>
        <v>-</v>
      </c>
      <c r="E516" s="53">
        <f t="shared" si="109"/>
        <v>0</v>
      </c>
      <c r="F516" s="32">
        <f t="shared" si="70"/>
        <v>1.1420039999999999E-2</v>
      </c>
      <c r="G516" s="32">
        <f t="shared" si="71"/>
        <v>1.1420039999999999E-2</v>
      </c>
      <c r="H516" s="32">
        <f t="shared" si="72"/>
        <v>0</v>
      </c>
      <c r="I516" s="29">
        <f>'F4.2'!V230</f>
        <v>0</v>
      </c>
      <c r="J516" s="29">
        <f>'F4.2'!AU230</f>
        <v>0</v>
      </c>
      <c r="K516" s="32"/>
      <c r="L516" s="32"/>
      <c r="M516" s="32">
        <f t="shared" si="73"/>
        <v>0</v>
      </c>
      <c r="N516" s="32">
        <f t="shared" si="74"/>
        <v>0</v>
      </c>
    </row>
    <row r="517" spans="1:14" ht="15.75" hidden="1" outlineLevel="1">
      <c r="A517" s="33">
        <f t="shared" ref="A517:E517" si="110">A231</f>
        <v>38</v>
      </c>
      <c r="B517" s="205" t="str">
        <f t="shared" si="110"/>
        <v>L Type Exe. Table(4370002471)/QTY 4</v>
      </c>
      <c r="C517" s="51" t="str">
        <f t="shared" si="110"/>
        <v>N.A.</v>
      </c>
      <c r="D517" s="217" t="str">
        <f t="shared" si="110"/>
        <v>-</v>
      </c>
      <c r="E517" s="53">
        <f t="shared" si="110"/>
        <v>0</v>
      </c>
      <c r="F517" s="32">
        <f t="shared" si="70"/>
        <v>2.4891996E-2</v>
      </c>
      <c r="G517" s="32">
        <f t="shared" si="71"/>
        <v>2.4891996E-2</v>
      </c>
      <c r="H517" s="32">
        <f t="shared" si="72"/>
        <v>0</v>
      </c>
      <c r="I517" s="29">
        <f>'F4.2'!V231</f>
        <v>0</v>
      </c>
      <c r="J517" s="29">
        <f>'F4.2'!AU231</f>
        <v>0</v>
      </c>
      <c r="K517" s="32"/>
      <c r="L517" s="32"/>
      <c r="M517" s="32">
        <f t="shared" si="73"/>
        <v>0</v>
      </c>
      <c r="N517" s="32">
        <f t="shared" si="74"/>
        <v>0</v>
      </c>
    </row>
    <row r="518" spans="1:14" ht="15.75" hidden="1" outlineLevel="1">
      <c r="A518" s="33">
        <f t="shared" ref="A518:E518" si="111">A232</f>
        <v>39</v>
      </c>
      <c r="B518" s="205" t="str">
        <f t="shared" si="111"/>
        <v>Godrej interio T-104 Table(4370002472)/QTY 18</v>
      </c>
      <c r="C518" s="51" t="str">
        <f t="shared" si="111"/>
        <v>N.A.</v>
      </c>
      <c r="D518" s="217" t="str">
        <f t="shared" si="111"/>
        <v>-</v>
      </c>
      <c r="E518" s="53">
        <f t="shared" si="111"/>
        <v>0</v>
      </c>
      <c r="F518" s="32">
        <f t="shared" si="70"/>
        <v>4.2227988000000001E-2</v>
      </c>
      <c r="G518" s="32">
        <f t="shared" si="71"/>
        <v>4.2227988000000001E-2</v>
      </c>
      <c r="H518" s="32">
        <f t="shared" si="72"/>
        <v>0</v>
      </c>
      <c r="I518" s="29">
        <f>'F4.2'!V232</f>
        <v>0</v>
      </c>
      <c r="J518" s="29">
        <f>'F4.2'!AU232</f>
        <v>0</v>
      </c>
      <c r="K518" s="32"/>
      <c r="L518" s="32"/>
      <c r="M518" s="32">
        <f t="shared" si="73"/>
        <v>0</v>
      </c>
      <c r="N518" s="32">
        <f t="shared" si="74"/>
        <v>0</v>
      </c>
    </row>
    <row r="519" spans="1:14" ht="15.75" hidden="1" outlineLevel="1">
      <c r="A519" s="33">
        <f t="shared" ref="A519:E519" si="112">A233</f>
        <v>40</v>
      </c>
      <c r="B519" s="205" t="str">
        <f t="shared" si="112"/>
        <v>Provi &amp; fix garden benc.@GTPS Colony.(4370002503)./QTY 35</v>
      </c>
      <c r="C519" s="51" t="str">
        <f t="shared" si="112"/>
        <v>N.A.</v>
      </c>
      <c r="D519" s="217" t="str">
        <f t="shared" si="112"/>
        <v>-</v>
      </c>
      <c r="E519" s="53">
        <f t="shared" si="112"/>
        <v>0</v>
      </c>
      <c r="F519" s="32">
        <f t="shared" si="70"/>
        <v>3.2214E-2</v>
      </c>
      <c r="G519" s="32">
        <f t="shared" si="71"/>
        <v>3.2214E-2</v>
      </c>
      <c r="H519" s="32">
        <f t="shared" si="72"/>
        <v>0</v>
      </c>
      <c r="I519" s="29">
        <f>'F4.2'!V233</f>
        <v>0</v>
      </c>
      <c r="J519" s="29">
        <f>'F4.2'!AU233</f>
        <v>0</v>
      </c>
      <c r="K519" s="32"/>
      <c r="L519" s="32"/>
      <c r="M519" s="32">
        <f t="shared" si="73"/>
        <v>0</v>
      </c>
      <c r="N519" s="32">
        <f t="shared" si="74"/>
        <v>0</v>
      </c>
    </row>
    <row r="520" spans="1:14" ht="15.75" hidden="1" outlineLevel="1">
      <c r="A520" s="33">
        <f t="shared" ref="A520:E520" si="113">A234</f>
        <v>41</v>
      </c>
      <c r="B520" s="205" t="str">
        <f t="shared" si="113"/>
        <v>Supply of heavy pedestal type (4370002601)/QTY 20</v>
      </c>
      <c r="C520" s="51" t="str">
        <f t="shared" si="113"/>
        <v>N.A.</v>
      </c>
      <c r="D520" s="217" t="str">
        <f t="shared" si="113"/>
        <v>-</v>
      </c>
      <c r="E520" s="53">
        <f t="shared" si="113"/>
        <v>0</v>
      </c>
      <c r="F520" s="32">
        <f t="shared" si="70"/>
        <v>2.6260004E-2</v>
      </c>
      <c r="G520" s="32">
        <f t="shared" si="71"/>
        <v>2.6260004E-2</v>
      </c>
      <c r="H520" s="32">
        <f t="shared" si="72"/>
        <v>0</v>
      </c>
      <c r="I520" s="29">
        <f>'F4.2'!V234</f>
        <v>0</v>
      </c>
      <c r="J520" s="29">
        <f>'F4.2'!AU234</f>
        <v>0</v>
      </c>
      <c r="K520" s="32"/>
      <c r="L520" s="32"/>
      <c r="M520" s="32">
        <f t="shared" si="73"/>
        <v>0</v>
      </c>
      <c r="N520" s="32">
        <f t="shared" si="74"/>
        <v>0</v>
      </c>
    </row>
    <row r="521" spans="1:14" ht="15.75" hidden="1" outlineLevel="1">
      <c r="A521" s="33">
        <f t="shared" ref="A521:E521" si="114">A235</f>
        <v>42</v>
      </c>
      <c r="B521" s="205" t="str">
        <f t="shared" si="114"/>
        <v>2 TON CAPACITY SPLIT AC(4370002498)/QTY 8</v>
      </c>
      <c r="C521" s="51" t="str">
        <f t="shared" si="114"/>
        <v>N.A.</v>
      </c>
      <c r="D521" s="217" t="str">
        <f t="shared" si="114"/>
        <v>-</v>
      </c>
      <c r="E521" s="53">
        <f t="shared" si="114"/>
        <v>0</v>
      </c>
      <c r="F521" s="32">
        <f t="shared" si="70"/>
        <v>3.3589595999999999E-2</v>
      </c>
      <c r="G521" s="32">
        <f t="shared" si="71"/>
        <v>3.3589595999999999E-2</v>
      </c>
      <c r="H521" s="32">
        <f t="shared" si="72"/>
        <v>0</v>
      </c>
      <c r="I521" s="29">
        <f>'F4.2'!V235</f>
        <v>0</v>
      </c>
      <c r="J521" s="29">
        <f>'F4.2'!AU235</f>
        <v>0</v>
      </c>
      <c r="K521" s="32"/>
      <c r="L521" s="32"/>
      <c r="M521" s="32">
        <f t="shared" si="73"/>
        <v>0</v>
      </c>
      <c r="N521" s="32">
        <f t="shared" si="74"/>
        <v>0</v>
      </c>
    </row>
    <row r="522" spans="1:14" ht="15.75" hidden="1" outlineLevel="1">
      <c r="A522" s="33">
        <f t="shared" ref="A522:E522" si="115">A236</f>
        <v>43</v>
      </c>
      <c r="B522" s="205" t="str">
        <f t="shared" si="115"/>
        <v>Procurement of 16 Channel DVR at GTPS.(4370002575)/QTY 1</v>
      </c>
      <c r="C522" s="51" t="str">
        <f t="shared" si="115"/>
        <v>N.A.</v>
      </c>
      <c r="D522" s="217" t="str">
        <f t="shared" si="115"/>
        <v>-</v>
      </c>
      <c r="E522" s="53">
        <f t="shared" si="115"/>
        <v>0</v>
      </c>
      <c r="F522" s="32">
        <f t="shared" si="70"/>
        <v>1.0399999999999999E-3</v>
      </c>
      <c r="G522" s="32">
        <f t="shared" si="71"/>
        <v>1.0399999999999999E-3</v>
      </c>
      <c r="H522" s="32">
        <f t="shared" si="72"/>
        <v>0</v>
      </c>
      <c r="I522" s="29">
        <f>'F4.2'!V236</f>
        <v>0</v>
      </c>
      <c r="J522" s="29">
        <f>'F4.2'!AU236</f>
        <v>0</v>
      </c>
      <c r="K522" s="32"/>
      <c r="L522" s="32"/>
      <c r="M522" s="32">
        <f t="shared" si="73"/>
        <v>0</v>
      </c>
      <c r="N522" s="32">
        <f t="shared" si="74"/>
        <v>0</v>
      </c>
    </row>
    <row r="523" spans="1:14" ht="15.75" hidden="1" outlineLevel="1">
      <c r="A523" s="33">
        <f t="shared" ref="A523:E523" si="116">A237</f>
        <v>44</v>
      </c>
      <c r="B523" s="205" t="str">
        <f t="shared" si="116"/>
        <v>Procurement of Server at GTPS Uran.(4385000212)/QTY 1</v>
      </c>
      <c r="C523" s="51" t="str">
        <f t="shared" si="116"/>
        <v>N.A.</v>
      </c>
      <c r="D523" s="217" t="str">
        <f t="shared" si="116"/>
        <v>-</v>
      </c>
      <c r="E523" s="53">
        <f t="shared" si="116"/>
        <v>0</v>
      </c>
      <c r="F523" s="32">
        <f t="shared" si="70"/>
        <v>5.4766160000000001E-2</v>
      </c>
      <c r="G523" s="32">
        <f t="shared" si="71"/>
        <v>5.4766160000000001E-2</v>
      </c>
      <c r="H523" s="32">
        <f t="shared" si="72"/>
        <v>0</v>
      </c>
      <c r="I523" s="29">
        <f>'F4.2'!V237</f>
        <v>0</v>
      </c>
      <c r="J523" s="29">
        <f>'F4.2'!AU237</f>
        <v>0</v>
      </c>
      <c r="K523" s="32"/>
      <c r="L523" s="32"/>
      <c r="M523" s="32">
        <f t="shared" si="73"/>
        <v>0</v>
      </c>
      <c r="N523" s="32">
        <f t="shared" si="74"/>
        <v>0</v>
      </c>
    </row>
    <row r="524" spans="1:14" ht="15.75" hidden="1" outlineLevel="1">
      <c r="A524" s="33">
        <f t="shared" ref="A524:E524" si="117">A238</f>
        <v>45</v>
      </c>
      <c r="B524" s="205" t="str">
        <f t="shared" si="117"/>
        <v>CCTV Cameras  and DVR at GTPS URAN (4370002677)/QTY 13</v>
      </c>
      <c r="C524" s="51" t="str">
        <f t="shared" si="117"/>
        <v>N.A.</v>
      </c>
      <c r="D524" s="217" t="str">
        <f t="shared" si="117"/>
        <v>-</v>
      </c>
      <c r="E524" s="53">
        <f t="shared" si="117"/>
        <v>0</v>
      </c>
      <c r="F524" s="32">
        <f t="shared" si="70"/>
        <v>3.6888450000000001E-3</v>
      </c>
      <c r="G524" s="32">
        <f t="shared" si="71"/>
        <v>3.6888450000000001E-3</v>
      </c>
      <c r="H524" s="32">
        <f t="shared" si="72"/>
        <v>0</v>
      </c>
      <c r="I524" s="29">
        <f>'F4.2'!V238</f>
        <v>0</v>
      </c>
      <c r="J524" s="29">
        <f>'F4.2'!AU238</f>
        <v>0</v>
      </c>
      <c r="K524" s="32"/>
      <c r="L524" s="32"/>
      <c r="M524" s="32">
        <f t="shared" si="73"/>
        <v>0</v>
      </c>
      <c r="N524" s="32">
        <f t="shared" si="74"/>
        <v>0</v>
      </c>
    </row>
    <row r="525" spans="1:14" ht="15.75" hidden="1" outlineLevel="1">
      <c r="A525" s="33">
        <f t="shared" ref="A525:E525" si="118">A239</f>
        <v>46</v>
      </c>
      <c r="B525" s="205" t="str">
        <f t="shared" si="118"/>
        <v>3 KW Geysers (Water Heaters) (4370002733)/QTY 18</v>
      </c>
      <c r="C525" s="51" t="str">
        <f t="shared" si="118"/>
        <v>N.A.</v>
      </c>
      <c r="D525" s="217" t="str">
        <f t="shared" si="118"/>
        <v>-</v>
      </c>
      <c r="E525" s="53">
        <f t="shared" si="118"/>
        <v>0</v>
      </c>
      <c r="F525" s="32">
        <f t="shared" si="70"/>
        <v>5.7599900000000004E-3</v>
      </c>
      <c r="G525" s="32">
        <f t="shared" si="71"/>
        <v>5.7599900000000004E-3</v>
      </c>
      <c r="H525" s="32">
        <f t="shared" si="72"/>
        <v>0</v>
      </c>
      <c r="I525" s="29">
        <f>'F4.2'!V239</f>
        <v>0</v>
      </c>
      <c r="J525" s="29">
        <f>'F4.2'!AU239</f>
        <v>0</v>
      </c>
      <c r="K525" s="32"/>
      <c r="L525" s="32"/>
      <c r="M525" s="32">
        <f t="shared" si="73"/>
        <v>0</v>
      </c>
      <c r="N525" s="32">
        <f t="shared" si="74"/>
        <v>0</v>
      </c>
    </row>
    <row r="526" spans="1:14" ht="30" hidden="1" outlineLevel="1">
      <c r="A526" s="33">
        <f t="shared" ref="A526:E526" si="119">A240</f>
        <v>47</v>
      </c>
      <c r="B526" s="205" t="str">
        <f t="shared" si="119"/>
        <v>WALL MOUNTED/Matress etc .Guest house FAN 24" 230V 1440RPM(4370002713)/QTY 39</v>
      </c>
      <c r="C526" s="51" t="str">
        <f t="shared" si="119"/>
        <v>N.A.</v>
      </c>
      <c r="D526" s="217" t="str">
        <f t="shared" si="119"/>
        <v>-</v>
      </c>
      <c r="E526" s="53">
        <f t="shared" si="119"/>
        <v>0</v>
      </c>
      <c r="F526" s="32">
        <f t="shared" si="70"/>
        <v>1.1658399999999999E-2</v>
      </c>
      <c r="G526" s="32">
        <f t="shared" si="71"/>
        <v>1.1658399999999999E-2</v>
      </c>
      <c r="H526" s="32">
        <f t="shared" si="72"/>
        <v>0</v>
      </c>
      <c r="I526" s="29">
        <f>'F4.2'!V240</f>
        <v>0</v>
      </c>
      <c r="J526" s="29">
        <f>'F4.2'!AU240</f>
        <v>0</v>
      </c>
      <c r="K526" s="32"/>
      <c r="L526" s="32"/>
      <c r="M526" s="32">
        <f t="shared" si="73"/>
        <v>0</v>
      </c>
      <c r="N526" s="32">
        <f t="shared" si="74"/>
        <v>0</v>
      </c>
    </row>
    <row r="527" spans="1:14" ht="15.75" hidden="1" outlineLevel="1">
      <c r="A527" s="33">
        <f t="shared" ref="A527:E527" si="120">A241</f>
        <v>48</v>
      </c>
      <c r="B527" s="205" t="str">
        <f t="shared" si="120"/>
        <v>COMPLETE PROJECTOR WITH STD ACCE.(4370002703)/QTY 1</v>
      </c>
      <c r="C527" s="51" t="str">
        <f t="shared" si="120"/>
        <v>N.A.</v>
      </c>
      <c r="D527" s="217" t="str">
        <f t="shared" si="120"/>
        <v>-</v>
      </c>
      <c r="E527" s="53">
        <f t="shared" si="120"/>
        <v>0</v>
      </c>
      <c r="F527" s="32">
        <f t="shared" si="70"/>
        <v>6.1642240000000003E-3</v>
      </c>
      <c r="G527" s="32">
        <f t="shared" si="71"/>
        <v>6.1642240000000003E-3</v>
      </c>
      <c r="H527" s="32">
        <f t="shared" si="72"/>
        <v>0</v>
      </c>
      <c r="I527" s="29">
        <f>'F4.2'!V241</f>
        <v>0</v>
      </c>
      <c r="J527" s="29">
        <f>'F4.2'!AU241</f>
        <v>0</v>
      </c>
      <c r="K527" s="32"/>
      <c r="L527" s="32"/>
      <c r="M527" s="32">
        <f t="shared" si="73"/>
        <v>0</v>
      </c>
      <c r="N527" s="32">
        <f t="shared" si="74"/>
        <v>0</v>
      </c>
    </row>
    <row r="528" spans="1:14" ht="15.75" hidden="1" outlineLevel="1">
      <c r="A528" s="33">
        <f t="shared" ref="A528:E528" si="121">A242</f>
        <v>49</v>
      </c>
      <c r="B528" s="205" t="str">
        <f t="shared" si="121"/>
        <v>NAS Storage device (4370002674)/QTY 1</v>
      </c>
      <c r="C528" s="51" t="str">
        <f t="shared" si="121"/>
        <v>N.A.</v>
      </c>
      <c r="D528" s="217" t="str">
        <f t="shared" si="121"/>
        <v>-</v>
      </c>
      <c r="E528" s="53">
        <f t="shared" si="121"/>
        <v>0</v>
      </c>
      <c r="F528" s="32">
        <f t="shared" si="70"/>
        <v>2.2499886E-2</v>
      </c>
      <c r="G528" s="32">
        <f t="shared" si="71"/>
        <v>2.2499886E-2</v>
      </c>
      <c r="H528" s="32">
        <f t="shared" si="72"/>
        <v>0</v>
      </c>
      <c r="I528" s="29">
        <f>'F4.2'!V242</f>
        <v>0</v>
      </c>
      <c r="J528" s="29">
        <f>'F4.2'!AU242</f>
        <v>0</v>
      </c>
      <c r="K528" s="32"/>
      <c r="L528" s="32"/>
      <c r="M528" s="32">
        <f t="shared" si="73"/>
        <v>0</v>
      </c>
      <c r="N528" s="32">
        <f t="shared" si="74"/>
        <v>0</v>
      </c>
    </row>
    <row r="529" spans="1:14" ht="15.75" hidden="1" outlineLevel="1">
      <c r="A529" s="33">
        <f t="shared" ref="A529:E529" si="122">A243</f>
        <v>50</v>
      </c>
      <c r="B529" s="205" t="str">
        <f t="shared" si="122"/>
        <v>DYNAMIC MIC,ACCESSORIES (4370002728)/QTY 5</v>
      </c>
      <c r="C529" s="51" t="str">
        <f t="shared" si="122"/>
        <v>N.A.</v>
      </c>
      <c r="D529" s="217" t="str">
        <f t="shared" si="122"/>
        <v>-</v>
      </c>
      <c r="E529" s="53">
        <f t="shared" si="122"/>
        <v>0</v>
      </c>
      <c r="F529" s="32">
        <f t="shared" si="70"/>
        <v>2.47E-3</v>
      </c>
      <c r="G529" s="32">
        <f t="shared" si="71"/>
        <v>2.47E-3</v>
      </c>
      <c r="H529" s="32">
        <f t="shared" si="72"/>
        <v>0</v>
      </c>
      <c r="I529" s="29">
        <f>'F4.2'!V243</f>
        <v>0</v>
      </c>
      <c r="J529" s="29">
        <f>'F4.2'!AU243</f>
        <v>0</v>
      </c>
      <c r="K529" s="32"/>
      <c r="L529" s="32"/>
      <c r="M529" s="32">
        <f t="shared" si="73"/>
        <v>0</v>
      </c>
      <c r="N529" s="32">
        <f t="shared" si="74"/>
        <v>0</v>
      </c>
    </row>
    <row r="530" spans="1:14" ht="15.75" hidden="1" outlineLevel="1">
      <c r="A530" s="33">
        <f t="shared" ref="A530:E530" si="123">A244</f>
        <v>51</v>
      </c>
      <c r="B530" s="205" t="str">
        <f t="shared" si="123"/>
        <v>DESKTOP (4370002709)/QTY 10</v>
      </c>
      <c r="C530" s="51" t="str">
        <f t="shared" si="123"/>
        <v>N.A.</v>
      </c>
      <c r="D530" s="217" t="str">
        <f t="shared" si="123"/>
        <v>-</v>
      </c>
      <c r="E530" s="53">
        <f t="shared" si="123"/>
        <v>0</v>
      </c>
      <c r="F530" s="32">
        <f t="shared" si="70"/>
        <v>5.6866996000000003E-2</v>
      </c>
      <c r="G530" s="32">
        <f t="shared" si="71"/>
        <v>5.6866996000000003E-2</v>
      </c>
      <c r="H530" s="32">
        <f t="shared" si="72"/>
        <v>0</v>
      </c>
      <c r="I530" s="29">
        <f>'F4.2'!V244</f>
        <v>0</v>
      </c>
      <c r="J530" s="29">
        <f>'F4.2'!AU244</f>
        <v>0</v>
      </c>
      <c r="K530" s="32"/>
      <c r="L530" s="32"/>
      <c r="M530" s="32">
        <f t="shared" si="73"/>
        <v>0</v>
      </c>
      <c r="N530" s="32">
        <f t="shared" si="74"/>
        <v>0</v>
      </c>
    </row>
    <row r="531" spans="1:14" ht="15.75" hidden="1" outlineLevel="1">
      <c r="A531" s="33">
        <f t="shared" ref="A531:E531" si="124">A245</f>
        <v>52</v>
      </c>
      <c r="B531" s="205" t="str">
        <f t="shared" si="124"/>
        <v>Procurement of Computer Monitor at GTPS.4370002812/QTY 15</v>
      </c>
      <c r="C531" s="51" t="str">
        <f t="shared" si="124"/>
        <v>N.A.</v>
      </c>
      <c r="D531" s="217" t="str">
        <f t="shared" si="124"/>
        <v>-</v>
      </c>
      <c r="E531" s="53">
        <f t="shared" si="124"/>
        <v>0</v>
      </c>
      <c r="F531" s="32">
        <f t="shared" si="70"/>
        <v>2.1300003000000001E-2</v>
      </c>
      <c r="G531" s="32">
        <f t="shared" si="71"/>
        <v>2.1300003000000001E-2</v>
      </c>
      <c r="H531" s="32">
        <f t="shared" si="72"/>
        <v>0</v>
      </c>
      <c r="I531" s="29">
        <f>'F4.2'!V245</f>
        <v>0</v>
      </c>
      <c r="J531" s="29">
        <f>'F4.2'!AU245</f>
        <v>0</v>
      </c>
      <c r="K531" s="32"/>
      <c r="L531" s="32"/>
      <c r="M531" s="32">
        <f t="shared" si="73"/>
        <v>0</v>
      </c>
      <c r="N531" s="32">
        <f t="shared" si="74"/>
        <v>0</v>
      </c>
    </row>
    <row r="532" spans="1:14" ht="15.75" hidden="1" outlineLevel="1">
      <c r="A532" s="33">
        <f t="shared" ref="A532:E532" si="125">A246</f>
        <v>53</v>
      </c>
      <c r="B532" s="205" t="str">
        <f t="shared" si="125"/>
        <v>Procurement of Air Purifiers in PCR’s4370002804/Qty 40</v>
      </c>
      <c r="C532" s="51" t="str">
        <f t="shared" si="125"/>
        <v>N.A.</v>
      </c>
      <c r="D532" s="217" t="str">
        <f t="shared" si="125"/>
        <v>-</v>
      </c>
      <c r="E532" s="53">
        <f t="shared" si="125"/>
        <v>0</v>
      </c>
      <c r="F532" s="32">
        <f t="shared" si="70"/>
        <v>6.9999959999999996E-3</v>
      </c>
      <c r="G532" s="32">
        <f t="shared" si="71"/>
        <v>6.9999959999999996E-3</v>
      </c>
      <c r="H532" s="32">
        <f t="shared" si="72"/>
        <v>0</v>
      </c>
      <c r="I532" s="29">
        <f>'F4.2'!V246</f>
        <v>0</v>
      </c>
      <c r="J532" s="29">
        <f>'F4.2'!AU246</f>
        <v>0</v>
      </c>
      <c r="K532" s="32"/>
      <c r="L532" s="32"/>
      <c r="M532" s="32">
        <f t="shared" si="73"/>
        <v>0</v>
      </c>
      <c r="N532" s="32">
        <f t="shared" si="74"/>
        <v>0</v>
      </c>
    </row>
    <row r="533" spans="1:14" ht="15.75" hidden="1" outlineLevel="1">
      <c r="A533" s="33">
        <f t="shared" ref="A533:E533" si="126">A247</f>
        <v>54</v>
      </c>
      <c r="B533" s="205" t="str">
        <f t="shared" si="126"/>
        <v>iPad &amp; Laptop As Per Specification 4385000561/QTY 2</v>
      </c>
      <c r="C533" s="51" t="str">
        <f t="shared" si="126"/>
        <v>N.A.</v>
      </c>
      <c r="D533" s="217" t="str">
        <f t="shared" si="126"/>
        <v>-</v>
      </c>
      <c r="E533" s="53">
        <f t="shared" si="126"/>
        <v>0</v>
      </c>
      <c r="F533" s="32">
        <f t="shared" si="70"/>
        <v>1.9458199999999998E-2</v>
      </c>
      <c r="G533" s="32">
        <f t="shared" si="71"/>
        <v>1.9458199999999998E-2</v>
      </c>
      <c r="H533" s="32">
        <f t="shared" si="72"/>
        <v>0</v>
      </c>
      <c r="I533" s="29">
        <f>'F4.2'!V247</f>
        <v>0</v>
      </c>
      <c r="J533" s="29">
        <f>'F4.2'!AU247</f>
        <v>0</v>
      </c>
      <c r="K533" s="32"/>
      <c r="L533" s="32"/>
      <c r="M533" s="32">
        <f t="shared" si="73"/>
        <v>0</v>
      </c>
      <c r="N533" s="32">
        <f t="shared" si="74"/>
        <v>0</v>
      </c>
    </row>
    <row r="534" spans="1:14" ht="15.75" hidden="1" outlineLevel="1">
      <c r="A534" s="33">
        <f t="shared" ref="A534:E534" si="127">A248</f>
        <v>55</v>
      </c>
      <c r="B534" s="205" t="str">
        <f t="shared" si="127"/>
        <v>Projector Screen SZIE 8 X 10 FEET(4370002710)/QTY 1</v>
      </c>
      <c r="C534" s="51" t="str">
        <f t="shared" si="127"/>
        <v>N.A.</v>
      </c>
      <c r="D534" s="217" t="str">
        <f t="shared" si="127"/>
        <v>-</v>
      </c>
      <c r="E534" s="53">
        <f t="shared" si="127"/>
        <v>0</v>
      </c>
      <c r="F534" s="32">
        <f t="shared" si="70"/>
        <v>1.0397990000000001E-3</v>
      </c>
      <c r="G534" s="32">
        <f t="shared" si="71"/>
        <v>1.0397990000000001E-3</v>
      </c>
      <c r="H534" s="32">
        <f t="shared" si="72"/>
        <v>0</v>
      </c>
      <c r="I534" s="29">
        <f>'F4.2'!V248</f>
        <v>0</v>
      </c>
      <c r="J534" s="29">
        <f>'F4.2'!AU248</f>
        <v>0</v>
      </c>
      <c r="K534" s="32"/>
      <c r="L534" s="32"/>
      <c r="M534" s="32">
        <f t="shared" si="73"/>
        <v>0</v>
      </c>
      <c r="N534" s="32">
        <f t="shared" si="74"/>
        <v>0</v>
      </c>
    </row>
    <row r="535" spans="1:14" ht="30" hidden="1" outlineLevel="1">
      <c r="A535" s="33">
        <f t="shared" ref="A535:E535" si="128">A249</f>
        <v>56</v>
      </c>
      <c r="B535" s="252" t="str">
        <f t="shared" si="128"/>
        <v>Supply, Installation and commissioning of SCADA System for Raw and DM water plant at Water Treatment Plant, GTPS, Uran.</v>
      </c>
      <c r="C535" s="51">
        <f t="shared" si="128"/>
        <v>0</v>
      </c>
      <c r="D535" s="217" t="str">
        <f t="shared" si="128"/>
        <v>-</v>
      </c>
      <c r="E535" s="53">
        <f t="shared" si="128"/>
        <v>0</v>
      </c>
      <c r="F535" s="32">
        <f t="shared" si="70"/>
        <v>0</v>
      </c>
      <c r="G535" s="32">
        <f t="shared" si="71"/>
        <v>0</v>
      </c>
      <c r="H535" s="32">
        <f t="shared" si="72"/>
        <v>0</v>
      </c>
      <c r="I535" s="29">
        <f>'F4.2'!V249</f>
        <v>0</v>
      </c>
      <c r="J535" s="29">
        <f>'F4.2'!AU249</f>
        <v>0</v>
      </c>
      <c r="K535" s="32"/>
      <c r="L535" s="32"/>
      <c r="M535" s="32">
        <f t="shared" si="73"/>
        <v>0</v>
      </c>
      <c r="N535" s="32">
        <f t="shared" si="74"/>
        <v>0</v>
      </c>
    </row>
    <row r="536" spans="1:14" ht="30" hidden="1" outlineLevel="1">
      <c r="A536" s="33">
        <f t="shared" ref="A536:E536" si="129">A250</f>
        <v>57</v>
      </c>
      <c r="B536" s="252" t="str">
        <f t="shared" si="129"/>
        <v>Supply, Installation and commissioning of Battery chargers at stage II at GTPS Uran</v>
      </c>
      <c r="C536" s="51">
        <f t="shared" si="129"/>
        <v>0</v>
      </c>
      <c r="D536" s="217" t="str">
        <f t="shared" si="129"/>
        <v>-</v>
      </c>
      <c r="E536" s="53">
        <f t="shared" si="129"/>
        <v>0</v>
      </c>
      <c r="F536" s="32">
        <f t="shared" si="70"/>
        <v>0</v>
      </c>
      <c r="G536" s="32">
        <f t="shared" si="71"/>
        <v>0</v>
      </c>
      <c r="H536" s="32">
        <f t="shared" si="72"/>
        <v>0</v>
      </c>
      <c r="I536" s="29">
        <f>'F4.2'!V250</f>
        <v>0</v>
      </c>
      <c r="J536" s="29">
        <f>'F4.2'!AU250</f>
        <v>0</v>
      </c>
      <c r="K536" s="32"/>
      <c r="L536" s="32"/>
      <c r="M536" s="32">
        <f t="shared" si="73"/>
        <v>0</v>
      </c>
      <c r="N536" s="32">
        <f t="shared" si="74"/>
        <v>0</v>
      </c>
    </row>
    <row r="537" spans="1:14" ht="30" hidden="1" outlineLevel="1">
      <c r="A537" s="33">
        <f t="shared" ref="A537:E537" si="130">A251</f>
        <v>58</v>
      </c>
      <c r="B537" s="252" t="str">
        <f t="shared" si="130"/>
        <v>Up gradation of old Generator Protection System with Advance Series Microprocessor based system, GTPS Uarn</v>
      </c>
      <c r="C537" s="51">
        <f t="shared" si="130"/>
        <v>0</v>
      </c>
      <c r="D537" s="217" t="str">
        <f t="shared" si="130"/>
        <v>-</v>
      </c>
      <c r="E537" s="53">
        <f t="shared" si="130"/>
        <v>0</v>
      </c>
      <c r="F537" s="32">
        <f t="shared" si="70"/>
        <v>0</v>
      </c>
      <c r="G537" s="32">
        <f t="shared" si="71"/>
        <v>0</v>
      </c>
      <c r="H537" s="32">
        <f t="shared" si="72"/>
        <v>0</v>
      </c>
      <c r="I537" s="29">
        <f>'F4.2'!V251</f>
        <v>0</v>
      </c>
      <c r="J537" s="29">
        <f>'F4.2'!AU251</f>
        <v>0</v>
      </c>
      <c r="K537" s="32"/>
      <c r="L537" s="32"/>
      <c r="M537" s="32">
        <f t="shared" si="73"/>
        <v>0</v>
      </c>
      <c r="N537" s="32">
        <f t="shared" si="74"/>
        <v>0</v>
      </c>
    </row>
    <row r="538" spans="1:14" ht="30" hidden="1" outlineLevel="1">
      <c r="A538" s="33">
        <f t="shared" ref="A538:E538" si="131">A252</f>
        <v>59</v>
      </c>
      <c r="B538" s="252" t="str">
        <f t="shared" si="131"/>
        <v>NABL laboratory set up including required instruments along with furniture and other accessories at WT Plant, GTPS, Uran.</v>
      </c>
      <c r="C538" s="51">
        <f t="shared" si="131"/>
        <v>0</v>
      </c>
      <c r="D538" s="217" t="str">
        <f t="shared" si="131"/>
        <v>-</v>
      </c>
      <c r="E538" s="53">
        <f t="shared" si="131"/>
        <v>0</v>
      </c>
      <c r="F538" s="32">
        <f t="shared" si="70"/>
        <v>0</v>
      </c>
      <c r="G538" s="32">
        <f t="shared" si="71"/>
        <v>0</v>
      </c>
      <c r="H538" s="32">
        <f t="shared" si="72"/>
        <v>0</v>
      </c>
      <c r="I538" s="29">
        <f>'F4.2'!V252</f>
        <v>0</v>
      </c>
      <c r="J538" s="29">
        <f>'F4.2'!AU252</f>
        <v>0</v>
      </c>
      <c r="K538" s="32"/>
      <c r="L538" s="32"/>
      <c r="M538" s="32">
        <f t="shared" si="73"/>
        <v>0</v>
      </c>
      <c r="N538" s="32">
        <f t="shared" si="74"/>
        <v>0</v>
      </c>
    </row>
    <row r="539" spans="1:14" ht="45" hidden="1" outlineLevel="1">
      <c r="A539" s="30">
        <f t="shared" ref="A539:E539" si="132">A253</f>
        <v>60</v>
      </c>
      <c r="B539" s="279" t="str">
        <f t="shared" si="132"/>
        <v>Providing and applying of chemical resistance coating to the internal surface of soft water storage tank at Water Treatment Plant, GTPS Uran</v>
      </c>
      <c r="C539" s="51">
        <f t="shared" si="132"/>
        <v>0</v>
      </c>
      <c r="D539" s="217" t="str">
        <f t="shared" si="132"/>
        <v>-</v>
      </c>
      <c r="E539" s="53">
        <f t="shared" si="132"/>
        <v>0</v>
      </c>
      <c r="F539" s="32">
        <f t="shared" si="70"/>
        <v>1.4407729199999999</v>
      </c>
      <c r="G539" s="32">
        <f t="shared" si="71"/>
        <v>1.4407729199999999</v>
      </c>
      <c r="H539" s="32">
        <f t="shared" si="72"/>
        <v>0</v>
      </c>
      <c r="I539" s="29">
        <f>'F4.2'!V253</f>
        <v>0</v>
      </c>
      <c r="J539" s="29">
        <f>'F4.2'!AU253</f>
        <v>0</v>
      </c>
      <c r="K539" s="32"/>
      <c r="L539" s="32"/>
      <c r="M539" s="32">
        <f t="shared" si="73"/>
        <v>0</v>
      </c>
      <c r="N539" s="32">
        <f t="shared" si="74"/>
        <v>0</v>
      </c>
    </row>
    <row r="540" spans="1:14" ht="30" hidden="1" outlineLevel="1">
      <c r="A540" s="30">
        <f t="shared" ref="A540:E540" si="133">A254</f>
        <v>61</v>
      </c>
      <c r="B540" s="279" t="str">
        <f t="shared" si="133"/>
        <v xml:space="preserve">CCPP Process improvement through application of Thermal insulation for WHRP Boiler/GT exhaust area at GTPS, Uran </v>
      </c>
      <c r="C540" s="51">
        <f t="shared" si="133"/>
        <v>0</v>
      </c>
      <c r="D540" s="217" t="str">
        <f t="shared" si="133"/>
        <v>-</v>
      </c>
      <c r="E540" s="53">
        <f t="shared" si="133"/>
        <v>0</v>
      </c>
      <c r="F540" s="32">
        <f t="shared" si="70"/>
        <v>0.85669474999999995</v>
      </c>
      <c r="G540" s="32">
        <f t="shared" si="71"/>
        <v>0.85669474999999995</v>
      </c>
      <c r="H540" s="32">
        <f t="shared" si="72"/>
        <v>0</v>
      </c>
      <c r="I540" s="29">
        <f>'F4.2'!V254</f>
        <v>0</v>
      </c>
      <c r="J540" s="29">
        <f>'F4.2'!AU254</f>
        <v>0</v>
      </c>
      <c r="K540" s="32"/>
      <c r="L540" s="32"/>
      <c r="M540" s="32">
        <f t="shared" si="73"/>
        <v>0</v>
      </c>
      <c r="N540" s="32">
        <f t="shared" si="74"/>
        <v>0</v>
      </c>
    </row>
    <row r="541" spans="1:14" ht="30" hidden="1" outlineLevel="1">
      <c r="A541" s="30">
        <f t="shared" ref="A541:E541" si="134">A255</f>
        <v>62</v>
      </c>
      <c r="B541" s="279" t="str">
        <f t="shared" si="134"/>
        <v xml:space="preserve"> Procurement of grass cutting machine (Petrol engine) at GTPS, Uran.</v>
      </c>
      <c r="C541" s="51">
        <f t="shared" si="134"/>
        <v>0</v>
      </c>
      <c r="D541" s="217" t="str">
        <f t="shared" si="134"/>
        <v>-</v>
      </c>
      <c r="E541" s="53">
        <f t="shared" si="134"/>
        <v>0</v>
      </c>
      <c r="F541" s="32">
        <f t="shared" si="70"/>
        <v>1.1328E-2</v>
      </c>
      <c r="G541" s="32">
        <f t="shared" si="71"/>
        <v>1.1328E-2</v>
      </c>
      <c r="H541" s="32">
        <f t="shared" si="72"/>
        <v>0</v>
      </c>
      <c r="I541" s="29">
        <f>'F4.2'!V255</f>
        <v>0</v>
      </c>
      <c r="J541" s="29">
        <f>'F4.2'!AU255</f>
        <v>0</v>
      </c>
      <c r="K541" s="32"/>
      <c r="L541" s="32"/>
      <c r="M541" s="32">
        <f t="shared" si="73"/>
        <v>0</v>
      </c>
      <c r="N541" s="32">
        <f t="shared" si="74"/>
        <v>0</v>
      </c>
    </row>
    <row r="542" spans="1:14" ht="15.75" hidden="1" outlineLevel="1">
      <c r="A542" s="30">
        <f t="shared" ref="A542:E542" si="135">A256</f>
        <v>63</v>
      </c>
      <c r="B542" s="279" t="str">
        <f t="shared" si="135"/>
        <v>Procurement of dedicated server for DSM System at GTPS Uran.</v>
      </c>
      <c r="C542" s="51">
        <f t="shared" si="135"/>
        <v>0</v>
      </c>
      <c r="D542" s="217" t="str">
        <f t="shared" si="135"/>
        <v>-</v>
      </c>
      <c r="E542" s="53">
        <f t="shared" si="135"/>
        <v>0</v>
      </c>
      <c r="F542" s="32">
        <f t="shared" si="70"/>
        <v>9.3399999999999997E-2</v>
      </c>
      <c r="G542" s="32">
        <f t="shared" si="71"/>
        <v>9.3399999999999997E-2</v>
      </c>
      <c r="H542" s="32">
        <f t="shared" si="72"/>
        <v>0</v>
      </c>
      <c r="I542" s="29">
        <f>'F4.2'!V256</f>
        <v>0</v>
      </c>
      <c r="J542" s="29">
        <f>'F4.2'!AU256</f>
        <v>0</v>
      </c>
      <c r="K542" s="32"/>
      <c r="L542" s="32"/>
      <c r="M542" s="32">
        <f t="shared" si="73"/>
        <v>0</v>
      </c>
      <c r="N542" s="32">
        <f t="shared" si="74"/>
        <v>0</v>
      </c>
    </row>
    <row r="543" spans="1:14" ht="15.75" hidden="1" outlineLevel="1">
      <c r="A543" s="30">
        <f t="shared" ref="A543:E543" si="136">A257</f>
        <v>64</v>
      </c>
      <c r="B543" s="279" t="str">
        <f t="shared" si="136"/>
        <v>Procurement of Water Purifier</v>
      </c>
      <c r="C543" s="51">
        <f t="shared" si="136"/>
        <v>0</v>
      </c>
      <c r="D543" s="217" t="str">
        <f t="shared" si="136"/>
        <v>-</v>
      </c>
      <c r="E543" s="53">
        <f t="shared" si="136"/>
        <v>0</v>
      </c>
      <c r="F543" s="32">
        <f t="shared" si="70"/>
        <v>8.03E-4</v>
      </c>
      <c r="G543" s="32">
        <f t="shared" si="71"/>
        <v>8.03E-4</v>
      </c>
      <c r="H543" s="32">
        <f t="shared" si="72"/>
        <v>0</v>
      </c>
      <c r="I543" s="29">
        <f>'F4.2'!V257</f>
        <v>0</v>
      </c>
      <c r="J543" s="29">
        <f>'F4.2'!AU257</f>
        <v>0</v>
      </c>
      <c r="K543" s="32"/>
      <c r="L543" s="32"/>
      <c r="M543" s="32">
        <f t="shared" si="73"/>
        <v>0</v>
      </c>
      <c r="N543" s="32">
        <f t="shared" si="74"/>
        <v>0</v>
      </c>
    </row>
    <row r="544" spans="1:14" ht="15.75" hidden="1" outlineLevel="1">
      <c r="A544" s="30">
        <f t="shared" ref="A544:E544" si="137">A258</f>
        <v>65</v>
      </c>
      <c r="B544" s="279" t="str">
        <f t="shared" si="137"/>
        <v>Procurement of 1.5T SPLIT AC</v>
      </c>
      <c r="C544" s="51">
        <f t="shared" si="137"/>
        <v>0</v>
      </c>
      <c r="D544" s="217" t="str">
        <f t="shared" si="137"/>
        <v>-</v>
      </c>
      <c r="E544" s="53">
        <f t="shared" si="137"/>
        <v>0</v>
      </c>
      <c r="F544" s="32">
        <f t="shared" si="70"/>
        <v>2.8199999999999999E-2</v>
      </c>
      <c r="G544" s="32">
        <f t="shared" si="71"/>
        <v>2.8199999999999999E-2</v>
      </c>
      <c r="H544" s="32">
        <f t="shared" si="72"/>
        <v>0</v>
      </c>
      <c r="I544" s="29">
        <f>'F4.2'!V258</f>
        <v>0</v>
      </c>
      <c r="J544" s="29">
        <f>'F4.2'!AU258</f>
        <v>0</v>
      </c>
      <c r="K544" s="32"/>
      <c r="L544" s="32"/>
      <c r="M544" s="32">
        <f t="shared" si="73"/>
        <v>0</v>
      </c>
      <c r="N544" s="32">
        <f t="shared" si="74"/>
        <v>0</v>
      </c>
    </row>
    <row r="545" spans="1:14" ht="15.75" hidden="1" outlineLevel="1">
      <c r="A545" s="30">
        <f t="shared" ref="A545:E545" si="138">A259</f>
        <v>66</v>
      </c>
      <c r="B545" s="279" t="str">
        <f t="shared" si="138"/>
        <v>MOBILE PHONE FOR SHIFT I/C</v>
      </c>
      <c r="C545" s="51">
        <f t="shared" si="138"/>
        <v>0</v>
      </c>
      <c r="D545" s="217" t="str">
        <f t="shared" si="138"/>
        <v>-</v>
      </c>
      <c r="E545" s="53">
        <f t="shared" si="138"/>
        <v>0</v>
      </c>
      <c r="F545" s="32">
        <f t="shared" ref="F545:F569" si="139">F259+I259</f>
        <v>1.3998999999999999E-3</v>
      </c>
      <c r="G545" s="32">
        <f t="shared" ref="G545:G569" si="140">G259+M259</f>
        <v>1.3998999999999999E-3</v>
      </c>
      <c r="H545" s="32">
        <f t="shared" ref="H545:H569" si="141">F545-G545</f>
        <v>0</v>
      </c>
      <c r="I545" s="29">
        <f>'F4.2'!V259</f>
        <v>0</v>
      </c>
      <c r="J545" s="29">
        <f>'F4.2'!AU259</f>
        <v>0</v>
      </c>
      <c r="K545" s="32"/>
      <c r="L545" s="32"/>
      <c r="M545" s="32">
        <f t="shared" ref="M545:M569" si="142">SUM(J545:L545)</f>
        <v>0</v>
      </c>
      <c r="N545" s="32">
        <f t="shared" ref="N545:N569" si="143">H545+I545-M545</f>
        <v>0</v>
      </c>
    </row>
    <row r="546" spans="1:14" ht="15.75" hidden="1" outlineLevel="1">
      <c r="A546" s="30">
        <f t="shared" ref="A546:E546" si="144">A260</f>
        <v>67</v>
      </c>
      <c r="B546" s="279" t="str">
        <f t="shared" si="144"/>
        <v>MOBILE PHONE FOR SHIFT I/C</v>
      </c>
      <c r="C546" s="51">
        <f t="shared" si="144"/>
        <v>0</v>
      </c>
      <c r="D546" s="217" t="str">
        <f t="shared" si="144"/>
        <v>-</v>
      </c>
      <c r="E546" s="53">
        <f t="shared" si="144"/>
        <v>0</v>
      </c>
      <c r="F546" s="32">
        <f t="shared" si="139"/>
        <v>1.3499E-3</v>
      </c>
      <c r="G546" s="32">
        <f t="shared" si="140"/>
        <v>1.3499E-3</v>
      </c>
      <c r="H546" s="32">
        <f t="shared" si="141"/>
        <v>0</v>
      </c>
      <c r="I546" s="29">
        <f>'F4.2'!V260</f>
        <v>0</v>
      </c>
      <c r="J546" s="29">
        <f>'F4.2'!AU260</f>
        <v>0</v>
      </c>
      <c r="K546" s="32"/>
      <c r="L546" s="32"/>
      <c r="M546" s="32">
        <f t="shared" si="142"/>
        <v>0</v>
      </c>
      <c r="N546" s="32">
        <f t="shared" si="143"/>
        <v>0</v>
      </c>
    </row>
    <row r="547" spans="1:14" ht="15.75" hidden="1" outlineLevel="1">
      <c r="A547" s="30">
        <f t="shared" ref="A547:E547" si="145">A261</f>
        <v>68</v>
      </c>
      <c r="B547" s="279" t="str">
        <f t="shared" si="145"/>
        <v>MOBILE PHONE FOR SHIFT I/C</v>
      </c>
      <c r="C547" s="51">
        <f t="shared" si="145"/>
        <v>0</v>
      </c>
      <c r="D547" s="217" t="str">
        <f t="shared" si="145"/>
        <v>-</v>
      </c>
      <c r="E547" s="53">
        <f t="shared" si="145"/>
        <v>0</v>
      </c>
      <c r="F547" s="32">
        <f t="shared" si="139"/>
        <v>1.3499E-3</v>
      </c>
      <c r="G547" s="32">
        <f t="shared" si="140"/>
        <v>1.3499E-3</v>
      </c>
      <c r="H547" s="32">
        <f t="shared" si="141"/>
        <v>0</v>
      </c>
      <c r="I547" s="29">
        <f>'F4.2'!V261</f>
        <v>0</v>
      </c>
      <c r="J547" s="29">
        <f>'F4.2'!AU261</f>
        <v>0</v>
      </c>
      <c r="K547" s="32"/>
      <c r="L547" s="32"/>
      <c r="M547" s="32">
        <f t="shared" si="142"/>
        <v>0</v>
      </c>
      <c r="N547" s="32">
        <f t="shared" si="143"/>
        <v>0</v>
      </c>
    </row>
    <row r="548" spans="1:14" ht="15.75" hidden="1" outlineLevel="1">
      <c r="A548" s="30">
        <f t="shared" ref="A548:E548" si="146">A262</f>
        <v>69</v>
      </c>
      <c r="B548" s="279" t="str">
        <f t="shared" si="146"/>
        <v>Procurement of CCTV camera</v>
      </c>
      <c r="C548" s="51">
        <f t="shared" si="146"/>
        <v>0</v>
      </c>
      <c r="D548" s="217" t="str">
        <f t="shared" si="146"/>
        <v>-</v>
      </c>
      <c r="E548" s="53">
        <f t="shared" si="146"/>
        <v>0</v>
      </c>
      <c r="F548" s="32">
        <f t="shared" si="139"/>
        <v>5.1684000000000001E-3</v>
      </c>
      <c r="G548" s="32">
        <f t="shared" si="140"/>
        <v>5.1684000000000001E-3</v>
      </c>
      <c r="H548" s="32">
        <f t="shared" si="141"/>
        <v>0</v>
      </c>
      <c r="I548" s="29">
        <f>'F4.2'!V262</f>
        <v>0</v>
      </c>
      <c r="J548" s="29">
        <f>'F4.2'!AU262</f>
        <v>0</v>
      </c>
      <c r="K548" s="32"/>
      <c r="L548" s="32"/>
      <c r="M548" s="32">
        <f t="shared" si="142"/>
        <v>0</v>
      </c>
      <c r="N548" s="32">
        <f t="shared" si="143"/>
        <v>0</v>
      </c>
    </row>
    <row r="549" spans="1:14" ht="15.75" hidden="1" outlineLevel="1">
      <c r="A549" s="30">
        <f t="shared" ref="A549:E549" si="147">A263</f>
        <v>70</v>
      </c>
      <c r="B549" s="279" t="str">
        <f t="shared" si="147"/>
        <v>Procurement of Desktop PC’s at GTPS URAN.</v>
      </c>
      <c r="C549" s="51">
        <f t="shared" si="147"/>
        <v>0</v>
      </c>
      <c r="D549" s="217" t="str">
        <f t="shared" si="147"/>
        <v>-</v>
      </c>
      <c r="E549" s="53">
        <f t="shared" si="147"/>
        <v>0</v>
      </c>
      <c r="F549" s="32">
        <f t="shared" si="139"/>
        <v>8.4568504000000003E-2</v>
      </c>
      <c r="G549" s="32">
        <f t="shared" si="140"/>
        <v>8.4568504000000003E-2</v>
      </c>
      <c r="H549" s="32">
        <f t="shared" si="141"/>
        <v>0</v>
      </c>
      <c r="I549" s="29">
        <f>'F4.2'!V263</f>
        <v>0</v>
      </c>
      <c r="J549" s="29">
        <f>'F4.2'!AU263</f>
        <v>0</v>
      </c>
      <c r="K549" s="32"/>
      <c r="L549" s="32"/>
      <c r="M549" s="32">
        <f t="shared" si="142"/>
        <v>0</v>
      </c>
      <c r="N549" s="32">
        <f t="shared" si="143"/>
        <v>0</v>
      </c>
    </row>
    <row r="550" spans="1:14" ht="15.75" hidden="1" outlineLevel="1">
      <c r="A550" s="30">
        <f t="shared" ref="A550:E550" si="148">A264</f>
        <v>71</v>
      </c>
      <c r="B550" s="279" t="str">
        <f t="shared" si="148"/>
        <v>Procurement of 4 channel DVR &amp; 4 cctv camera</v>
      </c>
      <c r="C550" s="51">
        <f t="shared" si="148"/>
        <v>0</v>
      </c>
      <c r="D550" s="217" t="str">
        <f t="shared" si="148"/>
        <v>-</v>
      </c>
      <c r="E550" s="53">
        <f t="shared" si="148"/>
        <v>0</v>
      </c>
      <c r="F550" s="32">
        <f t="shared" si="139"/>
        <v>1.47E-3</v>
      </c>
      <c r="G550" s="32">
        <f t="shared" si="140"/>
        <v>1.47E-3</v>
      </c>
      <c r="H550" s="32">
        <f t="shared" si="141"/>
        <v>0</v>
      </c>
      <c r="I550" s="29">
        <f>'F4.2'!V264</f>
        <v>0</v>
      </c>
      <c r="J550" s="29">
        <f>'F4.2'!AU264</f>
        <v>0</v>
      </c>
      <c r="K550" s="32"/>
      <c r="L550" s="32"/>
      <c r="M550" s="32">
        <f t="shared" si="142"/>
        <v>0</v>
      </c>
      <c r="N550" s="32">
        <f t="shared" si="143"/>
        <v>0</v>
      </c>
    </row>
    <row r="551" spans="1:14" ht="15.75" hidden="1" outlineLevel="1">
      <c r="A551" s="30">
        <f t="shared" ref="A551:E551" si="149">A265</f>
        <v>72</v>
      </c>
      <c r="B551" s="279" t="str">
        <f t="shared" si="149"/>
        <v xml:space="preserve">Procurement of 8 channel mini DVR </v>
      </c>
      <c r="C551" s="51">
        <f t="shared" si="149"/>
        <v>0</v>
      </c>
      <c r="D551" s="217" t="str">
        <f t="shared" si="149"/>
        <v>-</v>
      </c>
      <c r="E551" s="53">
        <f t="shared" si="149"/>
        <v>0</v>
      </c>
      <c r="F551" s="32">
        <f t="shared" si="139"/>
        <v>1.2492E-3</v>
      </c>
      <c r="G551" s="32">
        <f t="shared" si="140"/>
        <v>1.2492E-3</v>
      </c>
      <c r="H551" s="32">
        <f t="shared" si="141"/>
        <v>0</v>
      </c>
      <c r="I551" s="29">
        <f>'F4.2'!V265</f>
        <v>0</v>
      </c>
      <c r="J551" s="29">
        <f>'F4.2'!AU265</f>
        <v>0</v>
      </c>
      <c r="K551" s="32"/>
      <c r="L551" s="32"/>
      <c r="M551" s="32">
        <f t="shared" si="142"/>
        <v>0</v>
      </c>
      <c r="N551" s="32">
        <f t="shared" si="143"/>
        <v>0</v>
      </c>
    </row>
    <row r="552" spans="1:14" ht="15.75" hidden="1" outlineLevel="1">
      <c r="A552" s="30">
        <f t="shared" ref="A552:E552" si="150">A266</f>
        <v>73</v>
      </c>
      <c r="B552" s="279" t="str">
        <f t="shared" si="150"/>
        <v>Procurement of MOBILE PHONE</v>
      </c>
      <c r="C552" s="51">
        <f t="shared" si="150"/>
        <v>0</v>
      </c>
      <c r="D552" s="217" t="str">
        <f t="shared" si="150"/>
        <v>-</v>
      </c>
      <c r="E552" s="53">
        <f t="shared" si="150"/>
        <v>0</v>
      </c>
      <c r="F552" s="32">
        <f t="shared" si="139"/>
        <v>1.5E-3</v>
      </c>
      <c r="G552" s="32">
        <f t="shared" si="140"/>
        <v>1.5E-3</v>
      </c>
      <c r="H552" s="32">
        <f t="shared" si="141"/>
        <v>0</v>
      </c>
      <c r="I552" s="29">
        <f>'F4.2'!V266</f>
        <v>0</v>
      </c>
      <c r="J552" s="29">
        <f>'F4.2'!AU266</f>
        <v>0</v>
      </c>
      <c r="K552" s="32"/>
      <c r="L552" s="32"/>
      <c r="M552" s="32">
        <f t="shared" si="142"/>
        <v>0</v>
      </c>
      <c r="N552" s="32">
        <f t="shared" si="143"/>
        <v>0</v>
      </c>
    </row>
    <row r="553" spans="1:14" ht="30" hidden="1" outlineLevel="1">
      <c r="A553" s="30">
        <f t="shared" ref="A553:E553" si="151">A267</f>
        <v>74</v>
      </c>
      <c r="B553" s="279" t="str">
        <f t="shared" si="151"/>
        <v xml:space="preserve">Procurement of Monitors at GTPS URAN.
</v>
      </c>
      <c r="C553" s="51">
        <f t="shared" si="151"/>
        <v>0</v>
      </c>
      <c r="D553" s="217" t="str">
        <f t="shared" si="151"/>
        <v>-</v>
      </c>
      <c r="E553" s="53">
        <f t="shared" si="151"/>
        <v>0</v>
      </c>
      <c r="F553" s="32">
        <f t="shared" si="139"/>
        <v>1.01E-3</v>
      </c>
      <c r="G553" s="32">
        <f t="shared" si="140"/>
        <v>1.01E-3</v>
      </c>
      <c r="H553" s="32">
        <f t="shared" si="141"/>
        <v>0</v>
      </c>
      <c r="I553" s="29">
        <f>'F4.2'!V267</f>
        <v>0</v>
      </c>
      <c r="J553" s="29">
        <f>'F4.2'!AU267</f>
        <v>0</v>
      </c>
      <c r="K553" s="32"/>
      <c r="L553" s="32"/>
      <c r="M553" s="32">
        <f t="shared" si="142"/>
        <v>0</v>
      </c>
      <c r="N553" s="32">
        <f t="shared" si="143"/>
        <v>0</v>
      </c>
    </row>
    <row r="554" spans="1:14" ht="15.75" hidden="1" outlineLevel="1">
      <c r="A554" s="30">
        <f t="shared" ref="A554:E554" si="152">A268</f>
        <v>75</v>
      </c>
      <c r="B554" s="279" t="str">
        <f t="shared" si="152"/>
        <v>Supply of Thinclients on Buyback for Uran GTPS</v>
      </c>
      <c r="C554" s="51">
        <f t="shared" si="152"/>
        <v>0</v>
      </c>
      <c r="D554" s="217" t="str">
        <f t="shared" si="152"/>
        <v>-</v>
      </c>
      <c r="E554" s="53">
        <f t="shared" si="152"/>
        <v>0</v>
      </c>
      <c r="F554" s="32">
        <f t="shared" si="139"/>
        <v>0.12117600000000001</v>
      </c>
      <c r="G554" s="32">
        <f t="shared" si="140"/>
        <v>0.12117600000000001</v>
      </c>
      <c r="H554" s="32">
        <f t="shared" si="141"/>
        <v>0</v>
      </c>
      <c r="I554" s="29">
        <f>'F4.2'!V268</f>
        <v>0</v>
      </c>
      <c r="J554" s="29">
        <f>'F4.2'!AU268</f>
        <v>0</v>
      </c>
      <c r="K554" s="32"/>
      <c r="L554" s="32"/>
      <c r="M554" s="32">
        <f t="shared" si="142"/>
        <v>0</v>
      </c>
      <c r="N554" s="32">
        <f t="shared" si="143"/>
        <v>0</v>
      </c>
    </row>
    <row r="555" spans="1:14" ht="15.75" hidden="1" outlineLevel="1">
      <c r="A555" s="30">
        <f t="shared" ref="A555:E555" si="153">A269</f>
        <v>76</v>
      </c>
      <c r="B555" s="279" t="str">
        <f t="shared" si="153"/>
        <v>FY23-24</v>
      </c>
      <c r="C555" s="51">
        <f t="shared" si="153"/>
        <v>0</v>
      </c>
      <c r="D555" s="217" t="str">
        <f t="shared" si="153"/>
        <v>-</v>
      </c>
      <c r="E555" s="53">
        <f t="shared" si="153"/>
        <v>0</v>
      </c>
      <c r="F555" s="32">
        <f t="shared" si="139"/>
        <v>0</v>
      </c>
      <c r="G555" s="32">
        <f t="shared" si="140"/>
        <v>0</v>
      </c>
      <c r="H555" s="32">
        <f t="shared" si="141"/>
        <v>0</v>
      </c>
      <c r="I555" s="29">
        <f>'F4.2'!V269</f>
        <v>0</v>
      </c>
      <c r="J555" s="29">
        <f>'F4.2'!AU269</f>
        <v>0</v>
      </c>
      <c r="K555" s="32"/>
      <c r="L555" s="32"/>
      <c r="M555" s="32">
        <f t="shared" si="142"/>
        <v>0</v>
      </c>
      <c r="N555" s="32">
        <f t="shared" si="143"/>
        <v>0</v>
      </c>
    </row>
    <row r="556" spans="1:14" ht="30" hidden="1" outlineLevel="1">
      <c r="A556" s="30">
        <f t="shared" ref="A556:E556" si="154">A270</f>
        <v>77</v>
      </c>
      <c r="B556" s="279" t="str">
        <f t="shared" si="154"/>
        <v>PORT FIRE EXT ABC COMP EN3  AFFF - COMPOSITE CAPACITY 9 LTR 9KG</v>
      </c>
      <c r="C556" s="51">
        <f t="shared" si="154"/>
        <v>0</v>
      </c>
      <c r="D556" s="217" t="str">
        <f t="shared" si="154"/>
        <v>-</v>
      </c>
      <c r="E556" s="53">
        <f t="shared" si="154"/>
        <v>0</v>
      </c>
      <c r="F556" s="32">
        <f t="shared" si="139"/>
        <v>0</v>
      </c>
      <c r="G556" s="32">
        <f t="shared" si="140"/>
        <v>0</v>
      </c>
      <c r="H556" s="32">
        <f t="shared" si="141"/>
        <v>0</v>
      </c>
      <c r="I556" s="29">
        <f>'F4.2'!V270</f>
        <v>3.3915000000000002</v>
      </c>
      <c r="J556" s="29">
        <f>'F4.2'!AU270</f>
        <v>3.3915000000000002</v>
      </c>
      <c r="K556" s="32"/>
      <c r="L556" s="32"/>
      <c r="M556" s="32">
        <f t="shared" si="142"/>
        <v>3.3915000000000002</v>
      </c>
      <c r="N556" s="32">
        <f t="shared" si="143"/>
        <v>0</v>
      </c>
    </row>
    <row r="557" spans="1:14" ht="30" hidden="1" outlineLevel="1">
      <c r="A557" s="30">
        <f t="shared" ref="A557:E557" si="155">A271</f>
        <v>78</v>
      </c>
      <c r="B557" s="279" t="str">
        <f t="shared" si="155"/>
        <v>Procurement of  Thermal  Imaging Camera for Condition Monitoring of machine at GTPS,Uran.</v>
      </c>
      <c r="C557" s="51">
        <f t="shared" si="155"/>
        <v>0</v>
      </c>
      <c r="D557" s="217" t="str">
        <f t="shared" si="155"/>
        <v>-</v>
      </c>
      <c r="E557" s="53">
        <f t="shared" si="155"/>
        <v>0</v>
      </c>
      <c r="F557" s="32">
        <f t="shared" si="139"/>
        <v>0</v>
      </c>
      <c r="G557" s="32">
        <f t="shared" si="140"/>
        <v>0</v>
      </c>
      <c r="H557" s="32">
        <f t="shared" si="141"/>
        <v>0</v>
      </c>
      <c r="I557" s="29">
        <f>'F4.2'!V271</f>
        <v>3.5046000000000001E-2</v>
      </c>
      <c r="J557" s="29">
        <f>'F4.2'!AU271</f>
        <v>3.5046000000000001E-2</v>
      </c>
      <c r="K557" s="32"/>
      <c r="L557" s="32"/>
      <c r="M557" s="32">
        <f t="shared" si="142"/>
        <v>3.5046000000000001E-2</v>
      </c>
      <c r="N557" s="32">
        <f t="shared" si="143"/>
        <v>0</v>
      </c>
    </row>
    <row r="558" spans="1:14" ht="15.75" hidden="1" outlineLevel="1">
      <c r="A558" s="30">
        <f t="shared" ref="A558:E558" si="156">A272</f>
        <v>79</v>
      </c>
      <c r="B558" s="279" t="str">
        <f t="shared" si="156"/>
        <v xml:space="preserve">DIGITAL ULTRASONIC FLOW METER </v>
      </c>
      <c r="C558" s="51">
        <f t="shared" si="156"/>
        <v>0</v>
      </c>
      <c r="D558" s="217" t="str">
        <f t="shared" si="156"/>
        <v>-</v>
      </c>
      <c r="E558" s="53">
        <f t="shared" si="156"/>
        <v>0</v>
      </c>
      <c r="F558" s="32">
        <f t="shared" si="139"/>
        <v>0</v>
      </c>
      <c r="G558" s="32">
        <f t="shared" si="140"/>
        <v>0</v>
      </c>
      <c r="H558" s="32">
        <f t="shared" si="141"/>
        <v>0</v>
      </c>
      <c r="I558" s="29">
        <f>'F4.2'!V272</f>
        <v>1.6767799999999999E-2</v>
      </c>
      <c r="J558" s="29">
        <f>'F4.2'!AU272</f>
        <v>1.6767799999999999E-2</v>
      </c>
      <c r="K558" s="32"/>
      <c r="L558" s="32"/>
      <c r="M558" s="32">
        <f t="shared" si="142"/>
        <v>1.6767799999999999E-2</v>
      </c>
      <c r="N558" s="32">
        <f t="shared" si="143"/>
        <v>0</v>
      </c>
    </row>
    <row r="559" spans="1:14" ht="15.75" hidden="1" outlineLevel="1">
      <c r="A559" s="30">
        <f t="shared" ref="A559:E559" si="157">A273</f>
        <v>80</v>
      </c>
      <c r="B559" s="279" t="str">
        <f t="shared" si="157"/>
        <v>MEASURING &amp;DISPLAYING HANDHELD INST</v>
      </c>
      <c r="C559" s="51">
        <f t="shared" si="157"/>
        <v>0</v>
      </c>
      <c r="D559" s="217" t="str">
        <f t="shared" si="157"/>
        <v>-</v>
      </c>
      <c r="E559" s="53">
        <f t="shared" si="157"/>
        <v>0</v>
      </c>
      <c r="F559" s="32">
        <f t="shared" si="139"/>
        <v>0</v>
      </c>
      <c r="G559" s="32">
        <f t="shared" si="140"/>
        <v>0</v>
      </c>
      <c r="H559" s="32">
        <f t="shared" si="141"/>
        <v>0</v>
      </c>
      <c r="I559" s="29">
        <f>'F4.2'!V273</f>
        <v>8.5313999999999997E-3</v>
      </c>
      <c r="J559" s="29">
        <f>'F4.2'!AU273</f>
        <v>8.5313999999999997E-3</v>
      </c>
      <c r="K559" s="32"/>
      <c r="L559" s="32"/>
      <c r="M559" s="32">
        <f t="shared" si="142"/>
        <v>8.5313999999999997E-3</v>
      </c>
      <c r="N559" s="32">
        <f t="shared" si="143"/>
        <v>0</v>
      </c>
    </row>
    <row r="560" spans="1:14" ht="30" hidden="1" outlineLevel="1">
      <c r="A560" s="30">
        <f t="shared" ref="A560:E560" si="158">A274</f>
        <v>81</v>
      </c>
      <c r="B560" s="279" t="str">
        <f t="shared" si="158"/>
        <v>Approval for procuring Thickness measurment gauge,Portable flow meter and Vibration meter for GTPS, Uran</v>
      </c>
      <c r="C560" s="51">
        <f t="shared" si="158"/>
        <v>0</v>
      </c>
      <c r="D560" s="217" t="str">
        <f t="shared" si="158"/>
        <v>-</v>
      </c>
      <c r="E560" s="53">
        <f t="shared" si="158"/>
        <v>0</v>
      </c>
      <c r="F560" s="32">
        <f t="shared" si="139"/>
        <v>0</v>
      </c>
      <c r="G560" s="32">
        <f t="shared" si="140"/>
        <v>0</v>
      </c>
      <c r="H560" s="32">
        <f t="shared" si="141"/>
        <v>0</v>
      </c>
      <c r="I560" s="29">
        <f>'F4.2'!V274</f>
        <v>9.2399999999999999E-3</v>
      </c>
      <c r="J560" s="29">
        <f>'F4.2'!AU274</f>
        <v>9.2399999999999999E-3</v>
      </c>
      <c r="K560" s="32"/>
      <c r="L560" s="32"/>
      <c r="M560" s="32">
        <f t="shared" si="142"/>
        <v>9.2399999999999999E-3</v>
      </c>
      <c r="N560" s="32">
        <f t="shared" si="143"/>
        <v>0</v>
      </c>
    </row>
    <row r="561" spans="1:14" ht="45" hidden="1" outlineLevel="1">
      <c r="A561" s="30">
        <f t="shared" ref="A561:E561" si="159">A275</f>
        <v>82</v>
      </c>
      <c r="B561" s="279" t="str">
        <f t="shared" si="159"/>
        <v>Supply, installation and commissioning of 1.5 ton Window Air Conditioner and 1.5 Ton Split Air conditioners with inverter technology at GTPS Uran.</v>
      </c>
      <c r="C561" s="51">
        <f t="shared" si="159"/>
        <v>0</v>
      </c>
      <c r="D561" s="217" t="str">
        <f t="shared" si="159"/>
        <v>-</v>
      </c>
      <c r="E561" s="53">
        <f t="shared" si="159"/>
        <v>0</v>
      </c>
      <c r="F561" s="32">
        <f t="shared" si="139"/>
        <v>0</v>
      </c>
      <c r="G561" s="32">
        <f t="shared" si="140"/>
        <v>0</v>
      </c>
      <c r="H561" s="32">
        <f t="shared" si="141"/>
        <v>0</v>
      </c>
      <c r="I561" s="29">
        <f>'F4.2'!V275</f>
        <v>1.3585501000000002E-2</v>
      </c>
      <c r="J561" s="29">
        <f>'F4.2'!AU275</f>
        <v>1.3585501000000002E-2</v>
      </c>
      <c r="K561" s="32"/>
      <c r="L561" s="32"/>
      <c r="M561" s="32">
        <f t="shared" si="142"/>
        <v>1.3585501000000002E-2</v>
      </c>
      <c r="N561" s="32">
        <f t="shared" si="143"/>
        <v>0</v>
      </c>
    </row>
    <row r="562" spans="1:14" ht="15.75" hidden="1" outlineLevel="1">
      <c r="A562" s="30">
        <f t="shared" ref="A562:E562" si="160">A276</f>
        <v>83</v>
      </c>
      <c r="B562" s="279" t="str">
        <f t="shared" si="160"/>
        <v>Procurement of monitors at GTPS Uran</v>
      </c>
      <c r="C562" s="51">
        <f t="shared" si="160"/>
        <v>0</v>
      </c>
      <c r="D562" s="217" t="str">
        <f t="shared" si="160"/>
        <v>-</v>
      </c>
      <c r="E562" s="53">
        <f t="shared" si="160"/>
        <v>0</v>
      </c>
      <c r="F562" s="32">
        <f t="shared" si="139"/>
        <v>0</v>
      </c>
      <c r="G562" s="32">
        <f t="shared" si="140"/>
        <v>0</v>
      </c>
      <c r="H562" s="32">
        <f t="shared" si="141"/>
        <v>0</v>
      </c>
      <c r="I562" s="29">
        <f>'F4.2'!V276</f>
        <v>1.44E-2</v>
      </c>
      <c r="J562" s="29">
        <f>'F4.2'!AU276</f>
        <v>1.44E-2</v>
      </c>
      <c r="K562" s="32"/>
      <c r="L562" s="32"/>
      <c r="M562" s="32">
        <f t="shared" si="142"/>
        <v>1.44E-2</v>
      </c>
      <c r="N562" s="32">
        <f t="shared" si="143"/>
        <v>0</v>
      </c>
    </row>
    <row r="563" spans="1:14" ht="15.75" hidden="1" outlineLevel="1">
      <c r="A563" s="30">
        <f t="shared" ref="A563:E563" si="161">A277</f>
        <v>84</v>
      </c>
      <c r="B563" s="279" t="str">
        <f t="shared" si="161"/>
        <v>Procurement of Desktop PC’s and Laptop at GTPS Uran</v>
      </c>
      <c r="C563" s="51">
        <f t="shared" si="161"/>
        <v>0</v>
      </c>
      <c r="D563" s="217" t="str">
        <f t="shared" si="161"/>
        <v>-</v>
      </c>
      <c r="E563" s="53">
        <f t="shared" si="161"/>
        <v>0</v>
      </c>
      <c r="F563" s="32">
        <f t="shared" si="139"/>
        <v>0</v>
      </c>
      <c r="G563" s="32">
        <f t="shared" si="140"/>
        <v>0</v>
      </c>
      <c r="H563" s="32">
        <f t="shared" si="141"/>
        <v>0</v>
      </c>
      <c r="I563" s="29">
        <f>'F4.2'!V277</f>
        <v>5.4989990000000001E-3</v>
      </c>
      <c r="J563" s="29">
        <f>'F4.2'!AU277</f>
        <v>5.4989990000000001E-3</v>
      </c>
      <c r="K563" s="32"/>
      <c r="L563" s="32"/>
      <c r="M563" s="32">
        <f t="shared" si="142"/>
        <v>5.4989990000000001E-3</v>
      </c>
      <c r="N563" s="32">
        <f t="shared" si="143"/>
        <v>0</v>
      </c>
    </row>
    <row r="564" spans="1:14" ht="30" hidden="1" outlineLevel="1">
      <c r="A564" s="30">
        <f t="shared" ref="A564:E564" si="162">A278</f>
        <v>85</v>
      </c>
      <c r="B564" s="279" t="str">
        <f t="shared" si="162"/>
        <v>SUPPLY &amp; INSTALLATION OF VC SETUP AND INTERACTIVE DISPLAY FOR GTPS URAN</v>
      </c>
      <c r="C564" s="51">
        <f t="shared" si="162"/>
        <v>0</v>
      </c>
      <c r="D564" s="217" t="str">
        <f t="shared" si="162"/>
        <v>-</v>
      </c>
      <c r="E564" s="53">
        <f t="shared" si="162"/>
        <v>0</v>
      </c>
      <c r="F564" s="32">
        <f t="shared" si="139"/>
        <v>0</v>
      </c>
      <c r="G564" s="32">
        <f t="shared" si="140"/>
        <v>0</v>
      </c>
      <c r="H564" s="32">
        <f t="shared" si="141"/>
        <v>0</v>
      </c>
      <c r="I564" s="29">
        <f>'F4.2'!V278</f>
        <v>3.0762600000000001E-2</v>
      </c>
      <c r="J564" s="29">
        <f>'F4.2'!AU278</f>
        <v>3.0762600000000001E-2</v>
      </c>
      <c r="K564" s="32"/>
      <c r="L564" s="32"/>
      <c r="M564" s="32">
        <f t="shared" si="142"/>
        <v>3.0762600000000001E-2</v>
      </c>
      <c r="N564" s="32">
        <f t="shared" si="143"/>
        <v>0</v>
      </c>
    </row>
    <row r="565" spans="1:14" ht="30" hidden="1" outlineLevel="1">
      <c r="A565" s="30">
        <f t="shared" ref="A565:E565" si="163">A279</f>
        <v>86</v>
      </c>
      <c r="B565" s="279" t="str">
        <f t="shared" si="163"/>
        <v>Supply, installation and commissioning of water purifiers and water purifier cum cooler at GTPS Uran.</v>
      </c>
      <c r="C565" s="51">
        <f t="shared" si="163"/>
        <v>0</v>
      </c>
      <c r="D565" s="217" t="str">
        <f t="shared" si="163"/>
        <v>-</v>
      </c>
      <c r="E565" s="53">
        <f t="shared" si="163"/>
        <v>0</v>
      </c>
      <c r="F565" s="32">
        <f t="shared" si="139"/>
        <v>0</v>
      </c>
      <c r="G565" s="32">
        <f t="shared" si="140"/>
        <v>0</v>
      </c>
      <c r="H565" s="32">
        <f t="shared" si="141"/>
        <v>0</v>
      </c>
      <c r="I565" s="29">
        <f>'F4.2'!V279</f>
        <v>2.850001E-3</v>
      </c>
      <c r="J565" s="29">
        <f>'F4.2'!AU279</f>
        <v>2.850001E-3</v>
      </c>
      <c r="K565" s="32"/>
      <c r="L565" s="32"/>
      <c r="M565" s="32">
        <f t="shared" si="142"/>
        <v>2.850001E-3</v>
      </c>
      <c r="N565" s="32">
        <f t="shared" si="143"/>
        <v>0</v>
      </c>
    </row>
    <row r="566" spans="1:14" ht="30" hidden="1" outlineLevel="1">
      <c r="A566" s="30">
        <f t="shared" ref="A566:E566" si="164">A280</f>
        <v>87</v>
      </c>
      <c r="B566" s="279" t="str">
        <f t="shared" si="164"/>
        <v>Urgent procurement and installation of UV Water Purifier cum cooler at GTPS, Uran on confirmatory  basis.</v>
      </c>
      <c r="C566" s="51">
        <f t="shared" si="164"/>
        <v>0</v>
      </c>
      <c r="D566" s="217" t="str">
        <f t="shared" si="164"/>
        <v>-</v>
      </c>
      <c r="E566" s="53">
        <f t="shared" si="164"/>
        <v>0</v>
      </c>
      <c r="F566" s="32">
        <f t="shared" si="139"/>
        <v>0</v>
      </c>
      <c r="G566" s="32">
        <f t="shared" si="140"/>
        <v>0</v>
      </c>
      <c r="H566" s="32">
        <f t="shared" si="141"/>
        <v>0</v>
      </c>
      <c r="I566" s="29">
        <f>'F4.2'!V280</f>
        <v>8.378E-3</v>
      </c>
      <c r="J566" s="29">
        <f>'F4.2'!AU280</f>
        <v>8.378E-3</v>
      </c>
      <c r="K566" s="32"/>
      <c r="L566" s="32"/>
      <c r="M566" s="32">
        <f t="shared" si="142"/>
        <v>8.378E-3</v>
      </c>
      <c r="N566" s="32">
        <f t="shared" si="143"/>
        <v>0</v>
      </c>
    </row>
    <row r="567" spans="1:14" ht="30" hidden="1" outlineLevel="1">
      <c r="A567" s="30">
        <f t="shared" ref="A567:E567" si="165">A281</f>
        <v>88</v>
      </c>
      <c r="B567" s="279" t="str">
        <f t="shared" si="165"/>
        <v>Supply, installation and commissioning of RO+UV+UF Storage Type Water Purifiers at GTPS,Uran.</v>
      </c>
      <c r="C567" s="51">
        <f t="shared" si="165"/>
        <v>0</v>
      </c>
      <c r="D567" s="217" t="str">
        <f t="shared" si="165"/>
        <v>-</v>
      </c>
      <c r="E567" s="53">
        <f t="shared" si="165"/>
        <v>0</v>
      </c>
      <c r="F567" s="32">
        <f t="shared" si="139"/>
        <v>0</v>
      </c>
      <c r="G567" s="32">
        <f t="shared" si="140"/>
        <v>0</v>
      </c>
      <c r="H567" s="32">
        <f t="shared" si="141"/>
        <v>0</v>
      </c>
      <c r="I567" s="29">
        <f>'F4.2'!V281</f>
        <v>1.2951199E-2</v>
      </c>
      <c r="J567" s="29">
        <f>'F4.2'!AU281</f>
        <v>1.2951199E-2</v>
      </c>
      <c r="K567" s="32"/>
      <c r="L567" s="32"/>
      <c r="M567" s="32">
        <f t="shared" si="142"/>
        <v>1.2951199E-2</v>
      </c>
      <c r="N567" s="32">
        <f t="shared" si="143"/>
        <v>0</v>
      </c>
    </row>
    <row r="568" spans="1:14" ht="30" hidden="1" outlineLevel="1">
      <c r="A568" s="30">
        <f t="shared" ref="A568:E568" si="166">A282</f>
        <v>89</v>
      </c>
      <c r="B568" s="279" t="str">
        <f t="shared" si="166"/>
        <v>Procurement of Hot air oven for general laboratory at Water Treatment Plant, GTPS,Uran</v>
      </c>
      <c r="C568" s="51">
        <f t="shared" si="166"/>
        <v>0</v>
      </c>
      <c r="D568" s="217" t="str">
        <f t="shared" si="166"/>
        <v>-</v>
      </c>
      <c r="E568" s="53">
        <f t="shared" si="166"/>
        <v>0</v>
      </c>
      <c r="F568" s="32">
        <f t="shared" si="139"/>
        <v>0</v>
      </c>
      <c r="G568" s="32">
        <f t="shared" si="140"/>
        <v>0</v>
      </c>
      <c r="H568" s="32">
        <f t="shared" si="141"/>
        <v>0</v>
      </c>
      <c r="I568" s="29">
        <f>'F4.2'!V282</f>
        <v>1.475E-3</v>
      </c>
      <c r="J568" s="29">
        <f>'F4.2'!AU282</f>
        <v>1.475E-3</v>
      </c>
      <c r="K568" s="32"/>
      <c r="L568" s="32"/>
      <c r="M568" s="32">
        <f t="shared" si="142"/>
        <v>1.475E-3</v>
      </c>
      <c r="N568" s="32">
        <f t="shared" si="143"/>
        <v>0</v>
      </c>
    </row>
    <row r="569" spans="1:14" ht="30" hidden="1" outlineLevel="1">
      <c r="A569" s="30">
        <f t="shared" ref="A569:E569" si="167">A283</f>
        <v>90</v>
      </c>
      <c r="B569" s="279" t="str">
        <f t="shared" si="167"/>
        <v>Supply of Plastic Chair and Dinning table at Guest House &amp; new dormitory of GTPS Uran.</v>
      </c>
      <c r="C569" s="51">
        <f t="shared" si="167"/>
        <v>0</v>
      </c>
      <c r="D569" s="217" t="str">
        <f t="shared" si="167"/>
        <v>-</v>
      </c>
      <c r="E569" s="53">
        <f t="shared" si="167"/>
        <v>0</v>
      </c>
      <c r="F569" s="32">
        <f t="shared" si="139"/>
        <v>0</v>
      </c>
      <c r="G569" s="32">
        <f t="shared" si="140"/>
        <v>0</v>
      </c>
      <c r="H569" s="32">
        <f t="shared" si="141"/>
        <v>0</v>
      </c>
      <c r="I569" s="29">
        <f>'F4.2'!V283</f>
        <v>6.1545000000000002E-3</v>
      </c>
      <c r="J569" s="29">
        <f>'F4.2'!AU283</f>
        <v>6.1545000000000002E-3</v>
      </c>
      <c r="K569" s="32"/>
      <c r="L569" s="32"/>
      <c r="M569" s="32">
        <f t="shared" si="142"/>
        <v>6.1545000000000002E-3</v>
      </c>
      <c r="N569" s="32">
        <f t="shared" si="143"/>
        <v>0</v>
      </c>
    </row>
    <row r="570" spans="1:14" ht="15.75" hidden="1" outlineLevel="1">
      <c r="A570" s="30">
        <f t="shared" ref="A570:E570" si="168">A284</f>
        <v>91</v>
      </c>
      <c r="B570" s="279" t="str">
        <f t="shared" si="168"/>
        <v>Procurement of Desktop PC’s and Laptop at GTPS Uran</v>
      </c>
      <c r="C570" s="51">
        <f t="shared" si="168"/>
        <v>0</v>
      </c>
      <c r="D570" s="217" t="str">
        <f t="shared" si="168"/>
        <v>-</v>
      </c>
      <c r="E570" s="53">
        <f t="shared" si="168"/>
        <v>0</v>
      </c>
      <c r="F570" s="32">
        <f t="shared" ref="F570:F572" si="169">F284+I284</f>
        <v>0</v>
      </c>
      <c r="G570" s="32">
        <f t="shared" ref="G570:G572" si="170">G284+M284</f>
        <v>0</v>
      </c>
      <c r="H570" s="32">
        <f t="shared" ref="H570:H572" si="171">F570-G570</f>
        <v>0</v>
      </c>
      <c r="I570" s="29">
        <f>'F4.2'!V284</f>
        <v>8.7999990000000011E-3</v>
      </c>
      <c r="J570" s="29">
        <f>'F4.2'!AU284</f>
        <v>8.7999990000000011E-3</v>
      </c>
      <c r="K570" s="32"/>
      <c r="L570" s="32"/>
      <c r="M570" s="32">
        <f t="shared" ref="M570:M572" si="172">SUM(J570:L570)</f>
        <v>8.7999990000000011E-3</v>
      </c>
      <c r="N570" s="32">
        <f t="shared" ref="N570:N572" si="173">H570+I570-M570</f>
        <v>0</v>
      </c>
    </row>
    <row r="571" spans="1:14" ht="15.75" hidden="1" outlineLevel="1">
      <c r="A571" s="30">
        <f t="shared" ref="A571:E571" si="174">A285</f>
        <v>92</v>
      </c>
      <c r="B571" s="279" t="str">
        <f t="shared" si="174"/>
        <v>COLOR LASER JET PRINTERADMIN BUILDING</v>
      </c>
      <c r="C571" s="51">
        <f t="shared" si="174"/>
        <v>0</v>
      </c>
      <c r="D571" s="217" t="str">
        <f t="shared" si="174"/>
        <v>-</v>
      </c>
      <c r="E571" s="53">
        <f t="shared" si="174"/>
        <v>0</v>
      </c>
      <c r="F571" s="32">
        <f t="shared" si="169"/>
        <v>0</v>
      </c>
      <c r="G571" s="32">
        <f t="shared" si="170"/>
        <v>0</v>
      </c>
      <c r="H571" s="32">
        <f t="shared" si="171"/>
        <v>0</v>
      </c>
      <c r="I571" s="29">
        <f>'F4.2'!V285</f>
        <v>6.3790000000000001E-3</v>
      </c>
      <c r="J571" s="29">
        <f>'F4.2'!AU285</f>
        <v>6.3790000000000001E-3</v>
      </c>
      <c r="K571" s="32"/>
      <c r="L571" s="32"/>
      <c r="M571" s="32">
        <f t="shared" si="172"/>
        <v>6.3790000000000001E-3</v>
      </c>
      <c r="N571" s="32">
        <f t="shared" si="173"/>
        <v>0</v>
      </c>
    </row>
    <row r="572" spans="1:14" ht="15.75" hidden="1" outlineLevel="1">
      <c r="A572" s="30">
        <f t="shared" ref="A572:E572" si="175">A286</f>
        <v>93</v>
      </c>
      <c r="B572" s="279" t="str">
        <f t="shared" si="175"/>
        <v>DEEP FREEZER CAP 205 LITERSGuest House</v>
      </c>
      <c r="C572" s="51">
        <f t="shared" si="175"/>
        <v>0</v>
      </c>
      <c r="D572" s="217" t="str">
        <f t="shared" si="175"/>
        <v>-</v>
      </c>
      <c r="E572" s="53">
        <f t="shared" si="175"/>
        <v>0</v>
      </c>
      <c r="F572" s="32">
        <f t="shared" si="169"/>
        <v>0</v>
      </c>
      <c r="G572" s="32">
        <f t="shared" si="170"/>
        <v>0</v>
      </c>
      <c r="H572" s="32">
        <f t="shared" si="171"/>
        <v>0</v>
      </c>
      <c r="I572" s="29">
        <f>'F4.2'!V286</f>
        <v>4.248E-3</v>
      </c>
      <c r="J572" s="29">
        <f>'F4.2'!AU286</f>
        <v>4.248E-3</v>
      </c>
      <c r="K572" s="32"/>
      <c r="L572" s="32"/>
      <c r="M572" s="32">
        <f t="shared" si="172"/>
        <v>4.248E-3</v>
      </c>
      <c r="N572" s="32">
        <f t="shared" si="173"/>
        <v>0</v>
      </c>
    </row>
    <row r="573" spans="1:14" ht="15.75" hidden="1" outlineLevel="1">
      <c r="A573" s="30">
        <f t="shared" ref="A573:E573" si="176">A287</f>
        <v>94</v>
      </c>
      <c r="B573" s="279" t="str">
        <f t="shared" si="176"/>
        <v>CCTV, DVR , CCTV CableGuest HO&amp;Club HO</v>
      </c>
      <c r="C573" s="51">
        <f t="shared" si="176"/>
        <v>0</v>
      </c>
      <c r="D573" s="217" t="str">
        <f t="shared" si="176"/>
        <v>-</v>
      </c>
      <c r="E573" s="53">
        <f t="shared" si="176"/>
        <v>0</v>
      </c>
      <c r="F573" s="32">
        <f t="shared" ref="F573:F576" si="177">F287+I287</f>
        <v>0</v>
      </c>
      <c r="G573" s="32">
        <f t="shared" ref="G573:G576" si="178">G287+M287</f>
        <v>0</v>
      </c>
      <c r="H573" s="32">
        <f t="shared" ref="H573:H576" si="179">F573-G573</f>
        <v>0</v>
      </c>
      <c r="I573" s="29">
        <f>'F4.2'!V287</f>
        <v>1.1741E-2</v>
      </c>
      <c r="J573" s="29">
        <f>'F4.2'!AU287</f>
        <v>1.1741E-2</v>
      </c>
      <c r="K573" s="32"/>
      <c r="L573" s="32"/>
      <c r="M573" s="32">
        <f t="shared" ref="M573:M576" si="180">SUM(J573:L573)</f>
        <v>1.1741E-2</v>
      </c>
      <c r="N573" s="32">
        <f t="shared" ref="N573:N576" si="181">H573+I573-M573</f>
        <v>0</v>
      </c>
    </row>
    <row r="574" spans="1:14" ht="45" hidden="1" outlineLevel="1">
      <c r="A574" s="30">
        <f t="shared" ref="A574:E574" si="182">A288</f>
        <v>95</v>
      </c>
      <c r="B574" s="279" t="str">
        <f t="shared" si="182"/>
        <v>Supply installation, commissioning and testing of 220 V, 800 Ah Ni-Cadmium/ 220 V, 965 Ah Plante Type battery sets for Stage III WHRP 120 MW A0 &amp; B0 Units at Gas Turbine Power Station, Uran.</v>
      </c>
      <c r="C574" s="51">
        <f t="shared" si="182"/>
        <v>0</v>
      </c>
      <c r="D574" s="217" t="str">
        <f t="shared" si="182"/>
        <v>-</v>
      </c>
      <c r="E574" s="53">
        <f t="shared" si="182"/>
        <v>0</v>
      </c>
      <c r="F574" s="32">
        <f t="shared" si="177"/>
        <v>0</v>
      </c>
      <c r="G574" s="32">
        <f t="shared" si="178"/>
        <v>0</v>
      </c>
      <c r="H574" s="32">
        <f t="shared" si="179"/>
        <v>0</v>
      </c>
      <c r="I574" s="29">
        <f>'F4.2'!V288</f>
        <v>0</v>
      </c>
      <c r="J574" s="29">
        <f>'F4.2'!AU288</f>
        <v>0</v>
      </c>
      <c r="K574" s="32"/>
      <c r="L574" s="32"/>
      <c r="M574" s="32">
        <f t="shared" si="180"/>
        <v>0</v>
      </c>
      <c r="N574" s="32">
        <f t="shared" si="181"/>
        <v>0</v>
      </c>
    </row>
    <row r="575" spans="1:14" ht="45" hidden="1" outlineLevel="1">
      <c r="A575" s="30">
        <f t="shared" ref="A575:E575" si="183">A289</f>
        <v>96</v>
      </c>
      <c r="B575" s="279" t="str">
        <f t="shared" si="183"/>
        <v>Supply, installation and commissioning of Actuators for HP bypass, LP bypass and HP bypass injection spray control valve at GTPS, Uran.</v>
      </c>
      <c r="C575" s="51">
        <f t="shared" si="183"/>
        <v>0</v>
      </c>
      <c r="D575" s="217" t="str">
        <f t="shared" si="183"/>
        <v>-</v>
      </c>
      <c r="E575" s="53">
        <f t="shared" si="183"/>
        <v>0</v>
      </c>
      <c r="F575" s="32">
        <f t="shared" si="177"/>
        <v>0</v>
      </c>
      <c r="G575" s="32">
        <f t="shared" si="178"/>
        <v>0</v>
      </c>
      <c r="H575" s="32">
        <f t="shared" si="179"/>
        <v>0</v>
      </c>
      <c r="I575" s="29">
        <f>'F4.2'!V289</f>
        <v>0</v>
      </c>
      <c r="J575" s="29">
        <f>'F4.2'!AU289</f>
        <v>0</v>
      </c>
      <c r="K575" s="32"/>
      <c r="L575" s="32"/>
      <c r="M575" s="32">
        <f t="shared" si="180"/>
        <v>0</v>
      </c>
      <c r="N575" s="32">
        <f t="shared" si="181"/>
        <v>0</v>
      </c>
    </row>
    <row r="576" spans="1:14" ht="45" hidden="1" outlineLevel="1">
      <c r="A576" s="30">
        <f t="shared" ref="A576:E576" si="184">A290</f>
        <v>97</v>
      </c>
      <c r="B576" s="279" t="str">
        <f t="shared" si="184"/>
        <v>Procurement of rotating blades of 29th, 30th and 31st stage (along with installation materials) for 120MW KWU Steam Turbine B-0 at GTPS, Uran</v>
      </c>
      <c r="C576" s="51">
        <f t="shared" si="184"/>
        <v>0</v>
      </c>
      <c r="D576" s="217" t="str">
        <f t="shared" si="184"/>
        <v>-</v>
      </c>
      <c r="E576" s="53">
        <f t="shared" si="184"/>
        <v>0</v>
      </c>
      <c r="F576" s="32">
        <f t="shared" si="177"/>
        <v>0</v>
      </c>
      <c r="G576" s="32">
        <f t="shared" si="178"/>
        <v>0</v>
      </c>
      <c r="H576" s="32">
        <f t="shared" si="179"/>
        <v>0</v>
      </c>
      <c r="I576" s="29">
        <f>'F4.2'!V290</f>
        <v>0</v>
      </c>
      <c r="J576" s="29">
        <f>'F4.2'!AU290</f>
        <v>0</v>
      </c>
      <c r="K576" s="32"/>
      <c r="L576" s="32"/>
      <c r="M576" s="32">
        <f t="shared" si="180"/>
        <v>0</v>
      </c>
      <c r="N576" s="32">
        <f t="shared" si="181"/>
        <v>0</v>
      </c>
    </row>
    <row r="577" spans="1:16" ht="15.75" collapsed="1">
      <c r="A577" s="37"/>
      <c r="B577" s="38" t="str">
        <f>B291</f>
        <v>Total</v>
      </c>
      <c r="C577" s="39"/>
      <c r="D577" s="40"/>
      <c r="E577" s="41"/>
      <c r="F577" s="41">
        <f>SUM(F296:F576)</f>
        <v>73.807611787000013</v>
      </c>
      <c r="G577" s="41">
        <f t="shared" ref="G577:N577" si="185">SUM(G296:G576)</f>
        <v>65.287611786999975</v>
      </c>
      <c r="H577" s="41">
        <f t="shared" si="185"/>
        <v>8.52</v>
      </c>
      <c r="I577" s="41">
        <f t="shared" si="185"/>
        <v>21.858399996000003</v>
      </c>
      <c r="J577" s="41">
        <f t="shared" si="185"/>
        <v>21.858399996000003</v>
      </c>
      <c r="K577" s="41">
        <f t="shared" si="185"/>
        <v>0</v>
      </c>
      <c r="L577" s="41">
        <f t="shared" si="185"/>
        <v>0</v>
      </c>
      <c r="M577" s="41">
        <f t="shared" si="185"/>
        <v>21.858399996000003</v>
      </c>
      <c r="N577" s="41">
        <f t="shared" si="185"/>
        <v>8.52</v>
      </c>
    </row>
    <row r="578" spans="1:16">
      <c r="A578" s="42"/>
      <c r="B578" s="43"/>
      <c r="C578" s="44"/>
      <c r="D578" s="45"/>
      <c r="E578" s="46"/>
      <c r="F578" s="46"/>
      <c r="G578" s="46"/>
      <c r="H578" s="46"/>
      <c r="I578" s="46"/>
      <c r="J578" s="46"/>
      <c r="K578" s="46"/>
      <c r="L578" s="46"/>
      <c r="M578" s="46"/>
      <c r="N578" s="46"/>
    </row>
    <row r="579" spans="1:16">
      <c r="A579" s="19"/>
      <c r="B579" s="20" t="s">
        <v>11</v>
      </c>
      <c r="C579" s="21"/>
      <c r="D579" s="22"/>
      <c r="E579" s="23"/>
      <c r="F579" s="23"/>
      <c r="G579" s="23"/>
      <c r="H579" s="23"/>
      <c r="I579" s="23"/>
      <c r="J579" s="23"/>
      <c r="K579" s="23"/>
      <c r="L579" s="23"/>
      <c r="M579" s="23"/>
      <c r="N579" s="23"/>
    </row>
    <row r="580" spans="1:16" ht="15.75" outlineLevel="1">
      <c r="A580" s="71"/>
      <c r="B580" s="72" t="str">
        <f t="shared" ref="B580:E595" si="186">B294</f>
        <v>a) DPR Schemes</v>
      </c>
      <c r="C580" s="21"/>
      <c r="D580" s="22"/>
      <c r="E580" s="23"/>
      <c r="F580" s="23"/>
      <c r="G580" s="23"/>
      <c r="H580" s="23"/>
      <c r="I580" s="23"/>
      <c r="J580" s="23"/>
      <c r="K580" s="23"/>
      <c r="L580" s="23"/>
      <c r="M580" s="23"/>
      <c r="N580" s="23"/>
    </row>
    <row r="581" spans="1:16" ht="15.75" outlineLevel="1">
      <c r="A581" s="71"/>
      <c r="B581" s="77" t="str">
        <f t="shared" si="186"/>
        <v>(i) Submitted to MERC</v>
      </c>
      <c r="C581" s="24"/>
      <c r="D581" s="25"/>
      <c r="E581" s="23"/>
      <c r="F581" s="23"/>
      <c r="G581" s="23"/>
      <c r="H581" s="23"/>
      <c r="I581" s="23"/>
      <c r="J581" s="23"/>
      <c r="K581" s="23"/>
      <c r="L581" s="23"/>
      <c r="M581" s="23"/>
      <c r="N581" s="23"/>
    </row>
    <row r="582" spans="1:16" ht="31.5" outlineLevel="1">
      <c r="A582" s="187">
        <f t="shared" ref="A582:E597" si="187">A296</f>
        <v>1</v>
      </c>
      <c r="B582" s="188" t="str">
        <f t="shared" si="186"/>
        <v>Up gradation of Gas Turbine Automation system, SFC and Excitation system</v>
      </c>
      <c r="C582" s="26" t="str">
        <f t="shared" si="186"/>
        <v>MERC/CAPEX/20122013/02285</v>
      </c>
      <c r="D582" s="28">
        <f t="shared" si="186"/>
        <v>41283</v>
      </c>
      <c r="E582" s="29">
        <f t="shared" si="186"/>
        <v>23.310000000000002</v>
      </c>
      <c r="F582" s="29">
        <f t="shared" ref="F582:F645" si="188">F296+I296</f>
        <v>0</v>
      </c>
      <c r="G582" s="29">
        <f t="shared" ref="G582:G645" si="189">G296+M296</f>
        <v>0</v>
      </c>
      <c r="H582" s="29">
        <f>F582-G582</f>
        <v>0</v>
      </c>
      <c r="I582" s="29">
        <f>'F4.2'!W10</f>
        <v>0</v>
      </c>
      <c r="J582" s="29">
        <f>'F4.2'!AV10</f>
        <v>0</v>
      </c>
      <c r="K582" s="29"/>
      <c r="L582" s="29"/>
      <c r="M582" s="29">
        <f>SUM(J582:L582)</f>
        <v>0</v>
      </c>
      <c r="N582" s="29">
        <f>H582+I582-M582</f>
        <v>0</v>
      </c>
      <c r="O582" s="197">
        <f t="shared" ref="O582:O610" si="190">MAX(0,IF(M582=0,0,IF(G582+M582&lt;E582,M582,E582-G582)))</f>
        <v>0</v>
      </c>
      <c r="P582" s="198">
        <f t="shared" ref="P582:P610" si="191">M582-O582</f>
        <v>0</v>
      </c>
    </row>
    <row r="583" spans="1:16" ht="31.5" outlineLevel="1">
      <c r="A583" s="33">
        <f t="shared" si="187"/>
        <v>1.1000000000000001</v>
      </c>
      <c r="B583" s="84" t="str">
        <f t="shared" si="186"/>
        <v>Up-gradation of GT Automation System (Automation System PPA T3000) for Unit - 8 Stage-II</v>
      </c>
      <c r="C583" s="51" t="str">
        <f t="shared" si="186"/>
        <v>MERC/CAPEX/20122013/02285</v>
      </c>
      <c r="D583" s="217">
        <f t="shared" si="186"/>
        <v>41283</v>
      </c>
      <c r="E583" s="53">
        <f t="shared" si="186"/>
        <v>12.4</v>
      </c>
      <c r="F583" s="32">
        <f t="shared" si="188"/>
        <v>11.25</v>
      </c>
      <c r="G583" s="32">
        <f t="shared" si="189"/>
        <v>11.25</v>
      </c>
      <c r="H583" s="32">
        <f t="shared" ref="H583:H766" si="192">F583-G583</f>
        <v>0</v>
      </c>
      <c r="I583" s="29">
        <f>'F4.2'!W11</f>
        <v>0</v>
      </c>
      <c r="J583" s="29" t="str">
        <f>'F4.2'!AV11</f>
        <v>-</v>
      </c>
      <c r="K583" s="32"/>
      <c r="L583" s="32"/>
      <c r="M583" s="32">
        <f t="shared" ref="M583:M610" si="193">SUM(J583:L583)</f>
        <v>0</v>
      </c>
      <c r="N583" s="32">
        <f t="shared" ref="N583:N766" si="194">H583+I583-M583</f>
        <v>0</v>
      </c>
      <c r="O583" s="197">
        <f t="shared" si="190"/>
        <v>0</v>
      </c>
      <c r="P583" s="198">
        <f t="shared" si="191"/>
        <v>0</v>
      </c>
    </row>
    <row r="584" spans="1:16" ht="31.5" outlineLevel="1">
      <c r="A584" s="33">
        <f t="shared" si="187"/>
        <v>1.2</v>
      </c>
      <c r="B584" s="84" t="str">
        <f t="shared" si="186"/>
        <v>Up-Gradation of Starting Frequency Converter &amp; Static Excitation Equipment for GT-7 &amp; GT-8 of Stage-II</v>
      </c>
      <c r="C584" s="51" t="str">
        <f t="shared" si="186"/>
        <v>MERC/CAPEX/20122013/02285</v>
      </c>
      <c r="D584" s="217">
        <f t="shared" si="186"/>
        <v>41283</v>
      </c>
      <c r="E584" s="53">
        <f t="shared" si="186"/>
        <v>10.91</v>
      </c>
      <c r="F584" s="32">
        <f t="shared" si="188"/>
        <v>9.8699999999999992</v>
      </c>
      <c r="G584" s="32">
        <f t="shared" si="189"/>
        <v>9.8699999999999992</v>
      </c>
      <c r="H584" s="32">
        <f t="shared" si="192"/>
        <v>0</v>
      </c>
      <c r="I584" s="29">
        <f>'F4.2'!W12</f>
        <v>0</v>
      </c>
      <c r="J584" s="29" t="str">
        <f>'F4.2'!AV12</f>
        <v>-</v>
      </c>
      <c r="K584" s="32"/>
      <c r="L584" s="32"/>
      <c r="M584" s="32">
        <f t="shared" si="193"/>
        <v>0</v>
      </c>
      <c r="N584" s="32">
        <f t="shared" si="194"/>
        <v>0</v>
      </c>
      <c r="O584" s="197">
        <f t="shared" si="190"/>
        <v>0</v>
      </c>
      <c r="P584" s="198">
        <f t="shared" si="191"/>
        <v>0</v>
      </c>
    </row>
    <row r="585" spans="1:16" ht="31.5" outlineLevel="1">
      <c r="A585" s="187">
        <f t="shared" si="187"/>
        <v>2</v>
      </c>
      <c r="B585" s="188" t="str">
        <f t="shared" si="186"/>
        <v>Procurement of Turbine 1st &amp; 2nd stage blades for Gas Turbine U#6</v>
      </c>
      <c r="C585" s="26" t="str">
        <f t="shared" si="186"/>
        <v>MERC/TECH 1/CAPEX/20142015/00087</v>
      </c>
      <c r="D585" s="28">
        <f t="shared" si="186"/>
        <v>41739</v>
      </c>
      <c r="E585" s="29">
        <f t="shared" si="186"/>
        <v>17.21</v>
      </c>
      <c r="F585" s="29">
        <f t="shared" si="188"/>
        <v>0</v>
      </c>
      <c r="G585" s="29">
        <f t="shared" si="189"/>
        <v>0</v>
      </c>
      <c r="H585" s="29">
        <f t="shared" si="192"/>
        <v>0</v>
      </c>
      <c r="I585" s="29">
        <f>'F4.2'!W13</f>
        <v>0</v>
      </c>
      <c r="J585" s="29">
        <f>'F4.2'!AV13</f>
        <v>0</v>
      </c>
      <c r="K585" s="29"/>
      <c r="L585" s="29"/>
      <c r="M585" s="29">
        <f t="shared" si="193"/>
        <v>0</v>
      </c>
      <c r="N585" s="29">
        <f t="shared" si="194"/>
        <v>0</v>
      </c>
      <c r="O585" s="197">
        <f t="shared" si="190"/>
        <v>0</v>
      </c>
      <c r="P585" s="198">
        <f t="shared" si="191"/>
        <v>0</v>
      </c>
    </row>
    <row r="586" spans="1:16" ht="31.5" outlineLevel="1">
      <c r="A586" s="33">
        <f t="shared" si="187"/>
        <v>2.1</v>
      </c>
      <c r="B586" s="84" t="str">
        <f t="shared" si="186"/>
        <v>Procurement of Turbine 1st &amp; 2nd stage blades for Gas Turbine U#6</v>
      </c>
      <c r="C586" s="51" t="str">
        <f t="shared" si="186"/>
        <v>MERC/TECH 1/CAPEX/20142015/00087</v>
      </c>
      <c r="D586" s="217">
        <f t="shared" si="186"/>
        <v>41739</v>
      </c>
      <c r="E586" s="53">
        <f t="shared" si="186"/>
        <v>17.21</v>
      </c>
      <c r="F586" s="32">
        <f t="shared" si="188"/>
        <v>17.552469592000001</v>
      </c>
      <c r="G586" s="32">
        <f t="shared" si="189"/>
        <v>17.552469592000001</v>
      </c>
      <c r="H586" s="32">
        <f t="shared" si="192"/>
        <v>0</v>
      </c>
      <c r="I586" s="29">
        <f>'F4.2'!W14</f>
        <v>0</v>
      </c>
      <c r="J586" s="29" t="str">
        <f>'F4.2'!AV14</f>
        <v>-</v>
      </c>
      <c r="K586" s="32"/>
      <c r="L586" s="32"/>
      <c r="M586" s="32">
        <f t="shared" si="193"/>
        <v>0</v>
      </c>
      <c r="N586" s="32">
        <f t="shared" si="194"/>
        <v>0</v>
      </c>
      <c r="O586" s="197">
        <f t="shared" si="190"/>
        <v>0</v>
      </c>
      <c r="P586" s="198">
        <f t="shared" si="191"/>
        <v>0</v>
      </c>
    </row>
    <row r="587" spans="1:16" ht="15.75" outlineLevel="1">
      <c r="A587" s="26">
        <f t="shared" si="187"/>
        <v>3</v>
      </c>
      <c r="B587" s="27" t="str">
        <f t="shared" si="186"/>
        <v>A0/B0 WHRP Unit Automation at GTPS Uran</v>
      </c>
      <c r="C587" s="26" t="str">
        <f t="shared" si="186"/>
        <v>MERC/CAPEX/20172018/4321</v>
      </c>
      <c r="D587" s="28">
        <f t="shared" si="186"/>
        <v>43019</v>
      </c>
      <c r="E587" s="29">
        <f t="shared" si="186"/>
        <v>24.6</v>
      </c>
      <c r="F587" s="29">
        <f t="shared" si="188"/>
        <v>0</v>
      </c>
      <c r="G587" s="29">
        <f t="shared" si="189"/>
        <v>0</v>
      </c>
      <c r="H587" s="29">
        <f t="shared" si="192"/>
        <v>0</v>
      </c>
      <c r="I587" s="29">
        <f>'F4.2'!W15</f>
        <v>0</v>
      </c>
      <c r="J587" s="29">
        <f>'F4.2'!AV15</f>
        <v>0</v>
      </c>
      <c r="K587" s="29"/>
      <c r="L587" s="29"/>
      <c r="M587" s="29">
        <f t="shared" si="193"/>
        <v>0</v>
      </c>
      <c r="N587" s="29">
        <f t="shared" si="194"/>
        <v>0</v>
      </c>
      <c r="O587" s="197">
        <f t="shared" si="190"/>
        <v>0</v>
      </c>
      <c r="P587" s="198">
        <f t="shared" si="191"/>
        <v>0</v>
      </c>
    </row>
    <row r="588" spans="1:16" ht="63" outlineLevel="1">
      <c r="A588" s="30">
        <f t="shared" si="187"/>
        <v>3.1</v>
      </c>
      <c r="B588" s="82" t="str">
        <f t="shared" si="186"/>
        <v>Supply of Siemens automation system and operation, monitoring and information system (SPPA-T3000 DCS) along with all necessary accessories for up-gradation and 10% mandatory spares.</v>
      </c>
      <c r="C588" s="51" t="str">
        <f t="shared" si="186"/>
        <v>MERC/CAPEX/20172018/4321</v>
      </c>
      <c r="D588" s="217">
        <f t="shared" si="186"/>
        <v>43019</v>
      </c>
      <c r="E588" s="53">
        <f t="shared" si="186"/>
        <v>20.39</v>
      </c>
      <c r="F588" s="32">
        <f t="shared" si="188"/>
        <v>17.043667899999999</v>
      </c>
      <c r="G588" s="32">
        <f t="shared" si="189"/>
        <v>8.5236678999999995</v>
      </c>
      <c r="H588" s="32">
        <f t="shared" si="192"/>
        <v>8.52</v>
      </c>
      <c r="I588" s="29">
        <f>'F4.2'!W16</f>
        <v>0</v>
      </c>
      <c r="J588" s="29" t="str">
        <f>'F4.2'!AV16</f>
        <v>-</v>
      </c>
      <c r="K588" s="32"/>
      <c r="L588" s="32"/>
      <c r="M588" s="32">
        <f t="shared" si="193"/>
        <v>0</v>
      </c>
      <c r="N588" s="32">
        <f t="shared" si="194"/>
        <v>8.52</v>
      </c>
      <c r="O588" s="197">
        <f t="shared" si="190"/>
        <v>0</v>
      </c>
      <c r="P588" s="198">
        <f t="shared" si="191"/>
        <v>0</v>
      </c>
    </row>
    <row r="589" spans="1:16" ht="31.5" outlineLevel="1">
      <c r="A589" s="30">
        <f t="shared" si="187"/>
        <v>3.2</v>
      </c>
      <c r="B589" s="82" t="str">
        <f t="shared" si="186"/>
        <v xml:space="preserve">Service price for design, engineering, testing, erection, supervision, commissioning and training.   </v>
      </c>
      <c r="C589" s="51" t="str">
        <f t="shared" si="186"/>
        <v>MERC/CAPEX/20172018/4321</v>
      </c>
      <c r="D589" s="217">
        <f t="shared" si="186"/>
        <v>43019</v>
      </c>
      <c r="E589" s="53">
        <f t="shared" si="186"/>
        <v>3.57</v>
      </c>
      <c r="F589" s="32">
        <f t="shared" si="188"/>
        <v>0.75469280000000005</v>
      </c>
      <c r="G589" s="32">
        <f t="shared" si="189"/>
        <v>0.75469280000000005</v>
      </c>
      <c r="H589" s="32">
        <f t="shared" si="192"/>
        <v>0</v>
      </c>
      <c r="I589" s="29">
        <f>'F4.2'!W17</f>
        <v>0</v>
      </c>
      <c r="J589" s="29" t="str">
        <f>'F4.2'!AV17</f>
        <v>-</v>
      </c>
      <c r="K589" s="32"/>
      <c r="L589" s="32"/>
      <c r="M589" s="32">
        <f t="shared" si="193"/>
        <v>0</v>
      </c>
      <c r="N589" s="32">
        <f t="shared" si="194"/>
        <v>0</v>
      </c>
      <c r="O589" s="197">
        <f t="shared" si="190"/>
        <v>0</v>
      </c>
      <c r="P589" s="198">
        <f t="shared" si="191"/>
        <v>0</v>
      </c>
    </row>
    <row r="590" spans="1:16" ht="15.75" outlineLevel="1">
      <c r="A590" s="30">
        <f t="shared" si="187"/>
        <v>0</v>
      </c>
      <c r="B590" s="82" t="str">
        <f t="shared" si="186"/>
        <v>IDC</v>
      </c>
      <c r="C590" s="51" t="str">
        <f t="shared" si="186"/>
        <v>MERC/CAPEX/20172018/4321</v>
      </c>
      <c r="D590" s="217">
        <f t="shared" si="186"/>
        <v>43019</v>
      </c>
      <c r="E590" s="53">
        <f t="shared" si="186"/>
        <v>0.64</v>
      </c>
      <c r="F590" s="32">
        <f t="shared" si="188"/>
        <v>1.1986755680000001</v>
      </c>
      <c r="G590" s="32">
        <f t="shared" si="189"/>
        <v>1.1986755680000001</v>
      </c>
      <c r="H590" s="32">
        <f t="shared" si="192"/>
        <v>0</v>
      </c>
      <c r="I590" s="29">
        <f>'F4.2'!W18</f>
        <v>0</v>
      </c>
      <c r="J590" s="29" t="str">
        <f>'F4.2'!AV18</f>
        <v>-</v>
      </c>
      <c r="K590" s="32"/>
      <c r="L590" s="32"/>
      <c r="M590" s="32">
        <f t="shared" si="193"/>
        <v>0</v>
      </c>
      <c r="N590" s="32">
        <f t="shared" si="194"/>
        <v>0</v>
      </c>
      <c r="O590" s="197">
        <f t="shared" si="190"/>
        <v>0</v>
      </c>
      <c r="P590" s="198">
        <f t="shared" si="191"/>
        <v>0</v>
      </c>
    </row>
    <row r="591" spans="1:16" ht="31.5" outlineLevel="1">
      <c r="A591" s="26">
        <f t="shared" si="187"/>
        <v>4</v>
      </c>
      <c r="B591" s="27" t="str">
        <f t="shared" si="186"/>
        <v>Renovation of Gas Turbine Air Intake System (Filter house for two units) at GTPS Uran</v>
      </c>
      <c r="C591" s="26" t="str">
        <f t="shared" si="186"/>
        <v>MERC/CAPEX/20172018/4645</v>
      </c>
      <c r="D591" s="28">
        <f t="shared" si="186"/>
        <v>43049</v>
      </c>
      <c r="E591" s="29">
        <f t="shared" si="186"/>
        <v>17</v>
      </c>
      <c r="F591" s="29">
        <f t="shared" si="188"/>
        <v>0</v>
      </c>
      <c r="G591" s="29">
        <f t="shared" si="189"/>
        <v>0</v>
      </c>
      <c r="H591" s="29">
        <f t="shared" si="192"/>
        <v>0</v>
      </c>
      <c r="I591" s="29">
        <f>'F4.2'!W19</f>
        <v>0</v>
      </c>
      <c r="J591" s="29">
        <f>'F4.2'!AV19</f>
        <v>0</v>
      </c>
      <c r="K591" s="29"/>
      <c r="L591" s="29"/>
      <c r="M591" s="29">
        <f t="shared" si="193"/>
        <v>0</v>
      </c>
      <c r="N591" s="29">
        <f t="shared" si="194"/>
        <v>0</v>
      </c>
      <c r="O591" s="197">
        <f t="shared" si="190"/>
        <v>0</v>
      </c>
      <c r="P591" s="198">
        <f t="shared" si="191"/>
        <v>0</v>
      </c>
    </row>
    <row r="592" spans="1:16" ht="15.75" outlineLevel="1">
      <c r="A592" s="30">
        <f t="shared" si="187"/>
        <v>4.0999999999999996</v>
      </c>
      <c r="B592" s="82" t="str">
        <f t="shared" si="186"/>
        <v>SUPPLY &amp; Work COST for 2 GT Units.</v>
      </c>
      <c r="C592" s="51" t="str">
        <f t="shared" si="186"/>
        <v>MERC/CAPEX/20172018/4645</v>
      </c>
      <c r="D592" s="217">
        <f t="shared" si="186"/>
        <v>43049</v>
      </c>
      <c r="E592" s="53">
        <f t="shared" si="186"/>
        <v>17</v>
      </c>
      <c r="F592" s="32">
        <f t="shared" si="188"/>
        <v>0</v>
      </c>
      <c r="G592" s="32">
        <f t="shared" si="189"/>
        <v>0</v>
      </c>
      <c r="H592" s="32">
        <f t="shared" si="192"/>
        <v>0</v>
      </c>
      <c r="I592" s="29">
        <f>'F4.2'!W20</f>
        <v>0</v>
      </c>
      <c r="J592" s="29">
        <f>'F4.2'!AV20</f>
        <v>0</v>
      </c>
      <c r="K592" s="32"/>
      <c r="L592" s="32"/>
      <c r="M592" s="32">
        <f t="shared" si="193"/>
        <v>0</v>
      </c>
      <c r="N592" s="32">
        <f t="shared" si="194"/>
        <v>0</v>
      </c>
      <c r="O592" s="197">
        <f t="shared" si="190"/>
        <v>0</v>
      </c>
      <c r="P592" s="198">
        <f t="shared" si="191"/>
        <v>0</v>
      </c>
    </row>
    <row r="593" spans="1:16" ht="15.75" outlineLevel="1">
      <c r="A593" s="30">
        <f t="shared" si="187"/>
        <v>0</v>
      </c>
      <c r="B593" s="78">
        <f t="shared" si="186"/>
        <v>0</v>
      </c>
      <c r="C593" s="51">
        <f t="shared" si="186"/>
        <v>0</v>
      </c>
      <c r="D593" s="217" t="str">
        <f t="shared" si="186"/>
        <v>-</v>
      </c>
      <c r="E593" s="53">
        <f t="shared" si="186"/>
        <v>0</v>
      </c>
      <c r="F593" s="32">
        <f t="shared" si="188"/>
        <v>0</v>
      </c>
      <c r="G593" s="32">
        <f t="shared" si="189"/>
        <v>0</v>
      </c>
      <c r="H593" s="32">
        <f t="shared" si="192"/>
        <v>0</v>
      </c>
      <c r="I593" s="29">
        <f>'F4.2'!W21</f>
        <v>0</v>
      </c>
      <c r="J593" s="29" t="str">
        <f>'F4.2'!AV21</f>
        <v>-</v>
      </c>
      <c r="K593" s="32"/>
      <c r="L593" s="32"/>
      <c r="M593" s="32">
        <f t="shared" si="193"/>
        <v>0</v>
      </c>
      <c r="N593" s="32">
        <f t="shared" si="194"/>
        <v>0</v>
      </c>
      <c r="O593" s="197">
        <f t="shared" si="190"/>
        <v>0</v>
      </c>
      <c r="P593" s="198">
        <f t="shared" si="191"/>
        <v>0</v>
      </c>
    </row>
    <row r="594" spans="1:16" ht="31.5" outlineLevel="1">
      <c r="A594" s="26">
        <f t="shared" si="187"/>
        <v>5</v>
      </c>
      <c r="B594" s="27" t="str">
        <f t="shared" si="186"/>
        <v>Procurement of compressor rotor blades and tie rod with front hollow shaft for GT Unit No. 8 at GTPS Uran</v>
      </c>
      <c r="C594" s="26" t="str">
        <f t="shared" si="186"/>
        <v>MERC/CAPEX/20172018/0151</v>
      </c>
      <c r="D594" s="28">
        <f t="shared" si="186"/>
        <v>43131</v>
      </c>
      <c r="E594" s="29">
        <f t="shared" si="186"/>
        <v>19.196999999999996</v>
      </c>
      <c r="F594" s="29">
        <f t="shared" si="188"/>
        <v>0</v>
      </c>
      <c r="G594" s="29">
        <f t="shared" si="189"/>
        <v>0</v>
      </c>
      <c r="H594" s="29">
        <f t="shared" si="192"/>
        <v>0</v>
      </c>
      <c r="I594" s="29">
        <f>'F4.2'!W22</f>
        <v>0</v>
      </c>
      <c r="J594" s="29">
        <f>'F4.2'!AV22</f>
        <v>0</v>
      </c>
      <c r="K594" s="29"/>
      <c r="L594" s="29"/>
      <c r="M594" s="29">
        <f t="shared" si="193"/>
        <v>0</v>
      </c>
      <c r="N594" s="29">
        <f t="shared" si="194"/>
        <v>0</v>
      </c>
      <c r="O594" s="197">
        <f t="shared" si="190"/>
        <v>0</v>
      </c>
      <c r="P594" s="198">
        <f t="shared" si="191"/>
        <v>0</v>
      </c>
    </row>
    <row r="595" spans="1:16" ht="15.75" outlineLevel="1">
      <c r="A595" s="30">
        <f t="shared" si="187"/>
        <v>5.0999999999999996</v>
      </c>
      <c r="B595" s="82" t="str">
        <f t="shared" si="186"/>
        <v>Procurement of GT-8 Compressor rotor blades (complete set)</v>
      </c>
      <c r="C595" s="51" t="str">
        <f t="shared" si="186"/>
        <v>MERC/CAPEX/20172018/0151</v>
      </c>
      <c r="D595" s="217">
        <f t="shared" si="186"/>
        <v>43131</v>
      </c>
      <c r="E595" s="53">
        <f t="shared" si="186"/>
        <v>9.0399999999999991</v>
      </c>
      <c r="F595" s="32">
        <f t="shared" si="188"/>
        <v>7.6515065</v>
      </c>
      <c r="G595" s="32">
        <f t="shared" si="189"/>
        <v>7.6515065</v>
      </c>
      <c r="H595" s="32">
        <f t="shared" si="192"/>
        <v>0</v>
      </c>
      <c r="I595" s="29">
        <f>'F4.2'!W23</f>
        <v>0</v>
      </c>
      <c r="J595" s="29" t="str">
        <f>'F4.2'!AV23</f>
        <v>-</v>
      </c>
      <c r="K595" s="32"/>
      <c r="L595" s="32"/>
      <c r="M595" s="32">
        <f t="shared" si="193"/>
        <v>0</v>
      </c>
      <c r="N595" s="32">
        <f t="shared" si="194"/>
        <v>0</v>
      </c>
      <c r="O595" s="197">
        <f t="shared" si="190"/>
        <v>0</v>
      </c>
      <c r="P595" s="198">
        <f t="shared" si="191"/>
        <v>0</v>
      </c>
    </row>
    <row r="596" spans="1:16" ht="31.5" outlineLevel="1">
      <c r="A596" s="30">
        <f t="shared" si="187"/>
        <v>5.2</v>
      </c>
      <c r="B596" s="82" t="str">
        <f t="shared" si="187"/>
        <v>Procurement of GT-8 Tie rod &amp; front hollow shaft along with installation materials</v>
      </c>
      <c r="C596" s="51" t="str">
        <f t="shared" si="187"/>
        <v>MERC/CAPEX/20172018/0151</v>
      </c>
      <c r="D596" s="217">
        <f t="shared" si="187"/>
        <v>43131</v>
      </c>
      <c r="E596" s="53">
        <f t="shared" si="187"/>
        <v>9.8059999999999992</v>
      </c>
      <c r="F596" s="32">
        <f t="shared" si="188"/>
        <v>9.0830830000000002</v>
      </c>
      <c r="G596" s="32">
        <f t="shared" si="189"/>
        <v>9.0830830000000002</v>
      </c>
      <c r="H596" s="32">
        <f t="shared" si="192"/>
        <v>0</v>
      </c>
      <c r="I596" s="29">
        <f>'F4.2'!W24</f>
        <v>0</v>
      </c>
      <c r="J596" s="29" t="str">
        <f>'F4.2'!AV24</f>
        <v>-</v>
      </c>
      <c r="K596" s="32"/>
      <c r="L596" s="32"/>
      <c r="M596" s="32">
        <f t="shared" si="193"/>
        <v>0</v>
      </c>
      <c r="N596" s="32">
        <f t="shared" si="194"/>
        <v>0</v>
      </c>
      <c r="O596" s="197">
        <f t="shared" si="190"/>
        <v>0</v>
      </c>
      <c r="P596" s="198">
        <f t="shared" si="191"/>
        <v>0</v>
      </c>
    </row>
    <row r="597" spans="1:16" ht="15.75" outlineLevel="1">
      <c r="A597" s="30">
        <f t="shared" si="187"/>
        <v>0</v>
      </c>
      <c r="B597" s="82" t="str">
        <f t="shared" si="187"/>
        <v>IDC</v>
      </c>
      <c r="C597" s="51" t="str">
        <f t="shared" si="187"/>
        <v>MERC/CAPEX/20172018/0151</v>
      </c>
      <c r="D597" s="217">
        <f t="shared" si="187"/>
        <v>43131</v>
      </c>
      <c r="E597" s="53">
        <f t="shared" si="187"/>
        <v>0.35099999999999998</v>
      </c>
      <c r="F597" s="32">
        <f t="shared" si="188"/>
        <v>2.1674433</v>
      </c>
      <c r="G597" s="32">
        <f t="shared" si="189"/>
        <v>2.1674433</v>
      </c>
      <c r="H597" s="32">
        <f t="shared" si="192"/>
        <v>0</v>
      </c>
      <c r="I597" s="29">
        <f>'F4.2'!W25</f>
        <v>0</v>
      </c>
      <c r="J597" s="29" t="str">
        <f>'F4.2'!AV25</f>
        <v>-</v>
      </c>
      <c r="K597" s="32"/>
      <c r="L597" s="32"/>
      <c r="M597" s="32">
        <f t="shared" si="193"/>
        <v>0</v>
      </c>
      <c r="N597" s="32">
        <f t="shared" si="194"/>
        <v>0</v>
      </c>
      <c r="O597" s="197">
        <f t="shared" si="190"/>
        <v>0</v>
      </c>
      <c r="P597" s="198">
        <f t="shared" si="191"/>
        <v>0</v>
      </c>
    </row>
    <row r="598" spans="1:16" ht="31.5" outlineLevel="1">
      <c r="A598" s="26">
        <f t="shared" ref="A598:E613" si="195">A312</f>
        <v>6</v>
      </c>
      <c r="B598" s="27" t="str">
        <f t="shared" si="195"/>
        <v>Upgradation of Automation Systems of GT-7 &amp; Static Excitation Equipment of B0 Unit at GTPS Uran</v>
      </c>
      <c r="C598" s="26" t="str">
        <f t="shared" si="195"/>
        <v>MERC/CAPEX/2019-2020/422</v>
      </c>
      <c r="D598" s="28">
        <f t="shared" si="195"/>
        <v>43675</v>
      </c>
      <c r="E598" s="29">
        <f t="shared" si="195"/>
        <v>22.569999999999997</v>
      </c>
      <c r="F598" s="29">
        <f t="shared" si="188"/>
        <v>0</v>
      </c>
      <c r="G598" s="29">
        <f t="shared" si="189"/>
        <v>0</v>
      </c>
      <c r="H598" s="29">
        <f t="shared" si="192"/>
        <v>0</v>
      </c>
      <c r="I598" s="29">
        <f>'F4.2'!W26</f>
        <v>0</v>
      </c>
      <c r="J598" s="29">
        <f>'F4.2'!AV26</f>
        <v>0</v>
      </c>
      <c r="K598" s="29"/>
      <c r="L598" s="29"/>
      <c r="M598" s="29">
        <f t="shared" si="193"/>
        <v>0</v>
      </c>
      <c r="N598" s="29">
        <f t="shared" si="194"/>
        <v>0</v>
      </c>
      <c r="O598" s="197">
        <f t="shared" si="190"/>
        <v>0</v>
      </c>
      <c r="P598" s="198">
        <f t="shared" si="191"/>
        <v>0</v>
      </c>
    </row>
    <row r="599" spans="1:16" ht="31.5" outlineLevel="1">
      <c r="A599" s="30">
        <f t="shared" si="195"/>
        <v>6.1</v>
      </c>
      <c r="B599" s="78" t="str">
        <f t="shared" si="195"/>
        <v>Up-gradation of GT Automation System for Unit – 7 (Stage – II)</v>
      </c>
      <c r="C599" s="51" t="str">
        <f t="shared" si="195"/>
        <v>MERC/CAPEX/2019-2020/422</v>
      </c>
      <c r="D599" s="217">
        <f t="shared" si="195"/>
        <v>43675</v>
      </c>
      <c r="E599" s="53">
        <f t="shared" si="195"/>
        <v>15.62</v>
      </c>
      <c r="F599" s="32">
        <f t="shared" si="188"/>
        <v>0</v>
      </c>
      <c r="G599" s="32">
        <f t="shared" si="189"/>
        <v>0</v>
      </c>
      <c r="H599" s="32">
        <f t="shared" si="192"/>
        <v>0</v>
      </c>
      <c r="I599" s="29">
        <f>'F4.2'!W27</f>
        <v>0</v>
      </c>
      <c r="J599" s="29">
        <f>'F4.2'!AV27</f>
        <v>0</v>
      </c>
      <c r="K599" s="32"/>
      <c r="L599" s="32"/>
      <c r="M599" s="32">
        <f t="shared" si="193"/>
        <v>0</v>
      </c>
      <c r="N599" s="32">
        <f t="shared" si="194"/>
        <v>0</v>
      </c>
      <c r="O599" s="197">
        <f t="shared" si="190"/>
        <v>0</v>
      </c>
      <c r="P599" s="198">
        <f t="shared" si="191"/>
        <v>0</v>
      </c>
    </row>
    <row r="600" spans="1:16" ht="15.75" outlineLevel="1">
      <c r="A600" s="30">
        <f t="shared" si="195"/>
        <v>6.2</v>
      </c>
      <c r="B600" s="82" t="str">
        <f t="shared" si="195"/>
        <v>Up-gradation of B0 Static Excitation System for Stage – III</v>
      </c>
      <c r="C600" s="51" t="str">
        <f t="shared" si="195"/>
        <v>MERC/CAPEX/2019-2020/422</v>
      </c>
      <c r="D600" s="217">
        <f t="shared" si="195"/>
        <v>43675</v>
      </c>
      <c r="E600" s="53">
        <f t="shared" si="195"/>
        <v>6.43</v>
      </c>
      <c r="F600" s="32">
        <f t="shared" si="188"/>
        <v>0</v>
      </c>
      <c r="G600" s="32">
        <f t="shared" si="189"/>
        <v>0</v>
      </c>
      <c r="H600" s="32">
        <f t="shared" si="192"/>
        <v>0</v>
      </c>
      <c r="I600" s="29">
        <f>'F4.2'!W28</f>
        <v>2.27591674</v>
      </c>
      <c r="J600" s="29">
        <f>'F4.2'!AV28</f>
        <v>2.27591674</v>
      </c>
      <c r="K600" s="32"/>
      <c r="L600" s="32"/>
      <c r="M600" s="32">
        <f t="shared" si="193"/>
        <v>2.27591674</v>
      </c>
      <c r="N600" s="32">
        <f t="shared" si="194"/>
        <v>0</v>
      </c>
      <c r="O600" s="197">
        <f t="shared" si="190"/>
        <v>2.27591674</v>
      </c>
      <c r="P600" s="198">
        <f t="shared" si="191"/>
        <v>0</v>
      </c>
    </row>
    <row r="601" spans="1:16" ht="15.75" outlineLevel="1">
      <c r="A601" s="30">
        <f t="shared" si="195"/>
        <v>0</v>
      </c>
      <c r="B601" s="78" t="str">
        <f t="shared" si="195"/>
        <v>IDC</v>
      </c>
      <c r="C601" s="51" t="str">
        <f t="shared" si="195"/>
        <v>MERC/CAPEX/2019-2020/422</v>
      </c>
      <c r="D601" s="217">
        <f t="shared" si="195"/>
        <v>43675</v>
      </c>
      <c r="E601" s="53">
        <f t="shared" si="195"/>
        <v>0.52</v>
      </c>
      <c r="F601" s="32">
        <f t="shared" si="188"/>
        <v>0</v>
      </c>
      <c r="G601" s="32">
        <f t="shared" si="189"/>
        <v>0</v>
      </c>
      <c r="H601" s="32">
        <f t="shared" si="192"/>
        <v>0</v>
      </c>
      <c r="I601" s="29">
        <f>'F4.2'!W29</f>
        <v>0</v>
      </c>
      <c r="J601" s="29">
        <f>'F4.2'!AV29</f>
        <v>0</v>
      </c>
      <c r="K601" s="32"/>
      <c r="L601" s="32"/>
      <c r="M601" s="32">
        <f t="shared" si="193"/>
        <v>0</v>
      </c>
      <c r="N601" s="32">
        <f t="shared" si="194"/>
        <v>0</v>
      </c>
      <c r="O601" s="197">
        <f t="shared" si="190"/>
        <v>0</v>
      </c>
      <c r="P601" s="198">
        <f t="shared" si="191"/>
        <v>0</v>
      </c>
    </row>
    <row r="602" spans="1:16" ht="31.5" outlineLevel="1">
      <c r="A602" s="26">
        <f t="shared" si="195"/>
        <v>7</v>
      </c>
      <c r="B602" s="27" t="str">
        <f t="shared" si="195"/>
        <v>Procurement of MOH Spares &amp; Insurance Spares for Unit-8 at GTPS Uran</v>
      </c>
      <c r="C602" s="26" t="str">
        <f t="shared" si="195"/>
        <v>MERC/CAPEX/2019-2020/121</v>
      </c>
      <c r="D602" s="28">
        <f t="shared" si="195"/>
        <v>43865</v>
      </c>
      <c r="E602" s="29">
        <f t="shared" si="195"/>
        <v>36.138058000000001</v>
      </c>
      <c r="F602" s="29">
        <f t="shared" si="188"/>
        <v>0</v>
      </c>
      <c r="G602" s="29">
        <f t="shared" si="189"/>
        <v>0</v>
      </c>
      <c r="H602" s="29">
        <f t="shared" si="192"/>
        <v>0</v>
      </c>
      <c r="I602" s="29">
        <f>'F4.2'!W30</f>
        <v>0</v>
      </c>
      <c r="J602" s="29">
        <f>'F4.2'!AV30</f>
        <v>0</v>
      </c>
      <c r="K602" s="29"/>
      <c r="L602" s="29"/>
      <c r="M602" s="29">
        <f t="shared" si="193"/>
        <v>0</v>
      </c>
      <c r="N602" s="29">
        <f t="shared" si="194"/>
        <v>0</v>
      </c>
      <c r="O602" s="197">
        <f t="shared" si="190"/>
        <v>0</v>
      </c>
      <c r="P602" s="198">
        <f t="shared" si="191"/>
        <v>0</v>
      </c>
    </row>
    <row r="603" spans="1:16" ht="15.75" outlineLevel="1">
      <c r="A603" s="30">
        <f t="shared" si="195"/>
        <v>7.1</v>
      </c>
      <c r="B603" s="78" t="str">
        <f t="shared" si="195"/>
        <v>GT Unit no.8 Major Over Haul (MOH) Spares</v>
      </c>
      <c r="C603" s="51" t="str">
        <f t="shared" si="195"/>
        <v>MERC/CAPEX/2019-2020/121</v>
      </c>
      <c r="D603" s="217">
        <f t="shared" si="195"/>
        <v>43865</v>
      </c>
      <c r="E603" s="53">
        <f t="shared" si="195"/>
        <v>22.178205999999999</v>
      </c>
      <c r="F603" s="32">
        <f t="shared" si="188"/>
        <v>0</v>
      </c>
      <c r="G603" s="32">
        <f t="shared" si="189"/>
        <v>0</v>
      </c>
      <c r="H603" s="32">
        <f t="shared" si="192"/>
        <v>0</v>
      </c>
      <c r="I603" s="29">
        <f>'F4.2'!W31</f>
        <v>17.179546014</v>
      </c>
      <c r="J603" s="29">
        <f>'F4.2'!AV31</f>
        <v>17.179546014</v>
      </c>
      <c r="K603" s="32"/>
      <c r="L603" s="32"/>
      <c r="M603" s="32">
        <f t="shared" si="193"/>
        <v>17.179546014</v>
      </c>
      <c r="N603" s="32">
        <f t="shared" si="194"/>
        <v>0</v>
      </c>
      <c r="O603" s="197">
        <f t="shared" si="190"/>
        <v>17.179546014</v>
      </c>
      <c r="P603" s="198">
        <f t="shared" si="191"/>
        <v>0</v>
      </c>
    </row>
    <row r="604" spans="1:16" ht="15.75" outlineLevel="1">
      <c r="A604" s="30">
        <f t="shared" si="195"/>
        <v>7.2</v>
      </c>
      <c r="B604" s="82" t="str">
        <f t="shared" si="195"/>
        <v>GT Unit no.8 Insurance Spares</v>
      </c>
      <c r="C604" s="51" t="str">
        <f t="shared" si="195"/>
        <v>MERC/CAPEX/2019-2020/121</v>
      </c>
      <c r="D604" s="217">
        <f t="shared" si="195"/>
        <v>43865</v>
      </c>
      <c r="E604" s="53">
        <f t="shared" si="195"/>
        <v>13.959852</v>
      </c>
      <c r="F604" s="32">
        <f t="shared" si="188"/>
        <v>2.8426537339999998</v>
      </c>
      <c r="G604" s="32">
        <f t="shared" si="189"/>
        <v>2.8426537339999998</v>
      </c>
      <c r="H604" s="32">
        <f t="shared" si="192"/>
        <v>0</v>
      </c>
      <c r="I604" s="29">
        <f>'F4.2'!W32</f>
        <v>0</v>
      </c>
      <c r="J604" s="29">
        <f>'F4.2'!AV32</f>
        <v>0</v>
      </c>
      <c r="K604" s="32"/>
      <c r="L604" s="32"/>
      <c r="M604" s="32">
        <f t="shared" si="193"/>
        <v>0</v>
      </c>
      <c r="N604" s="32">
        <f t="shared" si="194"/>
        <v>0</v>
      </c>
      <c r="O604" s="197">
        <f t="shared" si="190"/>
        <v>0</v>
      </c>
      <c r="P604" s="198">
        <f t="shared" si="191"/>
        <v>0</v>
      </c>
    </row>
    <row r="605" spans="1:16" ht="15.75" outlineLevel="1">
      <c r="A605" s="30">
        <f t="shared" si="195"/>
        <v>0</v>
      </c>
      <c r="B605" s="78" t="str">
        <f t="shared" si="195"/>
        <v>IDC</v>
      </c>
      <c r="C605" s="51" t="str">
        <f t="shared" si="195"/>
        <v>MERC/CAPEX/2019-2020/121</v>
      </c>
      <c r="D605" s="217">
        <f t="shared" si="195"/>
        <v>43865</v>
      </c>
      <c r="E605" s="53">
        <f t="shared" si="195"/>
        <v>0</v>
      </c>
      <c r="F605" s="32">
        <f t="shared" si="188"/>
        <v>0</v>
      </c>
      <c r="G605" s="32">
        <f t="shared" si="189"/>
        <v>0</v>
      </c>
      <c r="H605" s="32">
        <f t="shared" si="192"/>
        <v>0</v>
      </c>
      <c r="I605" s="29">
        <f>'F4.2'!W33</f>
        <v>0</v>
      </c>
      <c r="J605" s="29" t="str">
        <f>'F4.2'!AV33</f>
        <v>-</v>
      </c>
      <c r="K605" s="32"/>
      <c r="L605" s="32"/>
      <c r="M605" s="32">
        <f t="shared" si="193"/>
        <v>0</v>
      </c>
      <c r="N605" s="32">
        <f t="shared" si="194"/>
        <v>0</v>
      </c>
      <c r="O605" s="197">
        <f t="shared" si="190"/>
        <v>0</v>
      </c>
      <c r="P605" s="198">
        <f t="shared" si="191"/>
        <v>0</v>
      </c>
    </row>
    <row r="606" spans="1:16" ht="47.25" outlineLevel="1">
      <c r="A606" s="26">
        <f t="shared" si="195"/>
        <v>8</v>
      </c>
      <c r="B606" s="27" t="str">
        <f t="shared" si="195"/>
        <v>Implementation of Energy Saving Scheme with VFD for HP Feed Water Pump (HPFWP) and Condensate Extraction Pumps (CEP) for Stage-III at GTPS, Uran</v>
      </c>
      <c r="C606" s="26" t="str">
        <f t="shared" si="195"/>
        <v>MERC/CAPEX/2020-21/WFH/SBR/1</v>
      </c>
      <c r="D606" s="28">
        <f t="shared" si="195"/>
        <v>43942</v>
      </c>
      <c r="E606" s="29">
        <f t="shared" si="195"/>
        <v>11.206</v>
      </c>
      <c r="F606" s="29">
        <f t="shared" si="188"/>
        <v>0</v>
      </c>
      <c r="G606" s="29">
        <f t="shared" si="189"/>
        <v>0</v>
      </c>
      <c r="H606" s="29">
        <f t="shared" si="192"/>
        <v>0</v>
      </c>
      <c r="I606" s="29">
        <f>'F4.2'!W34</f>
        <v>0</v>
      </c>
      <c r="J606" s="29">
        <f>'F4.2'!AV34</f>
        <v>0</v>
      </c>
      <c r="K606" s="29"/>
      <c r="L606" s="29"/>
      <c r="M606" s="29">
        <f t="shared" si="193"/>
        <v>0</v>
      </c>
      <c r="N606" s="29">
        <f t="shared" si="194"/>
        <v>0</v>
      </c>
      <c r="O606" s="197">
        <f t="shared" si="190"/>
        <v>0</v>
      </c>
      <c r="P606" s="198">
        <f t="shared" si="191"/>
        <v>0</v>
      </c>
    </row>
    <row r="607" spans="1:16" ht="47.25" outlineLevel="1">
      <c r="A607" s="30">
        <f t="shared" si="195"/>
        <v>8.1</v>
      </c>
      <c r="B607" s="82" t="str">
        <f t="shared" si="195"/>
        <v>Implementation of VFD with Bypass system for HP Feed Water Pumps (HPFWP) and Condensate Extraction Pumps (CEP) for St-III at GTPS, Uran.(Supply + Works)</v>
      </c>
      <c r="C607" s="51" t="str">
        <f t="shared" si="195"/>
        <v>MERC/CAPEX/2020-21/WFH/SBR/1</v>
      </c>
      <c r="D607" s="217">
        <f t="shared" si="195"/>
        <v>43942</v>
      </c>
      <c r="E607" s="53">
        <f t="shared" si="195"/>
        <v>10.856</v>
      </c>
      <c r="F607" s="32">
        <f t="shared" si="188"/>
        <v>0</v>
      </c>
      <c r="G607" s="32">
        <f t="shared" si="189"/>
        <v>0</v>
      </c>
      <c r="H607" s="32">
        <f t="shared" si="192"/>
        <v>0</v>
      </c>
      <c r="I607" s="29">
        <f>'F4.2'!W35</f>
        <v>0</v>
      </c>
      <c r="J607" s="29">
        <f>'F4.2'!AV35</f>
        <v>0</v>
      </c>
      <c r="K607" s="32"/>
      <c r="L607" s="32"/>
      <c r="M607" s="32">
        <f t="shared" si="193"/>
        <v>0</v>
      </c>
      <c r="N607" s="32">
        <f t="shared" si="194"/>
        <v>0</v>
      </c>
      <c r="O607" s="197">
        <f t="shared" si="190"/>
        <v>0</v>
      </c>
      <c r="P607" s="198">
        <f t="shared" si="191"/>
        <v>0</v>
      </c>
    </row>
    <row r="608" spans="1:16" ht="15.75" outlineLevel="1">
      <c r="A608" s="30">
        <f t="shared" si="195"/>
        <v>0</v>
      </c>
      <c r="B608" s="82" t="str">
        <f t="shared" si="195"/>
        <v>IDC</v>
      </c>
      <c r="C608" s="51" t="str">
        <f t="shared" si="195"/>
        <v>MERC/CAPEX/2020-21/WFH/SBR/1</v>
      </c>
      <c r="D608" s="217">
        <f t="shared" si="195"/>
        <v>43942</v>
      </c>
      <c r="E608" s="53">
        <f t="shared" si="195"/>
        <v>0.35</v>
      </c>
      <c r="F608" s="32">
        <f t="shared" si="188"/>
        <v>0</v>
      </c>
      <c r="G608" s="32">
        <f t="shared" si="189"/>
        <v>0</v>
      </c>
      <c r="H608" s="32">
        <f t="shared" si="192"/>
        <v>0</v>
      </c>
      <c r="I608" s="29">
        <f>'F4.2'!W36</f>
        <v>0</v>
      </c>
      <c r="J608" s="29">
        <f>'F4.2'!AV36</f>
        <v>0</v>
      </c>
      <c r="K608" s="32"/>
      <c r="L608" s="32"/>
      <c r="M608" s="32">
        <f t="shared" si="193"/>
        <v>0</v>
      </c>
      <c r="N608" s="32">
        <f t="shared" si="194"/>
        <v>0</v>
      </c>
      <c r="O608" s="197">
        <f t="shared" si="190"/>
        <v>0</v>
      </c>
      <c r="P608" s="198">
        <f t="shared" si="191"/>
        <v>0</v>
      </c>
    </row>
    <row r="609" spans="1:16" ht="31.5" outlineLevel="1">
      <c r="A609" s="26">
        <f t="shared" si="195"/>
        <v>9</v>
      </c>
      <c r="B609" s="27" t="str">
        <f t="shared" si="195"/>
        <v>Plant Civil Works &amp; Renovation of Colony Civil Works at GTPS Uran</v>
      </c>
      <c r="C609" s="26" t="str">
        <f t="shared" si="195"/>
        <v>MERC/CAPEX/FY 2021-22/MSPGCL /25</v>
      </c>
      <c r="D609" s="28">
        <f t="shared" si="195"/>
        <v>44609</v>
      </c>
      <c r="E609" s="29">
        <f t="shared" si="195"/>
        <v>19.281199999999998</v>
      </c>
      <c r="F609" s="29">
        <f t="shared" si="188"/>
        <v>0</v>
      </c>
      <c r="G609" s="29">
        <f t="shared" si="189"/>
        <v>0</v>
      </c>
      <c r="H609" s="29">
        <f t="shared" si="192"/>
        <v>0</v>
      </c>
      <c r="I609" s="29">
        <f>'F4.2'!W37</f>
        <v>0</v>
      </c>
      <c r="J609" s="29">
        <f>'F4.2'!AV37</f>
        <v>0</v>
      </c>
      <c r="K609" s="29"/>
      <c r="L609" s="29"/>
      <c r="M609" s="29">
        <f t="shared" si="193"/>
        <v>0</v>
      </c>
      <c r="N609" s="29">
        <f t="shared" si="194"/>
        <v>0</v>
      </c>
      <c r="O609" s="197">
        <f t="shared" si="190"/>
        <v>0</v>
      </c>
      <c r="P609" s="198">
        <f t="shared" si="191"/>
        <v>0</v>
      </c>
    </row>
    <row r="610" spans="1:16" ht="31.5" outlineLevel="1">
      <c r="A610" s="30">
        <f t="shared" si="195"/>
        <v>9.1</v>
      </c>
      <c r="B610" s="78" t="str">
        <f t="shared" si="195"/>
        <v>Renovations, refurbishment of Residential colony at GTPS, Uran.</v>
      </c>
      <c r="C610" s="51" t="str">
        <f t="shared" si="195"/>
        <v>MERC/CAPEX/FY 2021-22/MSPGCL /25</v>
      </c>
      <c r="D610" s="217">
        <f t="shared" si="195"/>
        <v>44609</v>
      </c>
      <c r="E610" s="53">
        <f t="shared" si="195"/>
        <v>7.5637999999999996</v>
      </c>
      <c r="F610" s="32">
        <f t="shared" si="188"/>
        <v>0</v>
      </c>
      <c r="G610" s="32">
        <f t="shared" si="189"/>
        <v>0</v>
      </c>
      <c r="H610" s="32">
        <f t="shared" si="192"/>
        <v>0</v>
      </c>
      <c r="I610" s="29">
        <f>'F4.2'!W38</f>
        <v>0</v>
      </c>
      <c r="J610" s="29">
        <f>'F4.2'!AV38</f>
        <v>0</v>
      </c>
      <c r="K610" s="32"/>
      <c r="L610" s="32"/>
      <c r="M610" s="32">
        <f t="shared" si="193"/>
        <v>0</v>
      </c>
      <c r="N610" s="32">
        <f t="shared" si="194"/>
        <v>0</v>
      </c>
      <c r="O610" s="197">
        <f t="shared" si="190"/>
        <v>0</v>
      </c>
      <c r="P610" s="198">
        <f t="shared" si="191"/>
        <v>0</v>
      </c>
    </row>
    <row r="611" spans="1:16" ht="31.5" outlineLevel="1">
      <c r="A611" s="30" t="str">
        <f t="shared" si="195"/>
        <v>9.1.1</v>
      </c>
      <c r="B611" s="78" t="str">
        <f t="shared" si="195"/>
        <v>Providing weather shed over the parpet at Type-I, Type-II, Type-D, Type- III &amp; Type-IV quarters at GTPS , Uran.</v>
      </c>
      <c r="C611" s="51">
        <f t="shared" si="195"/>
        <v>0</v>
      </c>
      <c r="D611" s="217" t="str">
        <f t="shared" si="195"/>
        <v>-</v>
      </c>
      <c r="E611" s="53">
        <f t="shared" si="195"/>
        <v>1.4278</v>
      </c>
      <c r="F611" s="32">
        <f t="shared" si="188"/>
        <v>1.41</v>
      </c>
      <c r="G611" s="32">
        <f t="shared" si="189"/>
        <v>1.41</v>
      </c>
      <c r="H611" s="32">
        <f t="shared" si="192"/>
        <v>0</v>
      </c>
      <c r="I611" s="29">
        <f>'F4.2'!W39</f>
        <v>0</v>
      </c>
      <c r="J611" s="29">
        <f>'F4.2'!AV39</f>
        <v>0</v>
      </c>
      <c r="K611" s="32"/>
      <c r="L611" s="32"/>
      <c r="M611" s="32">
        <f t="shared" ref="M611:M617" si="196">SUM(J611:L611)</f>
        <v>0</v>
      </c>
      <c r="N611" s="32">
        <f t="shared" si="194"/>
        <v>0</v>
      </c>
      <c r="O611" s="197"/>
      <c r="P611" s="198"/>
    </row>
    <row r="612" spans="1:16" ht="15.75" outlineLevel="1">
      <c r="A612" s="30">
        <f t="shared" si="195"/>
        <v>0</v>
      </c>
      <c r="B612" s="78" t="str">
        <f t="shared" si="195"/>
        <v>IDC</v>
      </c>
      <c r="C612" s="51">
        <f t="shared" si="195"/>
        <v>0</v>
      </c>
      <c r="D612" s="217" t="str">
        <f t="shared" si="195"/>
        <v>-</v>
      </c>
      <c r="E612" s="53">
        <f t="shared" si="195"/>
        <v>0</v>
      </c>
      <c r="F612" s="32">
        <f t="shared" si="188"/>
        <v>3.1791899999999998E-2</v>
      </c>
      <c r="G612" s="32">
        <f t="shared" si="189"/>
        <v>3.1791899999999998E-2</v>
      </c>
      <c r="H612" s="32">
        <f t="shared" si="192"/>
        <v>0</v>
      </c>
      <c r="I612" s="29">
        <f>'F4.2'!W40</f>
        <v>0</v>
      </c>
      <c r="J612" s="29">
        <f>'F4.2'!AV40</f>
        <v>0</v>
      </c>
      <c r="K612" s="32"/>
      <c r="L612" s="32"/>
      <c r="M612" s="32">
        <f t="shared" si="196"/>
        <v>0</v>
      </c>
      <c r="N612" s="32">
        <f t="shared" si="194"/>
        <v>0</v>
      </c>
      <c r="O612" s="197"/>
      <c r="P612" s="198"/>
    </row>
    <row r="613" spans="1:16" ht="31.5" outlineLevel="1">
      <c r="A613" s="30" t="str">
        <f t="shared" si="195"/>
        <v>9.1.2</v>
      </c>
      <c r="B613" s="78" t="str">
        <f t="shared" si="195"/>
        <v>Providing vitrified flooring to  Type-I, Type-II, Type-D, Type- III &amp;  E quarters at GTPS , Uran.</v>
      </c>
      <c r="C613" s="51">
        <f t="shared" si="195"/>
        <v>0</v>
      </c>
      <c r="D613" s="217" t="str">
        <f t="shared" si="195"/>
        <v>-</v>
      </c>
      <c r="E613" s="53">
        <f t="shared" si="195"/>
        <v>2.0177999999999998</v>
      </c>
      <c r="F613" s="32">
        <f t="shared" si="188"/>
        <v>1.8758976940000001</v>
      </c>
      <c r="G613" s="32">
        <f t="shared" si="189"/>
        <v>1.8758976940000001</v>
      </c>
      <c r="H613" s="32">
        <f t="shared" si="192"/>
        <v>0</v>
      </c>
      <c r="I613" s="29">
        <f>'F4.2'!W41</f>
        <v>3.2908950999999999E-2</v>
      </c>
      <c r="J613" s="29">
        <f>'F4.2'!AV41</f>
        <v>3.2908950999999999E-2</v>
      </c>
      <c r="K613" s="32"/>
      <c r="L613" s="32"/>
      <c r="M613" s="32">
        <f t="shared" si="196"/>
        <v>3.2908950999999999E-2</v>
      </c>
      <c r="N613" s="32">
        <f t="shared" si="194"/>
        <v>0</v>
      </c>
      <c r="O613" s="197"/>
      <c r="P613" s="198"/>
    </row>
    <row r="614" spans="1:16" ht="15.75" outlineLevel="1">
      <c r="A614" s="30">
        <f t="shared" ref="A614:E614" si="197">A328</f>
        <v>0</v>
      </c>
      <c r="B614" s="78" t="str">
        <f t="shared" si="197"/>
        <v>IDC</v>
      </c>
      <c r="C614" s="51">
        <f t="shared" si="197"/>
        <v>0</v>
      </c>
      <c r="D614" s="217" t="str">
        <f t="shared" si="197"/>
        <v>-</v>
      </c>
      <c r="E614" s="53">
        <f t="shared" si="197"/>
        <v>0</v>
      </c>
      <c r="F614" s="32">
        <f t="shared" si="188"/>
        <v>0</v>
      </c>
      <c r="G614" s="32">
        <f t="shared" si="189"/>
        <v>0</v>
      </c>
      <c r="H614" s="32">
        <f t="shared" si="192"/>
        <v>0</v>
      </c>
      <c r="I614" s="29">
        <f>'F4.2'!W42</f>
        <v>0</v>
      </c>
      <c r="J614" s="29">
        <f>'F4.2'!AV42</f>
        <v>0</v>
      </c>
      <c r="K614" s="32"/>
      <c r="L614" s="32"/>
      <c r="M614" s="32">
        <f t="shared" si="196"/>
        <v>0</v>
      </c>
      <c r="N614" s="32">
        <f t="shared" si="194"/>
        <v>0</v>
      </c>
      <c r="O614" s="197"/>
      <c r="P614" s="198"/>
    </row>
    <row r="615" spans="1:16" ht="47.25" outlineLevel="1">
      <c r="A615" s="30" t="str">
        <f t="shared" ref="A615:E615" si="198">A329</f>
        <v>9.1.3</v>
      </c>
      <c r="B615" s="78" t="str">
        <f t="shared" si="198"/>
        <v>Renovation/ Refurbishment including internal structural strangthing of  Type-I, Type-II, Type-D, Type- III &amp; Type- E &amp; F quarters at GTPS , Uran.</v>
      </c>
      <c r="C615" s="51">
        <f t="shared" si="198"/>
        <v>0</v>
      </c>
      <c r="D615" s="217" t="str">
        <f t="shared" si="198"/>
        <v>-</v>
      </c>
      <c r="E615" s="53">
        <f t="shared" si="198"/>
        <v>0.88500000000000001</v>
      </c>
      <c r="F615" s="32">
        <f t="shared" si="188"/>
        <v>0.56362350100000003</v>
      </c>
      <c r="G615" s="32">
        <f t="shared" si="189"/>
        <v>0.56362350100000003</v>
      </c>
      <c r="H615" s="32">
        <f t="shared" si="192"/>
        <v>0</v>
      </c>
      <c r="I615" s="29">
        <f>'F4.2'!W43</f>
        <v>0.24450097606000001</v>
      </c>
      <c r="J615" s="29">
        <f>'F4.2'!AV43</f>
        <v>0.24450097606000001</v>
      </c>
      <c r="K615" s="32"/>
      <c r="L615" s="32"/>
      <c r="M615" s="32">
        <f t="shared" si="196"/>
        <v>0.24450097606000001</v>
      </c>
      <c r="N615" s="32">
        <f t="shared" si="194"/>
        <v>0</v>
      </c>
      <c r="O615" s="197"/>
      <c r="P615" s="198"/>
    </row>
    <row r="616" spans="1:16" ht="15.75" outlineLevel="1">
      <c r="A616" s="30">
        <f t="shared" ref="A616:E616" si="199">A330</f>
        <v>0</v>
      </c>
      <c r="B616" s="78" t="str">
        <f t="shared" si="199"/>
        <v>IDC</v>
      </c>
      <c r="C616" s="51">
        <f t="shared" si="199"/>
        <v>0</v>
      </c>
      <c r="D616" s="217" t="str">
        <f t="shared" si="199"/>
        <v>-</v>
      </c>
      <c r="E616" s="53">
        <f t="shared" si="199"/>
        <v>0</v>
      </c>
      <c r="F616" s="32">
        <f t="shared" si="188"/>
        <v>0</v>
      </c>
      <c r="G616" s="32">
        <f t="shared" si="189"/>
        <v>0</v>
      </c>
      <c r="H616" s="32">
        <f t="shared" si="192"/>
        <v>0</v>
      </c>
      <c r="I616" s="29">
        <f>'F4.2'!W44</f>
        <v>0</v>
      </c>
      <c r="J616" s="29">
        <f>'F4.2'!AV44</f>
        <v>0</v>
      </c>
      <c r="K616" s="32"/>
      <c r="L616" s="32"/>
      <c r="M616" s="32">
        <f t="shared" si="196"/>
        <v>0</v>
      </c>
      <c r="N616" s="32">
        <f t="shared" si="194"/>
        <v>0</v>
      </c>
      <c r="O616" s="197"/>
      <c r="P616" s="198"/>
    </row>
    <row r="617" spans="1:16" ht="47.25" outlineLevel="1">
      <c r="A617" s="30" t="str">
        <f t="shared" ref="A617:E617" si="200">A331</f>
        <v>9.1.4</v>
      </c>
      <c r="B617" s="78" t="str">
        <f t="shared" si="200"/>
        <v>External face-lifting including structural strengthening to walls and RCC structures of TYPE-I, TYPE-II, &amp; D-TYPE quarters:</v>
      </c>
      <c r="C617" s="51">
        <f t="shared" si="200"/>
        <v>0</v>
      </c>
      <c r="D617" s="217" t="str">
        <f t="shared" si="200"/>
        <v>-</v>
      </c>
      <c r="E617" s="53">
        <f t="shared" si="200"/>
        <v>3.2332000000000001</v>
      </c>
      <c r="F617" s="32">
        <f t="shared" si="188"/>
        <v>0</v>
      </c>
      <c r="G617" s="32">
        <f t="shared" si="189"/>
        <v>0</v>
      </c>
      <c r="H617" s="32">
        <f t="shared" si="192"/>
        <v>0</v>
      </c>
      <c r="I617" s="29">
        <f>'F4.2'!W45</f>
        <v>2.8465722370000002</v>
      </c>
      <c r="J617" s="29">
        <f>'F4.2'!AV45</f>
        <v>2.8465722370000002</v>
      </c>
      <c r="K617" s="32"/>
      <c r="L617" s="32"/>
      <c r="M617" s="32">
        <f t="shared" si="196"/>
        <v>2.8465722370000002</v>
      </c>
      <c r="N617" s="32">
        <f t="shared" si="194"/>
        <v>0</v>
      </c>
      <c r="O617" s="197"/>
      <c r="P617" s="198"/>
    </row>
    <row r="618" spans="1:16" ht="31.5" outlineLevel="1">
      <c r="A618" s="30">
        <f t="shared" ref="A618:E618" si="201">A332</f>
        <v>9.1999999999999993</v>
      </c>
      <c r="B618" s="78" t="str">
        <f t="shared" si="201"/>
        <v>Internal colony Road at GTPS, Uran.</v>
      </c>
      <c r="C618" s="51" t="str">
        <f t="shared" si="201"/>
        <v>MERC/CAPEX/FY 2021-22/MSPGCL /25</v>
      </c>
      <c r="D618" s="217">
        <f t="shared" si="201"/>
        <v>44609</v>
      </c>
      <c r="E618" s="53">
        <f t="shared" si="201"/>
        <v>1.0973999999999999</v>
      </c>
      <c r="F618" s="32">
        <f t="shared" si="188"/>
        <v>1.0382794</v>
      </c>
      <c r="G618" s="32">
        <f t="shared" si="189"/>
        <v>1.0382794</v>
      </c>
      <c r="H618" s="32">
        <f t="shared" si="192"/>
        <v>0</v>
      </c>
      <c r="I618" s="29">
        <f>'F4.2'!W46</f>
        <v>0</v>
      </c>
      <c r="J618" s="29" t="str">
        <f>'F4.2'!AV46</f>
        <v>-</v>
      </c>
      <c r="K618" s="32"/>
      <c r="L618" s="32"/>
      <c r="M618" s="32">
        <f t="shared" ref="M618:M631" si="202">SUM(J618:L618)</f>
        <v>0</v>
      </c>
      <c r="N618" s="32">
        <f t="shared" si="194"/>
        <v>0</v>
      </c>
      <c r="O618" s="197">
        <f t="shared" ref="O618:O631" si="203">MAX(0,IF(M618=0,0,IF(G618+M618&lt;E618,M618,E618-G618)))</f>
        <v>0</v>
      </c>
      <c r="P618" s="198">
        <f t="shared" ref="P618:P631" si="204">M618-O618</f>
        <v>0</v>
      </c>
    </row>
    <row r="619" spans="1:16" ht="31.5" outlineLevel="1">
      <c r="A619" s="30">
        <f t="shared" ref="A619:E619" si="205">A333</f>
        <v>9.3000000000000007</v>
      </c>
      <c r="B619" s="78" t="str">
        <f t="shared" si="205"/>
        <v>Renovation of sanitary system including Replacing sanitary and storm water drainage pipelines in colony area.</v>
      </c>
      <c r="C619" s="51" t="str">
        <f t="shared" si="205"/>
        <v>MERC/CAPEX/FY 2021-22/MSPGCL /25</v>
      </c>
      <c r="D619" s="217">
        <f t="shared" si="205"/>
        <v>44609</v>
      </c>
      <c r="E619" s="53">
        <f t="shared" si="205"/>
        <v>1.5458000000000001</v>
      </c>
      <c r="F619" s="32">
        <f t="shared" si="188"/>
        <v>0</v>
      </c>
      <c r="G619" s="32">
        <f t="shared" si="189"/>
        <v>0</v>
      </c>
      <c r="H619" s="32">
        <f t="shared" si="192"/>
        <v>0</v>
      </c>
      <c r="I619" s="29">
        <f>'F4.2'!W47</f>
        <v>1.5079282650000001</v>
      </c>
      <c r="J619" s="29">
        <f>'F4.2'!AV47</f>
        <v>1.5079282650000001</v>
      </c>
      <c r="K619" s="32"/>
      <c r="L619" s="32"/>
      <c r="M619" s="32">
        <f t="shared" si="202"/>
        <v>1.5079282650000001</v>
      </c>
      <c r="N619" s="32">
        <f t="shared" si="194"/>
        <v>0</v>
      </c>
      <c r="O619" s="197">
        <f t="shared" si="203"/>
        <v>1.5079282650000001</v>
      </c>
      <c r="P619" s="198">
        <f t="shared" si="204"/>
        <v>0</v>
      </c>
    </row>
    <row r="620" spans="1:16" ht="31.5" outlineLevel="1">
      <c r="A620" s="33">
        <f t="shared" ref="A620:E620" si="206">A334</f>
        <v>9.4</v>
      </c>
      <c r="B620" s="84" t="str">
        <f t="shared" si="206"/>
        <v>Renovations, refurbishment of Recreation Club Building in colony at GTPS Uran</v>
      </c>
      <c r="C620" s="51" t="str">
        <f t="shared" si="206"/>
        <v>MERC/CAPEX/FY 2021-22/MSPGCL /25</v>
      </c>
      <c r="D620" s="217">
        <f t="shared" si="206"/>
        <v>44609</v>
      </c>
      <c r="E620" s="53">
        <f t="shared" si="206"/>
        <v>0</v>
      </c>
      <c r="F620" s="32">
        <f t="shared" si="188"/>
        <v>0</v>
      </c>
      <c r="G620" s="32">
        <f t="shared" si="189"/>
        <v>0</v>
      </c>
      <c r="H620" s="32">
        <f t="shared" si="192"/>
        <v>0</v>
      </c>
      <c r="I620" s="29">
        <f>'F4.2'!W48</f>
        <v>0</v>
      </c>
      <c r="J620" s="29">
        <f>'F4.2'!AV48</f>
        <v>0</v>
      </c>
      <c r="K620" s="32"/>
      <c r="L620" s="32"/>
      <c r="M620" s="32">
        <f t="shared" si="202"/>
        <v>0</v>
      </c>
      <c r="N620" s="32">
        <f t="shared" si="194"/>
        <v>0</v>
      </c>
      <c r="O620" s="197">
        <f t="shared" si="203"/>
        <v>0</v>
      </c>
      <c r="P620" s="198">
        <f t="shared" si="204"/>
        <v>0</v>
      </c>
    </row>
    <row r="621" spans="1:16" ht="31.5" outlineLevel="1">
      <c r="A621" s="30">
        <f t="shared" ref="A621:E621" si="207">A335</f>
        <v>9.5</v>
      </c>
      <c r="B621" s="78" t="str">
        <f t="shared" si="207"/>
        <v>Strengthening to steel structures by epoxy painting within the plant area at GTPS, Uran</v>
      </c>
      <c r="C621" s="51" t="str">
        <f t="shared" si="207"/>
        <v>MERC/CAPEX/FY 2021-22/MSPGCL /25</v>
      </c>
      <c r="D621" s="217">
        <f t="shared" si="207"/>
        <v>44609</v>
      </c>
      <c r="E621" s="53">
        <f t="shared" si="207"/>
        <v>1.5104</v>
      </c>
      <c r="F621" s="32">
        <f t="shared" si="188"/>
        <v>1.3037510000000001</v>
      </c>
      <c r="G621" s="32">
        <f t="shared" si="189"/>
        <v>1.3037510000000001</v>
      </c>
      <c r="H621" s="32">
        <f t="shared" si="192"/>
        <v>0</v>
      </c>
      <c r="I621" s="29">
        <f>'F4.2'!W49</f>
        <v>0</v>
      </c>
      <c r="J621" s="29" t="str">
        <f>'F4.2'!AV49</f>
        <v>-</v>
      </c>
      <c r="K621" s="32"/>
      <c r="L621" s="32"/>
      <c r="M621" s="32">
        <f t="shared" si="202"/>
        <v>0</v>
      </c>
      <c r="N621" s="32">
        <f t="shared" si="194"/>
        <v>0</v>
      </c>
      <c r="O621" s="197">
        <f t="shared" si="203"/>
        <v>0</v>
      </c>
      <c r="P621" s="198">
        <f t="shared" si="204"/>
        <v>0</v>
      </c>
    </row>
    <row r="622" spans="1:16" ht="47.25" outlineLevel="1">
      <c r="A622" s="26">
        <f t="shared" ref="A622:E622" si="208">A336</f>
        <v>10</v>
      </c>
      <c r="B622" s="27" t="str">
        <f t="shared" si="208"/>
        <v>Procurement of Turbine Rotor blades of all 4 stages &amp; Compressor Rotor blades set (along with installation materials) for GT Unit no.7 at GTPS Uran</v>
      </c>
      <c r="C622" s="26" t="str">
        <f t="shared" si="208"/>
        <v>MERC/CAPEX/FY 2022-23/0162</v>
      </c>
      <c r="D622" s="28">
        <f t="shared" si="208"/>
        <v>44669</v>
      </c>
      <c r="E622" s="29">
        <f t="shared" si="208"/>
        <v>36.9</v>
      </c>
      <c r="F622" s="29">
        <f t="shared" si="188"/>
        <v>0</v>
      </c>
      <c r="G622" s="29">
        <f t="shared" si="189"/>
        <v>0</v>
      </c>
      <c r="H622" s="29">
        <f t="shared" si="192"/>
        <v>0</v>
      </c>
      <c r="I622" s="29">
        <f>'F4.2'!W50</f>
        <v>0</v>
      </c>
      <c r="J622" s="29">
        <f>'F4.2'!AV50</f>
        <v>0</v>
      </c>
      <c r="K622" s="29"/>
      <c r="L622" s="29"/>
      <c r="M622" s="29">
        <f t="shared" si="202"/>
        <v>0</v>
      </c>
      <c r="N622" s="29">
        <f t="shared" si="194"/>
        <v>0</v>
      </c>
      <c r="O622" s="197">
        <f t="shared" si="203"/>
        <v>0</v>
      </c>
      <c r="P622" s="198">
        <f t="shared" si="204"/>
        <v>0</v>
      </c>
    </row>
    <row r="623" spans="1:16" ht="47.25" outlineLevel="1">
      <c r="A623" s="30">
        <f t="shared" ref="A623:E623" si="209">A337</f>
        <v>10.1</v>
      </c>
      <c r="B623" s="78" t="str">
        <f t="shared" si="209"/>
        <v>Procurement of Turbine Rotor blades of all 4 stages &amp; Compressor Rotor blades set (along with installation materials) for GT Unit no.7 at GTPS Uran</v>
      </c>
      <c r="C623" s="51" t="str">
        <f t="shared" si="209"/>
        <v>MERC/CAPEX/FY 2022-23/0162</v>
      </c>
      <c r="D623" s="217">
        <f t="shared" si="209"/>
        <v>44669</v>
      </c>
      <c r="E623" s="53">
        <f t="shared" si="209"/>
        <v>36.43</v>
      </c>
      <c r="F623" s="32">
        <f t="shared" si="188"/>
        <v>0</v>
      </c>
      <c r="G623" s="32">
        <f t="shared" si="189"/>
        <v>0</v>
      </c>
      <c r="H623" s="32">
        <f t="shared" si="192"/>
        <v>0</v>
      </c>
      <c r="I623" s="29">
        <f>'F4.2'!W51</f>
        <v>0</v>
      </c>
      <c r="J623" s="29">
        <f>'F4.2'!AV51</f>
        <v>0</v>
      </c>
      <c r="K623" s="32"/>
      <c r="L623" s="32"/>
      <c r="M623" s="32">
        <f t="shared" si="202"/>
        <v>0</v>
      </c>
      <c r="N623" s="32">
        <f t="shared" si="194"/>
        <v>0</v>
      </c>
      <c r="O623" s="197">
        <f t="shared" si="203"/>
        <v>0</v>
      </c>
      <c r="P623" s="198">
        <f t="shared" si="204"/>
        <v>0</v>
      </c>
    </row>
    <row r="624" spans="1:16" ht="15.75" outlineLevel="1">
      <c r="A624" s="30">
        <f t="shared" ref="A624:E624" si="210">A338</f>
        <v>0</v>
      </c>
      <c r="B624" s="78" t="str">
        <f t="shared" si="210"/>
        <v>IDC</v>
      </c>
      <c r="C624" s="51" t="str">
        <f t="shared" si="210"/>
        <v>MERC/CAPEX/FY 2022-23/0162</v>
      </c>
      <c r="D624" s="217">
        <f t="shared" si="210"/>
        <v>44669</v>
      </c>
      <c r="E624" s="53">
        <f t="shared" si="210"/>
        <v>0.47</v>
      </c>
      <c r="F624" s="32">
        <f t="shared" si="188"/>
        <v>0</v>
      </c>
      <c r="G624" s="32">
        <f t="shared" si="189"/>
        <v>0</v>
      </c>
      <c r="H624" s="32">
        <f t="shared" si="192"/>
        <v>0</v>
      </c>
      <c r="I624" s="29">
        <f>'F4.2'!W52</f>
        <v>0</v>
      </c>
      <c r="J624" s="29">
        <f>'F4.2'!AV52</f>
        <v>0</v>
      </c>
      <c r="K624" s="32"/>
      <c r="L624" s="32"/>
      <c r="M624" s="32">
        <f t="shared" si="202"/>
        <v>0</v>
      </c>
      <c r="N624" s="32">
        <f t="shared" si="194"/>
        <v>0</v>
      </c>
      <c r="O624" s="197">
        <f t="shared" si="203"/>
        <v>0</v>
      </c>
      <c r="P624" s="198">
        <f t="shared" si="204"/>
        <v>0</v>
      </c>
    </row>
    <row r="625" spans="1:16" ht="31.5" outlineLevel="1">
      <c r="A625" s="26" t="str">
        <f t="shared" ref="A625:E625" si="211">A339</f>
        <v>HO
DPR 8</v>
      </c>
      <c r="B625" s="27" t="str">
        <f t="shared" si="211"/>
        <v>Replacement of Fire Tenders at Various Power Stations of Mahagenco</v>
      </c>
      <c r="C625" s="26" t="str">
        <f t="shared" si="211"/>
        <v>MERC/CAPEX/20172018/4653</v>
      </c>
      <c r="D625" s="28">
        <f t="shared" si="211"/>
        <v>43052</v>
      </c>
      <c r="E625" s="29">
        <f t="shared" si="211"/>
        <v>2.5</v>
      </c>
      <c r="F625" s="29">
        <f t="shared" si="188"/>
        <v>0</v>
      </c>
      <c r="G625" s="29">
        <f t="shared" si="189"/>
        <v>0</v>
      </c>
      <c r="H625" s="29">
        <f t="shared" si="192"/>
        <v>0</v>
      </c>
      <c r="I625" s="29">
        <f>'F4.2'!W53</f>
        <v>0</v>
      </c>
      <c r="J625" s="29">
        <f>'F4.2'!AV53</f>
        <v>0</v>
      </c>
      <c r="K625" s="29"/>
      <c r="L625" s="29"/>
      <c r="M625" s="29">
        <f t="shared" si="202"/>
        <v>0</v>
      </c>
      <c r="N625" s="29">
        <f t="shared" si="194"/>
        <v>0</v>
      </c>
      <c r="O625" s="197">
        <f t="shared" si="203"/>
        <v>0</v>
      </c>
      <c r="P625" s="198">
        <f t="shared" si="204"/>
        <v>0</v>
      </c>
    </row>
    <row r="626" spans="1:16" ht="31.5" outlineLevel="1">
      <c r="A626" s="30" t="str">
        <f t="shared" ref="A626:E626" si="212">A340</f>
        <v>HO
DPR 8.2</v>
      </c>
      <c r="B626" s="78" t="str">
        <f t="shared" si="212"/>
        <v>Normal Multipurpose Fire Tender</v>
      </c>
      <c r="C626" s="51" t="str">
        <f t="shared" si="212"/>
        <v>MERC/CAPEX/20172018/4653</v>
      </c>
      <c r="D626" s="217">
        <f t="shared" si="212"/>
        <v>43052</v>
      </c>
      <c r="E626" s="53">
        <f t="shared" si="212"/>
        <v>2.5</v>
      </c>
      <c r="F626" s="32">
        <f t="shared" si="188"/>
        <v>2.1846524</v>
      </c>
      <c r="G626" s="32">
        <f t="shared" si="189"/>
        <v>2.1846524</v>
      </c>
      <c r="H626" s="32">
        <f t="shared" si="192"/>
        <v>0</v>
      </c>
      <c r="I626" s="29">
        <f>'F4.2'!W54</f>
        <v>0</v>
      </c>
      <c r="J626" s="29" t="str">
        <f>'F4.2'!AV54</f>
        <v>-</v>
      </c>
      <c r="K626" s="32"/>
      <c r="L626" s="32"/>
      <c r="M626" s="32">
        <f t="shared" si="202"/>
        <v>0</v>
      </c>
      <c r="N626" s="32">
        <f t="shared" si="194"/>
        <v>0</v>
      </c>
      <c r="O626" s="197">
        <f t="shared" si="203"/>
        <v>0</v>
      </c>
      <c r="P626" s="198">
        <f t="shared" si="204"/>
        <v>0</v>
      </c>
    </row>
    <row r="627" spans="1:16" ht="15.75" outlineLevel="1">
      <c r="A627" s="30">
        <f t="shared" ref="A627:E627" si="213">A341</f>
        <v>0</v>
      </c>
      <c r="B627" s="31" t="str">
        <f t="shared" si="213"/>
        <v>IDC</v>
      </c>
      <c r="C627" s="51" t="str">
        <f t="shared" si="213"/>
        <v>MERC/CAPEX/20172018/4653</v>
      </c>
      <c r="D627" s="217">
        <f t="shared" si="213"/>
        <v>43052</v>
      </c>
      <c r="E627" s="53">
        <f t="shared" si="213"/>
        <v>0</v>
      </c>
      <c r="F627" s="32">
        <f t="shared" si="188"/>
        <v>4.2562000000000003E-2</v>
      </c>
      <c r="G627" s="32">
        <f t="shared" si="189"/>
        <v>4.2562000000000003E-2</v>
      </c>
      <c r="H627" s="32">
        <f t="shared" si="192"/>
        <v>0</v>
      </c>
      <c r="I627" s="29">
        <f>'F4.2'!W55</f>
        <v>0</v>
      </c>
      <c r="J627" s="29" t="str">
        <f>'F4.2'!AV55</f>
        <v>-</v>
      </c>
      <c r="K627" s="32"/>
      <c r="L627" s="32"/>
      <c r="M627" s="32">
        <f t="shared" si="202"/>
        <v>0</v>
      </c>
      <c r="N627" s="32">
        <f t="shared" si="194"/>
        <v>0</v>
      </c>
      <c r="O627" s="197">
        <f t="shared" si="203"/>
        <v>0</v>
      </c>
      <c r="P627" s="198">
        <f t="shared" si="204"/>
        <v>0</v>
      </c>
    </row>
    <row r="628" spans="1:16" ht="31.5" outlineLevel="1">
      <c r="A628" s="26" t="str">
        <f t="shared" ref="A628:E628" si="214">A342</f>
        <v>HO
DPR-10</v>
      </c>
      <c r="B628" s="27" t="str">
        <f t="shared" si="214"/>
        <v>Implementation of IB recommendations- Civil works at various TPS of Mahagenco</v>
      </c>
      <c r="C628" s="26" t="str">
        <f t="shared" si="214"/>
        <v>MERC/CAPEX/20172018/0177</v>
      </c>
      <c r="D628" s="28">
        <f t="shared" si="214"/>
        <v>43137</v>
      </c>
      <c r="E628" s="29">
        <f t="shared" si="214"/>
        <v>0.94399999999999995</v>
      </c>
      <c r="F628" s="29">
        <f t="shared" si="188"/>
        <v>0</v>
      </c>
      <c r="G628" s="29">
        <f t="shared" si="189"/>
        <v>0</v>
      </c>
      <c r="H628" s="29">
        <f t="shared" si="192"/>
        <v>0</v>
      </c>
      <c r="I628" s="29">
        <f>'F4.2'!W56</f>
        <v>0</v>
      </c>
      <c r="J628" s="29">
        <f>'F4.2'!AV56</f>
        <v>0</v>
      </c>
      <c r="K628" s="29"/>
      <c r="L628" s="29"/>
      <c r="M628" s="29">
        <f t="shared" si="202"/>
        <v>0</v>
      </c>
      <c r="N628" s="29">
        <f t="shared" si="194"/>
        <v>0</v>
      </c>
      <c r="O628" s="197">
        <f t="shared" si="203"/>
        <v>0</v>
      </c>
      <c r="P628" s="198">
        <f t="shared" si="204"/>
        <v>0</v>
      </c>
    </row>
    <row r="629" spans="1:16" ht="47.25" outlineLevel="1">
      <c r="A629" s="30" t="str">
        <f t="shared" ref="A629:E629" si="215">A343</f>
        <v>HO
DPR 10.1</v>
      </c>
      <c r="B629" s="78" t="str">
        <f t="shared" si="215"/>
        <v>GTPS Uran</v>
      </c>
      <c r="C629" s="51" t="str">
        <f t="shared" si="215"/>
        <v>MERC/CAPEX/20172018/0177</v>
      </c>
      <c r="D629" s="217">
        <f t="shared" si="215"/>
        <v>43137</v>
      </c>
      <c r="E629" s="53">
        <f t="shared" si="215"/>
        <v>0.94399999999999995</v>
      </c>
      <c r="F629" s="32">
        <f t="shared" si="188"/>
        <v>0</v>
      </c>
      <c r="G629" s="32">
        <f t="shared" si="189"/>
        <v>0</v>
      </c>
      <c r="H629" s="32">
        <f t="shared" si="192"/>
        <v>0</v>
      </c>
      <c r="I629" s="29">
        <f>'F4.2'!W57</f>
        <v>0</v>
      </c>
      <c r="J629" s="29">
        <f>'F4.2'!AV57</f>
        <v>0</v>
      </c>
      <c r="K629" s="32"/>
      <c r="L629" s="32"/>
      <c r="M629" s="32">
        <f t="shared" si="202"/>
        <v>0</v>
      </c>
      <c r="N629" s="32">
        <f t="shared" si="194"/>
        <v>0</v>
      </c>
      <c r="O629" s="197">
        <f t="shared" si="203"/>
        <v>0</v>
      </c>
      <c r="P629" s="198">
        <f t="shared" si="204"/>
        <v>0</v>
      </c>
    </row>
    <row r="630" spans="1:16" ht="15.75" outlineLevel="1">
      <c r="A630" s="30">
        <f t="shared" ref="A630:E630" si="216">A344</f>
        <v>0</v>
      </c>
      <c r="B630" s="78" t="str">
        <f t="shared" si="216"/>
        <v>IDC</v>
      </c>
      <c r="C630" s="51" t="str">
        <f t="shared" si="216"/>
        <v>MERC/CAPEX/20172018/0177</v>
      </c>
      <c r="D630" s="217">
        <f t="shared" si="216"/>
        <v>43137</v>
      </c>
      <c r="E630" s="53">
        <f t="shared" si="216"/>
        <v>0</v>
      </c>
      <c r="F630" s="32">
        <f t="shared" si="188"/>
        <v>0</v>
      </c>
      <c r="G630" s="32">
        <f t="shared" si="189"/>
        <v>0</v>
      </c>
      <c r="H630" s="32">
        <f t="shared" si="192"/>
        <v>0</v>
      </c>
      <c r="I630" s="29">
        <f>'F4.2'!W58</f>
        <v>0</v>
      </c>
      <c r="J630" s="29">
        <f>'F4.2'!AV58</f>
        <v>0</v>
      </c>
      <c r="K630" s="32"/>
      <c r="L630" s="32"/>
      <c r="M630" s="32">
        <f t="shared" si="202"/>
        <v>0</v>
      </c>
      <c r="N630" s="32">
        <f t="shared" si="194"/>
        <v>0</v>
      </c>
      <c r="O630" s="197">
        <f t="shared" si="203"/>
        <v>0</v>
      </c>
      <c r="P630" s="198">
        <f t="shared" si="204"/>
        <v>0</v>
      </c>
    </row>
    <row r="631" spans="1:16" ht="31.5" outlineLevel="1">
      <c r="A631" s="213" t="str">
        <f t="shared" ref="A631:E631" si="217">A345</f>
        <v>HO
DPR 11</v>
      </c>
      <c r="B631" s="214" t="str">
        <f t="shared" si="217"/>
        <v>Construction of new Administrative Building for Mahagenco at Vidyut Bhawan, Katol Road, Nagpur</v>
      </c>
      <c r="C631" s="26" t="str">
        <f t="shared" si="217"/>
        <v>MERC/CAPEX/2021-2022/MSPGCL/063</v>
      </c>
      <c r="D631" s="28">
        <f t="shared" si="217"/>
        <v>44604</v>
      </c>
      <c r="E631" s="29">
        <f t="shared" si="217"/>
        <v>57</v>
      </c>
      <c r="F631" s="29">
        <f t="shared" si="188"/>
        <v>0</v>
      </c>
      <c r="G631" s="29">
        <f t="shared" si="189"/>
        <v>0</v>
      </c>
      <c r="H631" s="29">
        <f t="shared" si="192"/>
        <v>0</v>
      </c>
      <c r="I631" s="29">
        <f>'F4.2'!W59</f>
        <v>0</v>
      </c>
      <c r="J631" s="29">
        <f>'F4.2'!AV59</f>
        <v>0</v>
      </c>
      <c r="K631" s="29"/>
      <c r="L631" s="29"/>
      <c r="M631" s="29">
        <f t="shared" si="202"/>
        <v>0</v>
      </c>
      <c r="N631" s="29">
        <f t="shared" si="194"/>
        <v>0</v>
      </c>
      <c r="O631" s="197">
        <f t="shared" si="203"/>
        <v>0</v>
      </c>
      <c r="P631" s="198">
        <f t="shared" si="204"/>
        <v>0</v>
      </c>
    </row>
    <row r="632" spans="1:16" ht="47.25" outlineLevel="1">
      <c r="A632" s="215" t="str">
        <f t="shared" ref="A632:E632" si="218">A346</f>
        <v>HO
DPR 11.1</v>
      </c>
      <c r="B632" s="222" t="str">
        <f t="shared" si="218"/>
        <v>Construction of new Administrative Building for Mahagenco at Vidyut Bhawan, Katol Road, Nagpur</v>
      </c>
      <c r="C632" s="51" t="str">
        <f t="shared" si="218"/>
        <v>MERC/CAPEX/2021-2022/MSPGCL/063</v>
      </c>
      <c r="D632" s="217">
        <f t="shared" si="218"/>
        <v>44604</v>
      </c>
      <c r="E632" s="53">
        <f t="shared" si="218"/>
        <v>54.24</v>
      </c>
      <c r="F632" s="32">
        <f t="shared" si="188"/>
        <v>0</v>
      </c>
      <c r="G632" s="32">
        <f t="shared" si="189"/>
        <v>0</v>
      </c>
      <c r="H632" s="32">
        <f t="shared" si="192"/>
        <v>0</v>
      </c>
      <c r="I632" s="29">
        <f>'F4.2'!W60</f>
        <v>0</v>
      </c>
      <c r="J632" s="29">
        <f>'F4.2'!AV60</f>
        <v>0</v>
      </c>
      <c r="K632" s="32"/>
      <c r="L632" s="32"/>
      <c r="M632" s="32">
        <f t="shared" ref="M632:M695" si="219">SUM(J632:L632)</f>
        <v>0</v>
      </c>
      <c r="N632" s="32">
        <f t="shared" si="194"/>
        <v>0</v>
      </c>
      <c r="O632" s="197"/>
      <c r="P632" s="198"/>
    </row>
    <row r="633" spans="1:16" ht="31.5" outlineLevel="1">
      <c r="A633" s="221">
        <f t="shared" ref="A633:E633" si="220">A347</f>
        <v>0</v>
      </c>
      <c r="B633" s="222" t="str">
        <f t="shared" si="220"/>
        <v>IDC</v>
      </c>
      <c r="C633" s="51" t="str">
        <f t="shared" si="220"/>
        <v>MERC/CAPEX/2021-2022/MSPGCL/063</v>
      </c>
      <c r="D633" s="217">
        <f t="shared" si="220"/>
        <v>44604</v>
      </c>
      <c r="E633" s="53">
        <f t="shared" si="220"/>
        <v>2.76</v>
      </c>
      <c r="F633" s="32">
        <f t="shared" si="188"/>
        <v>0</v>
      </c>
      <c r="G633" s="32">
        <f t="shared" si="189"/>
        <v>0</v>
      </c>
      <c r="H633" s="32">
        <f t="shared" si="192"/>
        <v>0</v>
      </c>
      <c r="I633" s="29">
        <f>'F4.2'!W61</f>
        <v>0</v>
      </c>
      <c r="J633" s="29">
        <f>'F4.2'!AV61</f>
        <v>0</v>
      </c>
      <c r="K633" s="32"/>
      <c r="L633" s="32"/>
      <c r="M633" s="32">
        <f t="shared" si="219"/>
        <v>0</v>
      </c>
      <c r="N633" s="32">
        <f t="shared" si="194"/>
        <v>0</v>
      </c>
      <c r="O633" s="197"/>
      <c r="P633" s="198"/>
    </row>
    <row r="634" spans="1:16" ht="31.5" outlineLevel="1">
      <c r="A634" s="213" t="str">
        <f t="shared" ref="A634:E634" si="221">A348</f>
        <v>HO
DPR 12</v>
      </c>
      <c r="B634" s="214" t="str">
        <f t="shared" si="221"/>
        <v>Centralized Monitoring Solution</v>
      </c>
      <c r="C634" s="26" t="str">
        <f t="shared" si="221"/>
        <v>MERC/CAPEX/MSPGCL/2023-24/0576</v>
      </c>
      <c r="D634" s="28">
        <f t="shared" si="221"/>
        <v>45232</v>
      </c>
      <c r="E634" s="29">
        <f t="shared" si="221"/>
        <v>69.308999999999997</v>
      </c>
      <c r="F634" s="29">
        <f t="shared" si="188"/>
        <v>0</v>
      </c>
      <c r="G634" s="29">
        <f t="shared" si="189"/>
        <v>0</v>
      </c>
      <c r="H634" s="29">
        <f t="shared" si="192"/>
        <v>0</v>
      </c>
      <c r="I634" s="29">
        <f>'F4.2'!W62</f>
        <v>0</v>
      </c>
      <c r="J634" s="29">
        <f>'F4.2'!AV62</f>
        <v>0</v>
      </c>
      <c r="K634" s="29"/>
      <c r="L634" s="29"/>
      <c r="M634" s="29">
        <f t="shared" si="219"/>
        <v>0</v>
      </c>
      <c r="N634" s="29">
        <f t="shared" si="194"/>
        <v>0</v>
      </c>
      <c r="O634" s="197"/>
      <c r="P634" s="198"/>
    </row>
    <row r="635" spans="1:16" ht="47.25" outlineLevel="1">
      <c r="A635" s="215" t="str">
        <f t="shared" ref="A635:E635" si="222">A349</f>
        <v>HO
DPR 12.1</v>
      </c>
      <c r="B635" s="222" t="str">
        <f t="shared" si="222"/>
        <v>Centralized Monitoring Solution</v>
      </c>
      <c r="C635" s="51" t="str">
        <f t="shared" si="222"/>
        <v>MERC/CAPEX/MSPGCL/2023-24/0576</v>
      </c>
      <c r="D635" s="217">
        <f t="shared" si="222"/>
        <v>45232</v>
      </c>
      <c r="E635" s="53">
        <f t="shared" si="222"/>
        <v>66.009</v>
      </c>
      <c r="F635" s="32">
        <f t="shared" si="188"/>
        <v>0</v>
      </c>
      <c r="G635" s="32">
        <f t="shared" si="189"/>
        <v>0</v>
      </c>
      <c r="H635" s="32">
        <f t="shared" si="192"/>
        <v>0</v>
      </c>
      <c r="I635" s="29">
        <f>'F4.2'!W63</f>
        <v>0</v>
      </c>
      <c r="J635" s="29">
        <f>'F4.2'!AV63</f>
        <v>3.8</v>
      </c>
      <c r="K635" s="32"/>
      <c r="L635" s="32"/>
      <c r="M635" s="32">
        <f t="shared" si="219"/>
        <v>3.8</v>
      </c>
      <c r="N635" s="32">
        <f t="shared" si="194"/>
        <v>-3.8</v>
      </c>
      <c r="O635" s="197"/>
      <c r="P635" s="198"/>
    </row>
    <row r="636" spans="1:16" ht="31.5" outlineLevel="1">
      <c r="A636" s="221">
        <f t="shared" ref="A636:E636" si="223">A350</f>
        <v>0</v>
      </c>
      <c r="B636" s="222" t="str">
        <f t="shared" si="223"/>
        <v>IDC</v>
      </c>
      <c r="C636" s="51" t="str">
        <f t="shared" si="223"/>
        <v>MERC/CAPEX/MSPGCL/2023-24/0576</v>
      </c>
      <c r="D636" s="217">
        <f t="shared" si="223"/>
        <v>45232</v>
      </c>
      <c r="E636" s="53">
        <f t="shared" si="223"/>
        <v>3.3</v>
      </c>
      <c r="F636" s="32">
        <f t="shared" si="188"/>
        <v>0</v>
      </c>
      <c r="G636" s="32">
        <f t="shared" si="189"/>
        <v>0</v>
      </c>
      <c r="H636" s="32">
        <f t="shared" si="192"/>
        <v>0</v>
      </c>
      <c r="I636" s="29">
        <f>'F4.2'!W64</f>
        <v>0</v>
      </c>
      <c r="J636" s="29">
        <f>'F4.2'!AV64</f>
        <v>0</v>
      </c>
      <c r="K636" s="32"/>
      <c r="L636" s="32"/>
      <c r="M636" s="32">
        <f t="shared" si="219"/>
        <v>0</v>
      </c>
      <c r="N636" s="32">
        <f t="shared" si="194"/>
        <v>0</v>
      </c>
      <c r="O636" s="197"/>
      <c r="P636" s="198"/>
    </row>
    <row r="637" spans="1:16" ht="15.75" outlineLevel="1">
      <c r="A637" s="89">
        <f t="shared" ref="A637:E637" si="224">A351</f>
        <v>0</v>
      </c>
      <c r="B637" s="77" t="str">
        <f t="shared" si="224"/>
        <v>(ii) Yet to be submitted to MERC</v>
      </c>
      <c r="C637" s="51">
        <f t="shared" si="224"/>
        <v>0</v>
      </c>
      <c r="D637" s="217" t="str">
        <f t="shared" si="224"/>
        <v>-</v>
      </c>
      <c r="E637" s="53">
        <f t="shared" si="224"/>
        <v>0</v>
      </c>
      <c r="F637" s="32">
        <f t="shared" si="188"/>
        <v>0</v>
      </c>
      <c r="G637" s="32">
        <f t="shared" si="189"/>
        <v>0</v>
      </c>
      <c r="H637" s="32">
        <f t="shared" si="192"/>
        <v>0</v>
      </c>
      <c r="I637" s="29">
        <f>'F4.2'!W65</f>
        <v>0</v>
      </c>
      <c r="J637" s="29">
        <f>'F4.2'!AV65</f>
        <v>0</v>
      </c>
      <c r="K637" s="32"/>
      <c r="L637" s="32"/>
      <c r="M637" s="32">
        <f t="shared" si="219"/>
        <v>0</v>
      </c>
      <c r="N637" s="32">
        <f t="shared" si="194"/>
        <v>0</v>
      </c>
      <c r="O637" s="197"/>
      <c r="P637" s="198"/>
    </row>
    <row r="638" spans="1:16" ht="31.5" outlineLevel="1">
      <c r="A638" s="254">
        <f t="shared" ref="A638:E638" si="225">A352</f>
        <v>1</v>
      </c>
      <c r="B638" s="214" t="str">
        <f t="shared" si="225"/>
        <v xml:space="preserve">Procurement of GT blades  &amp; other essential GT Hot gas components </v>
      </c>
      <c r="C638" s="51">
        <f t="shared" si="225"/>
        <v>0</v>
      </c>
      <c r="D638" s="217" t="str">
        <f t="shared" si="225"/>
        <v>-</v>
      </c>
      <c r="E638" s="53">
        <f t="shared" si="225"/>
        <v>0</v>
      </c>
      <c r="F638" s="32">
        <f t="shared" si="188"/>
        <v>0</v>
      </c>
      <c r="G638" s="32">
        <f t="shared" si="189"/>
        <v>0</v>
      </c>
      <c r="H638" s="32">
        <f t="shared" si="192"/>
        <v>0</v>
      </c>
      <c r="I638" s="29">
        <f>'F4.2'!W66</f>
        <v>0</v>
      </c>
      <c r="J638" s="29">
        <f>'F4.2'!AV66</f>
        <v>0</v>
      </c>
      <c r="K638" s="32"/>
      <c r="L638" s="32"/>
      <c r="M638" s="32">
        <f t="shared" si="219"/>
        <v>0</v>
      </c>
      <c r="N638" s="32">
        <f t="shared" si="194"/>
        <v>0</v>
      </c>
      <c r="O638" s="197"/>
      <c r="P638" s="198"/>
    </row>
    <row r="639" spans="1:16" ht="15.75" outlineLevel="1">
      <c r="A639" s="254">
        <f t="shared" ref="A639:E639" si="226">A353</f>
        <v>0</v>
      </c>
      <c r="B639" s="222" t="str">
        <f t="shared" si="226"/>
        <v>1) Procurement of GT Stator blades of stages 1&amp;2</v>
      </c>
      <c r="C639" s="51">
        <f t="shared" si="226"/>
        <v>0</v>
      </c>
      <c r="D639" s="217" t="str">
        <f t="shared" si="226"/>
        <v>-</v>
      </c>
      <c r="E639" s="53">
        <f t="shared" si="226"/>
        <v>0</v>
      </c>
      <c r="F639" s="32">
        <f t="shared" si="188"/>
        <v>0</v>
      </c>
      <c r="G639" s="32">
        <f t="shared" si="189"/>
        <v>0</v>
      </c>
      <c r="H639" s="32">
        <f t="shared" si="192"/>
        <v>0</v>
      </c>
      <c r="I639" s="29">
        <f>'F4.2'!W67</f>
        <v>0</v>
      </c>
      <c r="J639" s="29">
        <f>'F4.2'!AV67</f>
        <v>0</v>
      </c>
      <c r="K639" s="32"/>
      <c r="L639" s="32"/>
      <c r="M639" s="32">
        <f t="shared" si="219"/>
        <v>0</v>
      </c>
      <c r="N639" s="32">
        <f t="shared" si="194"/>
        <v>0</v>
      </c>
      <c r="O639" s="197"/>
      <c r="P639" s="198"/>
    </row>
    <row r="640" spans="1:16" ht="15.75" outlineLevel="1">
      <c r="A640" s="254">
        <f t="shared" ref="A640:E640" si="227">A354</f>
        <v>0</v>
      </c>
      <c r="B640" s="222" t="str">
        <f t="shared" si="227"/>
        <v>2) Procurement of Bricks / Tiles &amp; tile holders for GT</v>
      </c>
      <c r="C640" s="51">
        <f t="shared" si="227"/>
        <v>0</v>
      </c>
      <c r="D640" s="217" t="str">
        <f t="shared" si="227"/>
        <v>-</v>
      </c>
      <c r="E640" s="53">
        <f t="shared" si="227"/>
        <v>0</v>
      </c>
      <c r="F640" s="32">
        <f t="shared" si="188"/>
        <v>0</v>
      </c>
      <c r="G640" s="32">
        <f t="shared" si="189"/>
        <v>0</v>
      </c>
      <c r="H640" s="32">
        <f t="shared" si="192"/>
        <v>0</v>
      </c>
      <c r="I640" s="29">
        <f>'F4.2'!W68</f>
        <v>0</v>
      </c>
      <c r="J640" s="29">
        <f>'F4.2'!AV68</f>
        <v>0</v>
      </c>
      <c r="K640" s="32"/>
      <c r="L640" s="32"/>
      <c r="M640" s="32">
        <f t="shared" si="219"/>
        <v>0</v>
      </c>
      <c r="N640" s="32">
        <f t="shared" si="194"/>
        <v>0</v>
      </c>
      <c r="O640" s="197"/>
      <c r="P640" s="198"/>
    </row>
    <row r="641" spans="1:16" ht="15.75" outlineLevel="1">
      <c r="A641" s="254">
        <f t="shared" ref="A641:E641" si="228">A355</f>
        <v>0</v>
      </c>
      <c r="B641" s="222" t="str">
        <f t="shared" si="228"/>
        <v>3) Procurement of mixing chambers (02 Nos)</v>
      </c>
      <c r="C641" s="51">
        <f t="shared" si="228"/>
        <v>0</v>
      </c>
      <c r="D641" s="217" t="str">
        <f t="shared" si="228"/>
        <v>-</v>
      </c>
      <c r="E641" s="53">
        <f t="shared" si="228"/>
        <v>0</v>
      </c>
      <c r="F641" s="32">
        <f t="shared" si="188"/>
        <v>0</v>
      </c>
      <c r="G641" s="32">
        <f t="shared" si="189"/>
        <v>0</v>
      </c>
      <c r="H641" s="32">
        <f t="shared" si="192"/>
        <v>0</v>
      </c>
      <c r="I641" s="29">
        <f>'F4.2'!W69</f>
        <v>0</v>
      </c>
      <c r="J641" s="29">
        <f>'F4.2'!AV69</f>
        <v>0</v>
      </c>
      <c r="K641" s="32"/>
      <c r="L641" s="32"/>
      <c r="M641" s="32">
        <f t="shared" si="219"/>
        <v>0</v>
      </c>
      <c r="N641" s="32">
        <f t="shared" si="194"/>
        <v>0</v>
      </c>
      <c r="O641" s="197"/>
      <c r="P641" s="198"/>
    </row>
    <row r="642" spans="1:16" ht="15.75" outlineLevel="1">
      <c r="A642" s="254">
        <f t="shared" ref="A642:E642" si="229">A356</f>
        <v>0</v>
      </c>
      <c r="B642" s="222" t="str">
        <f t="shared" si="229"/>
        <v>14) Procurement of stage2 rotor blades</v>
      </c>
      <c r="C642" s="51">
        <f t="shared" si="229"/>
        <v>0</v>
      </c>
      <c r="D642" s="217" t="str">
        <f t="shared" si="229"/>
        <v>-</v>
      </c>
      <c r="E642" s="53">
        <f t="shared" si="229"/>
        <v>0</v>
      </c>
      <c r="F642" s="32">
        <f t="shared" si="188"/>
        <v>0</v>
      </c>
      <c r="G642" s="32">
        <f t="shared" si="189"/>
        <v>0</v>
      </c>
      <c r="H642" s="32">
        <f t="shared" si="192"/>
        <v>0</v>
      </c>
      <c r="I642" s="29">
        <f>'F4.2'!W70</f>
        <v>0</v>
      </c>
      <c r="J642" s="29">
        <f>'F4.2'!AV70</f>
        <v>0</v>
      </c>
      <c r="K642" s="32"/>
      <c r="L642" s="32"/>
      <c r="M642" s="32">
        <f t="shared" si="219"/>
        <v>0</v>
      </c>
      <c r="N642" s="32">
        <f t="shared" si="194"/>
        <v>0</v>
      </c>
      <c r="O642" s="197"/>
      <c r="P642" s="198"/>
    </row>
    <row r="643" spans="1:16" ht="15.75" outlineLevel="1">
      <c r="A643" s="254">
        <f t="shared" ref="A643:E643" si="230">A357</f>
        <v>2</v>
      </c>
      <c r="B643" s="214" t="str">
        <f t="shared" si="230"/>
        <v>Procurement of all 16 stage Compressor Diaphragms</v>
      </c>
      <c r="C643" s="51">
        <f t="shared" si="230"/>
        <v>0</v>
      </c>
      <c r="D643" s="217" t="str">
        <f t="shared" si="230"/>
        <v>-</v>
      </c>
      <c r="E643" s="53">
        <f t="shared" si="230"/>
        <v>0</v>
      </c>
      <c r="F643" s="32">
        <f t="shared" si="188"/>
        <v>0</v>
      </c>
      <c r="G643" s="32">
        <f t="shared" si="189"/>
        <v>0</v>
      </c>
      <c r="H643" s="32">
        <f t="shared" si="192"/>
        <v>0</v>
      </c>
      <c r="I643" s="29">
        <f>'F4.2'!W71</f>
        <v>0</v>
      </c>
      <c r="J643" s="29">
        <f>'F4.2'!AV71</f>
        <v>0</v>
      </c>
      <c r="K643" s="32"/>
      <c r="L643" s="32"/>
      <c r="M643" s="32">
        <f t="shared" si="219"/>
        <v>0</v>
      </c>
      <c r="N643" s="32">
        <f t="shared" si="194"/>
        <v>0</v>
      </c>
      <c r="O643" s="197"/>
      <c r="P643" s="198"/>
    </row>
    <row r="644" spans="1:16" ht="15.75" outlineLevel="1">
      <c r="A644" s="254">
        <f t="shared" ref="A644:E644" si="231">A358</f>
        <v>3</v>
      </c>
      <c r="B644" s="214" t="str">
        <f t="shared" si="231"/>
        <v>Procurement of insurance spares for GT units</v>
      </c>
      <c r="C644" s="51">
        <f t="shared" si="231"/>
        <v>0</v>
      </c>
      <c r="D644" s="217" t="str">
        <f t="shared" si="231"/>
        <v>-</v>
      </c>
      <c r="E644" s="53">
        <f t="shared" si="231"/>
        <v>0</v>
      </c>
      <c r="F644" s="32">
        <f t="shared" si="188"/>
        <v>0</v>
      </c>
      <c r="G644" s="32">
        <f t="shared" si="189"/>
        <v>0</v>
      </c>
      <c r="H644" s="32">
        <f t="shared" si="192"/>
        <v>0</v>
      </c>
      <c r="I644" s="29">
        <f>'F4.2'!W72</f>
        <v>0</v>
      </c>
      <c r="J644" s="29">
        <f>'F4.2'!AV72</f>
        <v>0</v>
      </c>
      <c r="K644" s="32"/>
      <c r="L644" s="32"/>
      <c r="M644" s="32">
        <f t="shared" si="219"/>
        <v>0</v>
      </c>
      <c r="N644" s="32">
        <f t="shared" si="194"/>
        <v>0</v>
      </c>
      <c r="O644" s="197"/>
      <c r="P644" s="198"/>
    </row>
    <row r="645" spans="1:16" ht="15.75" outlineLevel="1">
      <c r="A645" s="254">
        <f t="shared" ref="A645:E645" si="232">A359</f>
        <v>0</v>
      </c>
      <c r="B645" s="222" t="str">
        <f t="shared" si="232"/>
        <v xml:space="preserve">1) Procurement of Inconel plates </v>
      </c>
      <c r="C645" s="51">
        <f t="shared" si="232"/>
        <v>0</v>
      </c>
      <c r="D645" s="217" t="str">
        <f t="shared" si="232"/>
        <v>-</v>
      </c>
      <c r="E645" s="53">
        <f t="shared" si="232"/>
        <v>0</v>
      </c>
      <c r="F645" s="32">
        <f t="shared" si="188"/>
        <v>0</v>
      </c>
      <c r="G645" s="32">
        <f t="shared" si="189"/>
        <v>0</v>
      </c>
      <c r="H645" s="32">
        <f t="shared" si="192"/>
        <v>0</v>
      </c>
      <c r="I645" s="29">
        <f>'F4.2'!W73</f>
        <v>0</v>
      </c>
      <c r="J645" s="29">
        <f>'F4.2'!AV73</f>
        <v>0</v>
      </c>
      <c r="K645" s="32"/>
      <c r="L645" s="32"/>
      <c r="M645" s="32">
        <f t="shared" si="219"/>
        <v>0</v>
      </c>
      <c r="N645" s="32">
        <f t="shared" si="194"/>
        <v>0</v>
      </c>
      <c r="O645" s="197"/>
      <c r="P645" s="198"/>
    </row>
    <row r="646" spans="1:16" ht="15.75" outlineLevel="1">
      <c r="A646" s="254">
        <f t="shared" ref="A646:E646" si="233">A360</f>
        <v>0</v>
      </c>
      <c r="B646" s="222" t="str">
        <f t="shared" si="233"/>
        <v>2) Procurement of Inner casing washers</v>
      </c>
      <c r="C646" s="51">
        <f t="shared" si="233"/>
        <v>0</v>
      </c>
      <c r="D646" s="217" t="str">
        <f t="shared" si="233"/>
        <v>-</v>
      </c>
      <c r="E646" s="53">
        <f t="shared" si="233"/>
        <v>0</v>
      </c>
      <c r="F646" s="32">
        <f t="shared" ref="F646:F709" si="234">F360+I360</f>
        <v>0</v>
      </c>
      <c r="G646" s="32">
        <f t="shared" ref="G646:G709" si="235">G360+M360</f>
        <v>0</v>
      </c>
      <c r="H646" s="32">
        <f t="shared" si="192"/>
        <v>0</v>
      </c>
      <c r="I646" s="29">
        <f>'F4.2'!W74</f>
        <v>0</v>
      </c>
      <c r="J646" s="29">
        <f>'F4.2'!AV74</f>
        <v>0</v>
      </c>
      <c r="K646" s="32"/>
      <c r="L646" s="32"/>
      <c r="M646" s="32">
        <f t="shared" si="219"/>
        <v>0</v>
      </c>
      <c r="N646" s="32">
        <f t="shared" si="194"/>
        <v>0</v>
      </c>
      <c r="O646" s="197"/>
      <c r="P646" s="198"/>
    </row>
    <row r="647" spans="1:16" ht="15.75" outlineLevel="1">
      <c r="A647" s="254">
        <f t="shared" ref="A647:E647" si="236">A361</f>
        <v>0</v>
      </c>
      <c r="B647" s="222" t="str">
        <f t="shared" si="236"/>
        <v>3) Procurement of Upper conical section</v>
      </c>
      <c r="C647" s="51">
        <f t="shared" si="236"/>
        <v>0</v>
      </c>
      <c r="D647" s="217" t="str">
        <f t="shared" si="236"/>
        <v>-</v>
      </c>
      <c r="E647" s="53">
        <f t="shared" si="236"/>
        <v>0</v>
      </c>
      <c r="F647" s="32">
        <f t="shared" si="234"/>
        <v>0</v>
      </c>
      <c r="G647" s="32">
        <f t="shared" si="235"/>
        <v>0</v>
      </c>
      <c r="H647" s="32">
        <f t="shared" si="192"/>
        <v>0</v>
      </c>
      <c r="I647" s="29">
        <f>'F4.2'!W75</f>
        <v>0</v>
      </c>
      <c r="J647" s="29">
        <f>'F4.2'!AV75</f>
        <v>0</v>
      </c>
      <c r="K647" s="32"/>
      <c r="L647" s="32"/>
      <c r="M647" s="32">
        <f t="shared" si="219"/>
        <v>0</v>
      </c>
      <c r="N647" s="32">
        <f t="shared" si="194"/>
        <v>0</v>
      </c>
      <c r="O647" s="197"/>
      <c r="P647" s="198"/>
    </row>
    <row r="648" spans="1:16" ht="15.75" outlineLevel="1">
      <c r="A648" s="254">
        <f t="shared" ref="A648:E648" si="237">A362</f>
        <v>0</v>
      </c>
      <c r="B648" s="222" t="str">
        <f t="shared" si="237"/>
        <v>4) Procurement of LUWA cooler panels</v>
      </c>
      <c r="C648" s="51">
        <f t="shared" si="237"/>
        <v>0</v>
      </c>
      <c r="D648" s="217" t="str">
        <f t="shared" si="237"/>
        <v>-</v>
      </c>
      <c r="E648" s="53">
        <f t="shared" si="237"/>
        <v>0</v>
      </c>
      <c r="F648" s="32">
        <f t="shared" si="234"/>
        <v>0</v>
      </c>
      <c r="G648" s="32">
        <f t="shared" si="235"/>
        <v>0</v>
      </c>
      <c r="H648" s="32">
        <f t="shared" si="192"/>
        <v>0</v>
      </c>
      <c r="I648" s="29">
        <f>'F4.2'!W76</f>
        <v>0</v>
      </c>
      <c r="J648" s="29">
        <f>'F4.2'!AV76</f>
        <v>0</v>
      </c>
      <c r="K648" s="32"/>
      <c r="L648" s="32"/>
      <c r="M648" s="32">
        <f t="shared" si="219"/>
        <v>0</v>
      </c>
      <c r="N648" s="32">
        <f t="shared" si="194"/>
        <v>0</v>
      </c>
      <c r="O648" s="197"/>
      <c r="P648" s="198"/>
    </row>
    <row r="649" spans="1:16" ht="15.75" outlineLevel="1">
      <c r="A649" s="254">
        <f t="shared" ref="A649:E649" si="238">A363</f>
        <v>0</v>
      </c>
      <c r="B649" s="222" t="str">
        <f t="shared" si="238"/>
        <v>5) Procurement of Burners</v>
      </c>
      <c r="C649" s="51">
        <f t="shared" si="238"/>
        <v>0</v>
      </c>
      <c r="D649" s="217" t="str">
        <f t="shared" si="238"/>
        <v>-</v>
      </c>
      <c r="E649" s="53">
        <f t="shared" si="238"/>
        <v>0</v>
      </c>
      <c r="F649" s="32">
        <f t="shared" si="234"/>
        <v>0</v>
      </c>
      <c r="G649" s="32">
        <f t="shared" si="235"/>
        <v>0</v>
      </c>
      <c r="H649" s="32">
        <f t="shared" si="192"/>
        <v>0</v>
      </c>
      <c r="I649" s="29">
        <f>'F4.2'!W77</f>
        <v>0</v>
      </c>
      <c r="J649" s="29">
        <f>'F4.2'!AV77</f>
        <v>0</v>
      </c>
      <c r="K649" s="32"/>
      <c r="L649" s="32"/>
      <c r="M649" s="32">
        <f t="shared" si="219"/>
        <v>0</v>
      </c>
      <c r="N649" s="32">
        <f t="shared" si="194"/>
        <v>0</v>
      </c>
      <c r="O649" s="197"/>
      <c r="P649" s="198"/>
    </row>
    <row r="650" spans="1:16" ht="15.75" outlineLevel="1">
      <c r="A650" s="254">
        <f t="shared" ref="A650:E650" si="239">A364</f>
        <v>0</v>
      </c>
      <c r="B650" s="222" t="str">
        <f t="shared" si="239"/>
        <v>6) Procurement of K rings</v>
      </c>
      <c r="C650" s="51">
        <f t="shared" si="239"/>
        <v>0</v>
      </c>
      <c r="D650" s="217" t="str">
        <f t="shared" si="239"/>
        <v>-</v>
      </c>
      <c r="E650" s="53">
        <f t="shared" si="239"/>
        <v>0</v>
      </c>
      <c r="F650" s="32">
        <f t="shared" si="234"/>
        <v>0</v>
      </c>
      <c r="G650" s="32">
        <f t="shared" si="235"/>
        <v>0</v>
      </c>
      <c r="H650" s="32">
        <f t="shared" si="192"/>
        <v>0</v>
      </c>
      <c r="I650" s="29">
        <f>'F4.2'!W78</f>
        <v>0</v>
      </c>
      <c r="J650" s="29">
        <f>'F4.2'!AV78</f>
        <v>0</v>
      </c>
      <c r="K650" s="32"/>
      <c r="L650" s="32"/>
      <c r="M650" s="32">
        <f t="shared" si="219"/>
        <v>0</v>
      </c>
      <c r="N650" s="32">
        <f t="shared" si="194"/>
        <v>0</v>
      </c>
      <c r="O650" s="197"/>
      <c r="P650" s="198"/>
    </row>
    <row r="651" spans="1:16" ht="15.75" outlineLevel="1">
      <c r="A651" s="254">
        <f t="shared" ref="A651:E651" si="240">A365</f>
        <v>0</v>
      </c>
      <c r="B651" s="222" t="str">
        <f t="shared" si="240"/>
        <v>7) GT Fasteners (Mixing chamber, dome fastners)</v>
      </c>
      <c r="C651" s="51">
        <f t="shared" si="240"/>
        <v>0</v>
      </c>
      <c r="D651" s="217" t="str">
        <f t="shared" si="240"/>
        <v>-</v>
      </c>
      <c r="E651" s="53">
        <f t="shared" si="240"/>
        <v>0</v>
      </c>
      <c r="F651" s="32">
        <f t="shared" si="234"/>
        <v>0</v>
      </c>
      <c r="G651" s="32">
        <f t="shared" si="235"/>
        <v>0</v>
      </c>
      <c r="H651" s="32">
        <f t="shared" si="192"/>
        <v>0</v>
      </c>
      <c r="I651" s="29">
        <f>'F4.2'!W79</f>
        <v>0</v>
      </c>
      <c r="J651" s="29">
        <f>'F4.2'!AV79</f>
        <v>0</v>
      </c>
      <c r="K651" s="32"/>
      <c r="L651" s="32"/>
      <c r="M651" s="32">
        <f t="shared" si="219"/>
        <v>0</v>
      </c>
      <c r="N651" s="32">
        <f t="shared" si="194"/>
        <v>0</v>
      </c>
      <c r="O651" s="197"/>
      <c r="P651" s="198"/>
    </row>
    <row r="652" spans="1:16" ht="15.75" outlineLevel="1">
      <c r="A652" s="254">
        <f t="shared" ref="A652:E652" si="241">A366</f>
        <v>0</v>
      </c>
      <c r="B652" s="222" t="str">
        <f t="shared" si="241"/>
        <v>8) Procurement of Blow off valves</v>
      </c>
      <c r="C652" s="51">
        <f t="shared" si="241"/>
        <v>0</v>
      </c>
      <c r="D652" s="217" t="str">
        <f t="shared" si="241"/>
        <v>-</v>
      </c>
      <c r="E652" s="53">
        <f t="shared" si="241"/>
        <v>0</v>
      </c>
      <c r="F652" s="32">
        <f t="shared" si="234"/>
        <v>0</v>
      </c>
      <c r="G652" s="32">
        <f t="shared" si="235"/>
        <v>0</v>
      </c>
      <c r="H652" s="32">
        <f t="shared" si="192"/>
        <v>0</v>
      </c>
      <c r="I652" s="29">
        <f>'F4.2'!W80</f>
        <v>0</v>
      </c>
      <c r="J652" s="29">
        <f>'F4.2'!AV80</f>
        <v>0</v>
      </c>
      <c r="K652" s="32"/>
      <c r="L652" s="32"/>
      <c r="M652" s="32">
        <f t="shared" si="219"/>
        <v>0</v>
      </c>
      <c r="N652" s="32">
        <f t="shared" si="194"/>
        <v>0</v>
      </c>
      <c r="O652" s="197"/>
      <c r="P652" s="198"/>
    </row>
    <row r="653" spans="1:16" ht="15.75" outlineLevel="1">
      <c r="A653" s="254">
        <f t="shared" ref="A653:E653" si="242">A367</f>
        <v>0</v>
      </c>
      <c r="B653" s="222" t="str">
        <f t="shared" si="242"/>
        <v>9) Procurement of two Flame tubes for one GT unit</v>
      </c>
      <c r="C653" s="51">
        <f t="shared" si="242"/>
        <v>0</v>
      </c>
      <c r="D653" s="217" t="str">
        <f t="shared" si="242"/>
        <v>-</v>
      </c>
      <c r="E653" s="53">
        <f t="shared" si="242"/>
        <v>0</v>
      </c>
      <c r="F653" s="32">
        <f t="shared" si="234"/>
        <v>0</v>
      </c>
      <c r="G653" s="32">
        <f t="shared" si="235"/>
        <v>0</v>
      </c>
      <c r="H653" s="32">
        <f t="shared" si="192"/>
        <v>0</v>
      </c>
      <c r="I653" s="29">
        <f>'F4.2'!W81</f>
        <v>0</v>
      </c>
      <c r="J653" s="29">
        <f>'F4.2'!AV81</f>
        <v>0</v>
      </c>
      <c r="K653" s="32"/>
      <c r="L653" s="32"/>
      <c r="M653" s="32">
        <f t="shared" si="219"/>
        <v>0</v>
      </c>
      <c r="N653" s="32">
        <f t="shared" si="194"/>
        <v>0</v>
      </c>
      <c r="O653" s="197"/>
      <c r="P653" s="198"/>
    </row>
    <row r="654" spans="1:16" ht="47.25" outlineLevel="1">
      <c r="A654" s="254">
        <f t="shared" ref="A654:E654" si="243">A368</f>
        <v>4</v>
      </c>
      <c r="B654" s="214" t="str">
        <f t="shared" si="243"/>
        <v>Procurement of various spares &amp; retrofitting of existing systems for reliability improvement of WHRP Boilers at GTPS Uran</v>
      </c>
      <c r="C654" s="51">
        <f t="shared" si="243"/>
        <v>0</v>
      </c>
      <c r="D654" s="217" t="str">
        <f t="shared" si="243"/>
        <v>-</v>
      </c>
      <c r="E654" s="53">
        <f t="shared" si="243"/>
        <v>0</v>
      </c>
      <c r="F654" s="32">
        <f t="shared" si="234"/>
        <v>0</v>
      </c>
      <c r="G654" s="32">
        <f t="shared" si="235"/>
        <v>0</v>
      </c>
      <c r="H654" s="32">
        <f t="shared" si="192"/>
        <v>0</v>
      </c>
      <c r="I654" s="29">
        <f>'F4.2'!W82</f>
        <v>0</v>
      </c>
      <c r="J654" s="29">
        <f>'F4.2'!AV82</f>
        <v>0</v>
      </c>
      <c r="K654" s="32"/>
      <c r="L654" s="32"/>
      <c r="M654" s="32">
        <f t="shared" si="219"/>
        <v>0</v>
      </c>
      <c r="N654" s="32">
        <f t="shared" si="194"/>
        <v>0</v>
      </c>
      <c r="O654" s="197"/>
      <c r="P654" s="198"/>
    </row>
    <row r="655" spans="1:16" ht="15.75" outlineLevel="1">
      <c r="A655" s="254">
        <f t="shared" ref="A655:E655" si="244">A369</f>
        <v>0</v>
      </c>
      <c r="B655" s="222" t="str">
        <f t="shared" si="244"/>
        <v>1) HP BCP (4 Nos) , LP BCP (4 Nos)  pump set</v>
      </c>
      <c r="C655" s="51">
        <f t="shared" si="244"/>
        <v>0</v>
      </c>
      <c r="D655" s="217" t="str">
        <f t="shared" si="244"/>
        <v>-</v>
      </c>
      <c r="E655" s="53">
        <f t="shared" si="244"/>
        <v>0</v>
      </c>
      <c r="F655" s="32">
        <f t="shared" si="234"/>
        <v>0</v>
      </c>
      <c r="G655" s="32">
        <f t="shared" si="235"/>
        <v>0</v>
      </c>
      <c r="H655" s="32">
        <f t="shared" si="192"/>
        <v>0</v>
      </c>
      <c r="I655" s="29">
        <f>'F4.2'!W83</f>
        <v>0</v>
      </c>
      <c r="J655" s="29">
        <f>'F4.2'!AV83</f>
        <v>0</v>
      </c>
      <c r="K655" s="32"/>
      <c r="L655" s="32"/>
      <c r="M655" s="32">
        <f t="shared" si="219"/>
        <v>0</v>
      </c>
      <c r="N655" s="32">
        <f t="shared" si="194"/>
        <v>0</v>
      </c>
      <c r="O655" s="197"/>
      <c r="P655" s="198"/>
    </row>
    <row r="656" spans="1:16" ht="31.5" outlineLevel="1">
      <c r="A656" s="254">
        <f t="shared" ref="A656:E656" si="245">A370</f>
        <v>0</v>
      </c>
      <c r="B656" s="222" t="str">
        <f t="shared" si="245"/>
        <v>2) Preheat pump set ,DM make up pump set, clean drain pump set and CEP pump set</v>
      </c>
      <c r="C656" s="51">
        <f t="shared" si="245"/>
        <v>0</v>
      </c>
      <c r="D656" s="217" t="str">
        <f t="shared" si="245"/>
        <v>-</v>
      </c>
      <c r="E656" s="53">
        <f t="shared" si="245"/>
        <v>0</v>
      </c>
      <c r="F656" s="32">
        <f t="shared" si="234"/>
        <v>0</v>
      </c>
      <c r="G656" s="32">
        <f t="shared" si="235"/>
        <v>0</v>
      </c>
      <c r="H656" s="32">
        <f t="shared" si="192"/>
        <v>0</v>
      </c>
      <c r="I656" s="29">
        <f>'F4.2'!W84</f>
        <v>0</v>
      </c>
      <c r="J656" s="29">
        <f>'F4.2'!AV84</f>
        <v>0</v>
      </c>
      <c r="K656" s="32"/>
      <c r="L656" s="32"/>
      <c r="M656" s="32">
        <f t="shared" si="219"/>
        <v>0</v>
      </c>
      <c r="N656" s="32">
        <f t="shared" si="194"/>
        <v>0</v>
      </c>
      <c r="O656" s="197"/>
      <c r="P656" s="198"/>
    </row>
    <row r="657" spans="1:16" ht="15.75" outlineLevel="1">
      <c r="A657" s="254">
        <f t="shared" ref="A657:E657" si="246">A371</f>
        <v>0</v>
      </c>
      <c r="B657" s="222" t="str">
        <f t="shared" si="246"/>
        <v>3) Complete Boiler (2 Nos) duct plate replacement</v>
      </c>
      <c r="C657" s="51">
        <f t="shared" si="246"/>
        <v>0</v>
      </c>
      <c r="D657" s="217" t="str">
        <f t="shared" si="246"/>
        <v>-</v>
      </c>
      <c r="E657" s="53">
        <f t="shared" si="246"/>
        <v>0</v>
      </c>
      <c r="F657" s="32">
        <f t="shared" si="234"/>
        <v>0</v>
      </c>
      <c r="G657" s="32">
        <f t="shared" si="235"/>
        <v>0</v>
      </c>
      <c r="H657" s="32">
        <f t="shared" si="192"/>
        <v>0</v>
      </c>
      <c r="I657" s="29">
        <f>'F4.2'!W85</f>
        <v>0</v>
      </c>
      <c r="J657" s="29">
        <f>'F4.2'!AV85</f>
        <v>0</v>
      </c>
      <c r="K657" s="32"/>
      <c r="L657" s="32"/>
      <c r="M657" s="32">
        <f t="shared" si="219"/>
        <v>0</v>
      </c>
      <c r="N657" s="32">
        <f t="shared" si="194"/>
        <v>0</v>
      </c>
      <c r="O657" s="197"/>
      <c r="P657" s="198"/>
    </row>
    <row r="658" spans="1:16" ht="15.75" outlineLevel="1">
      <c r="A658" s="254">
        <f t="shared" ref="A658:E658" si="247">A372</f>
        <v>0</v>
      </c>
      <c r="B658" s="222" t="str">
        <f t="shared" si="247"/>
        <v>4) Insulation replacement of A1 and B2 boiler.</v>
      </c>
      <c r="C658" s="51">
        <f t="shared" si="247"/>
        <v>0</v>
      </c>
      <c r="D658" s="217" t="str">
        <f t="shared" si="247"/>
        <v>-</v>
      </c>
      <c r="E658" s="53">
        <f t="shared" si="247"/>
        <v>0</v>
      </c>
      <c r="F658" s="32">
        <f t="shared" si="234"/>
        <v>0</v>
      </c>
      <c r="G658" s="32">
        <f t="shared" si="235"/>
        <v>0</v>
      </c>
      <c r="H658" s="32">
        <f t="shared" si="192"/>
        <v>0</v>
      </c>
      <c r="I658" s="29">
        <f>'F4.2'!W86</f>
        <v>0</v>
      </c>
      <c r="J658" s="29">
        <f>'F4.2'!AV86</f>
        <v>0</v>
      </c>
      <c r="K658" s="32"/>
      <c r="L658" s="32"/>
      <c r="M658" s="32">
        <f t="shared" si="219"/>
        <v>0</v>
      </c>
      <c r="N658" s="32">
        <f t="shared" si="194"/>
        <v>0</v>
      </c>
      <c r="O658" s="197"/>
      <c r="P658" s="198"/>
    </row>
    <row r="659" spans="1:16" ht="15.75" outlineLevel="1">
      <c r="A659" s="254">
        <f t="shared" ref="A659:E659" si="248">A373</f>
        <v>0</v>
      </c>
      <c r="B659" s="222" t="str">
        <f t="shared" si="248"/>
        <v>5) Chimeny insulation of A1,B1 and B2 boiler</v>
      </c>
      <c r="C659" s="51">
        <f t="shared" si="248"/>
        <v>0</v>
      </c>
      <c r="D659" s="217" t="str">
        <f t="shared" si="248"/>
        <v>-</v>
      </c>
      <c r="E659" s="53">
        <f t="shared" si="248"/>
        <v>0</v>
      </c>
      <c r="F659" s="32">
        <f t="shared" si="234"/>
        <v>0</v>
      </c>
      <c r="G659" s="32">
        <f t="shared" si="235"/>
        <v>0</v>
      </c>
      <c r="H659" s="32">
        <f t="shared" si="192"/>
        <v>0</v>
      </c>
      <c r="I659" s="29">
        <f>'F4.2'!W87</f>
        <v>0</v>
      </c>
      <c r="J659" s="29">
        <f>'F4.2'!AV87</f>
        <v>0</v>
      </c>
      <c r="K659" s="32"/>
      <c r="L659" s="32"/>
      <c r="M659" s="32">
        <f t="shared" si="219"/>
        <v>0</v>
      </c>
      <c r="N659" s="32">
        <f t="shared" si="194"/>
        <v>0</v>
      </c>
      <c r="O659" s="197"/>
      <c r="P659" s="198"/>
    </row>
    <row r="660" spans="1:16" ht="15.75" outlineLevel="1">
      <c r="A660" s="254">
        <f t="shared" ref="A660:E660" si="249">A374</f>
        <v>0</v>
      </c>
      <c r="B660" s="222" t="str">
        <f t="shared" si="249"/>
        <v>6) A1 boiler LP evaporator tube replacement work.</v>
      </c>
      <c r="C660" s="51">
        <f t="shared" si="249"/>
        <v>0</v>
      </c>
      <c r="D660" s="217" t="str">
        <f t="shared" si="249"/>
        <v>-</v>
      </c>
      <c r="E660" s="53">
        <f t="shared" si="249"/>
        <v>0</v>
      </c>
      <c r="F660" s="32">
        <f t="shared" si="234"/>
        <v>0</v>
      </c>
      <c r="G660" s="32">
        <f t="shared" si="235"/>
        <v>0</v>
      </c>
      <c r="H660" s="32">
        <f t="shared" si="192"/>
        <v>0</v>
      </c>
      <c r="I660" s="29">
        <f>'F4.2'!W88</f>
        <v>0</v>
      </c>
      <c r="J660" s="29">
        <f>'F4.2'!AV88</f>
        <v>0</v>
      </c>
      <c r="K660" s="32"/>
      <c r="L660" s="32"/>
      <c r="M660" s="32">
        <f t="shared" si="219"/>
        <v>0</v>
      </c>
      <c r="N660" s="32">
        <f t="shared" si="194"/>
        <v>0</v>
      </c>
      <c r="O660" s="197"/>
      <c r="P660" s="198"/>
    </row>
    <row r="661" spans="1:16" ht="31.5" outlineLevel="1">
      <c r="A661" s="254">
        <f t="shared" ref="A661:E661" si="250">A375</f>
        <v>0</v>
      </c>
      <c r="B661" s="222" t="str">
        <f t="shared" si="250"/>
        <v>7)B2 boiler HP Evaporator and HP Economiser sagged and need to be replaced</v>
      </c>
      <c r="C661" s="51">
        <f t="shared" si="250"/>
        <v>0</v>
      </c>
      <c r="D661" s="217" t="str">
        <f t="shared" si="250"/>
        <v>-</v>
      </c>
      <c r="E661" s="53">
        <f t="shared" si="250"/>
        <v>0</v>
      </c>
      <c r="F661" s="32">
        <f t="shared" si="234"/>
        <v>0</v>
      </c>
      <c r="G661" s="32">
        <f t="shared" si="235"/>
        <v>0</v>
      </c>
      <c r="H661" s="32">
        <f t="shared" si="192"/>
        <v>0</v>
      </c>
      <c r="I661" s="29">
        <f>'F4.2'!W89</f>
        <v>0</v>
      </c>
      <c r="J661" s="29">
        <f>'F4.2'!AV89</f>
        <v>0</v>
      </c>
      <c r="K661" s="32"/>
      <c r="L661" s="32"/>
      <c r="M661" s="32">
        <f t="shared" si="219"/>
        <v>0</v>
      </c>
      <c r="N661" s="32">
        <f t="shared" si="194"/>
        <v>0</v>
      </c>
      <c r="O661" s="197"/>
      <c r="P661" s="198"/>
    </row>
    <row r="662" spans="1:16" ht="31.5" outlineLevel="1">
      <c r="A662" s="254">
        <f t="shared" ref="A662:E662" si="251">A376</f>
        <v>0</v>
      </c>
      <c r="B662" s="222" t="str">
        <f t="shared" si="251"/>
        <v>8) B1 boiler Hp evaporator tube sagged and need to be replaced</v>
      </c>
      <c r="C662" s="51">
        <f t="shared" si="251"/>
        <v>0</v>
      </c>
      <c r="D662" s="217" t="str">
        <f t="shared" si="251"/>
        <v>-</v>
      </c>
      <c r="E662" s="53">
        <f t="shared" si="251"/>
        <v>0</v>
      </c>
      <c r="F662" s="32">
        <f t="shared" si="234"/>
        <v>0</v>
      </c>
      <c r="G662" s="32">
        <f t="shared" si="235"/>
        <v>0</v>
      </c>
      <c r="H662" s="32">
        <f t="shared" si="192"/>
        <v>0</v>
      </c>
      <c r="I662" s="29">
        <f>'F4.2'!W90</f>
        <v>0</v>
      </c>
      <c r="J662" s="29">
        <f>'F4.2'!AV90</f>
        <v>0</v>
      </c>
      <c r="K662" s="32"/>
      <c r="L662" s="32"/>
      <c r="M662" s="32">
        <f t="shared" si="219"/>
        <v>0</v>
      </c>
      <c r="N662" s="32">
        <f t="shared" si="194"/>
        <v>0</v>
      </c>
      <c r="O662" s="197"/>
      <c r="P662" s="198"/>
    </row>
    <row r="663" spans="1:16" ht="15.75" outlineLevel="1">
      <c r="A663" s="254">
        <f t="shared" ref="A663:E663" si="252">A377</f>
        <v>0</v>
      </c>
      <c r="B663" s="222" t="str">
        <f t="shared" si="252"/>
        <v>9) Seal Air FAN WITH MOTOR</v>
      </c>
      <c r="C663" s="51">
        <f t="shared" si="252"/>
        <v>0</v>
      </c>
      <c r="D663" s="217" t="str">
        <f t="shared" si="252"/>
        <v>-</v>
      </c>
      <c r="E663" s="53">
        <f t="shared" si="252"/>
        <v>0</v>
      </c>
      <c r="F663" s="32">
        <f t="shared" si="234"/>
        <v>0</v>
      </c>
      <c r="G663" s="32">
        <f t="shared" si="235"/>
        <v>0</v>
      </c>
      <c r="H663" s="32">
        <f t="shared" si="192"/>
        <v>0</v>
      </c>
      <c r="I663" s="29">
        <f>'F4.2'!W91</f>
        <v>0</v>
      </c>
      <c r="J663" s="29">
        <f>'F4.2'!AV91</f>
        <v>0</v>
      </c>
      <c r="K663" s="32"/>
      <c r="L663" s="32"/>
      <c r="M663" s="32">
        <f t="shared" si="219"/>
        <v>0</v>
      </c>
      <c r="N663" s="32">
        <f t="shared" si="194"/>
        <v>0</v>
      </c>
      <c r="O663" s="197"/>
      <c r="P663" s="198"/>
    </row>
    <row r="664" spans="1:16" ht="31.5" outlineLevel="1">
      <c r="A664" s="254">
        <f t="shared" ref="A664:E664" si="253">A378</f>
        <v>0</v>
      </c>
      <c r="B664" s="222" t="str">
        <f t="shared" si="253"/>
        <v>10) B1 and B2 Boiler BID and BYD Damper Control System Upgradation.</v>
      </c>
      <c r="C664" s="51">
        <f t="shared" si="253"/>
        <v>0</v>
      </c>
      <c r="D664" s="217" t="str">
        <f t="shared" si="253"/>
        <v>-</v>
      </c>
      <c r="E664" s="53">
        <f t="shared" si="253"/>
        <v>0</v>
      </c>
      <c r="F664" s="32">
        <f t="shared" si="234"/>
        <v>0</v>
      </c>
      <c r="G664" s="32">
        <f t="shared" si="235"/>
        <v>0</v>
      </c>
      <c r="H664" s="32">
        <f t="shared" si="192"/>
        <v>0</v>
      </c>
      <c r="I664" s="29">
        <f>'F4.2'!W92</f>
        <v>0</v>
      </c>
      <c r="J664" s="29">
        <f>'F4.2'!AV92</f>
        <v>0</v>
      </c>
      <c r="K664" s="32"/>
      <c r="L664" s="32"/>
      <c r="M664" s="32">
        <f t="shared" si="219"/>
        <v>0</v>
      </c>
      <c r="N664" s="32">
        <f t="shared" si="194"/>
        <v>0</v>
      </c>
      <c r="O664" s="197"/>
      <c r="P664" s="198"/>
    </row>
    <row r="665" spans="1:16" ht="47.25" outlineLevel="1">
      <c r="A665" s="254">
        <f t="shared" ref="A665:E665" si="254">A379</f>
        <v>5</v>
      </c>
      <c r="B665" s="214" t="str">
        <f t="shared" si="254"/>
        <v>Supply, Erection &amp; commissioning for GT Unit-5,6, WHRP Unit A0 Automation Up-gradation and up-gradation of 120MW A0 Unit SEE system</v>
      </c>
      <c r="C665" s="51">
        <f t="shared" si="254"/>
        <v>0</v>
      </c>
      <c r="D665" s="217" t="str">
        <f t="shared" si="254"/>
        <v>-</v>
      </c>
      <c r="E665" s="53">
        <f t="shared" si="254"/>
        <v>0</v>
      </c>
      <c r="F665" s="32">
        <f t="shared" si="234"/>
        <v>0</v>
      </c>
      <c r="G665" s="32">
        <f t="shared" si="235"/>
        <v>0</v>
      </c>
      <c r="H665" s="32">
        <f t="shared" si="192"/>
        <v>0</v>
      </c>
      <c r="I665" s="29">
        <f>'F4.2'!W93</f>
        <v>0</v>
      </c>
      <c r="J665" s="29">
        <f>'F4.2'!AV93</f>
        <v>0</v>
      </c>
      <c r="K665" s="32"/>
      <c r="L665" s="32"/>
      <c r="M665" s="32">
        <f t="shared" si="219"/>
        <v>0</v>
      </c>
      <c r="N665" s="32">
        <f t="shared" si="194"/>
        <v>0</v>
      </c>
      <c r="O665" s="197"/>
      <c r="P665" s="198"/>
    </row>
    <row r="666" spans="1:16" ht="31.5" outlineLevel="1">
      <c r="A666" s="254">
        <f t="shared" ref="A666:E666" si="255">A380</f>
        <v>0</v>
      </c>
      <c r="B666" s="222" t="str">
        <f t="shared" si="255"/>
        <v xml:space="preserve">1) Supply, Erection &amp; commissioning for GT Unit-5  Automation Up-gradation at GTPS, Uran.                                                                                       </v>
      </c>
      <c r="C666" s="51">
        <f t="shared" si="255"/>
        <v>0</v>
      </c>
      <c r="D666" s="217" t="str">
        <f t="shared" si="255"/>
        <v>-</v>
      </c>
      <c r="E666" s="53">
        <f t="shared" si="255"/>
        <v>0</v>
      </c>
      <c r="F666" s="32">
        <f t="shared" si="234"/>
        <v>0</v>
      </c>
      <c r="G666" s="32">
        <f t="shared" si="235"/>
        <v>0</v>
      </c>
      <c r="H666" s="32">
        <f t="shared" si="192"/>
        <v>0</v>
      </c>
      <c r="I666" s="29">
        <f>'F4.2'!W94</f>
        <v>0</v>
      </c>
      <c r="J666" s="29">
        <f>'F4.2'!AV94</f>
        <v>0</v>
      </c>
      <c r="K666" s="32"/>
      <c r="L666" s="32"/>
      <c r="M666" s="32">
        <f t="shared" si="219"/>
        <v>0</v>
      </c>
      <c r="N666" s="32">
        <f t="shared" si="194"/>
        <v>0</v>
      </c>
      <c r="O666" s="197"/>
      <c r="P666" s="198"/>
    </row>
    <row r="667" spans="1:16" ht="31.5" outlineLevel="1">
      <c r="A667" s="254">
        <f t="shared" ref="A667:E667" si="256">A381</f>
        <v>0</v>
      </c>
      <c r="B667" s="222" t="str">
        <f t="shared" si="256"/>
        <v>2) Supply, Erection &amp; commissioning for GT Unit-6 Automation Up-gradation at GTPS, Uran.</v>
      </c>
      <c r="C667" s="51">
        <f t="shared" si="256"/>
        <v>0</v>
      </c>
      <c r="D667" s="217" t="str">
        <f t="shared" si="256"/>
        <v>-</v>
      </c>
      <c r="E667" s="53">
        <f t="shared" si="256"/>
        <v>0</v>
      </c>
      <c r="F667" s="32">
        <f t="shared" si="234"/>
        <v>0</v>
      </c>
      <c r="G667" s="32">
        <f t="shared" si="235"/>
        <v>0</v>
      </c>
      <c r="H667" s="32">
        <f t="shared" si="192"/>
        <v>0</v>
      </c>
      <c r="I667" s="29">
        <f>'F4.2'!W95</f>
        <v>0</v>
      </c>
      <c r="J667" s="29">
        <f>'F4.2'!AV95</f>
        <v>0</v>
      </c>
      <c r="K667" s="32"/>
      <c r="L667" s="32"/>
      <c r="M667" s="32">
        <f t="shared" si="219"/>
        <v>0</v>
      </c>
      <c r="N667" s="32">
        <f t="shared" si="194"/>
        <v>0</v>
      </c>
      <c r="O667" s="197"/>
      <c r="P667" s="198"/>
    </row>
    <row r="668" spans="1:16" ht="31.5" outlineLevel="1">
      <c r="A668" s="254">
        <f t="shared" ref="A668:E668" si="257">A382</f>
        <v>0</v>
      </c>
      <c r="B668" s="222" t="str">
        <f t="shared" si="257"/>
        <v>3) Supply, Erection &amp; commissioning for WHRP Unit- A0 Automation Up-gradation at GTPS, Uran.</v>
      </c>
      <c r="C668" s="51">
        <f t="shared" si="257"/>
        <v>0</v>
      </c>
      <c r="D668" s="217" t="str">
        <f t="shared" si="257"/>
        <v>-</v>
      </c>
      <c r="E668" s="53">
        <f t="shared" si="257"/>
        <v>0</v>
      </c>
      <c r="F668" s="32">
        <f t="shared" si="234"/>
        <v>0</v>
      </c>
      <c r="G668" s="32">
        <f t="shared" si="235"/>
        <v>0</v>
      </c>
      <c r="H668" s="32">
        <f t="shared" si="192"/>
        <v>0</v>
      </c>
      <c r="I668" s="29">
        <f>'F4.2'!W96</f>
        <v>0</v>
      </c>
      <c r="J668" s="29">
        <f>'F4.2'!AV96</f>
        <v>0</v>
      </c>
      <c r="K668" s="32"/>
      <c r="L668" s="32"/>
      <c r="M668" s="32">
        <f t="shared" si="219"/>
        <v>0</v>
      </c>
      <c r="N668" s="32">
        <f t="shared" si="194"/>
        <v>0</v>
      </c>
      <c r="O668" s="197"/>
      <c r="P668" s="198"/>
    </row>
    <row r="669" spans="1:16" ht="31.5" outlineLevel="1">
      <c r="A669" s="254">
        <f t="shared" ref="A669:E669" si="258">A383</f>
        <v>0</v>
      </c>
      <c r="B669" s="222" t="str">
        <f t="shared" si="258"/>
        <v>4) Up-gradation of 120MW A0 Unit SEE system at GTPS, Uran. </v>
      </c>
      <c r="C669" s="51">
        <f t="shared" si="258"/>
        <v>0</v>
      </c>
      <c r="D669" s="217" t="str">
        <f t="shared" si="258"/>
        <v>-</v>
      </c>
      <c r="E669" s="53">
        <f t="shared" si="258"/>
        <v>0</v>
      </c>
      <c r="F669" s="32">
        <f t="shared" si="234"/>
        <v>0</v>
      </c>
      <c r="G669" s="32">
        <f t="shared" si="235"/>
        <v>0</v>
      </c>
      <c r="H669" s="32">
        <f t="shared" si="192"/>
        <v>0</v>
      </c>
      <c r="I669" s="29">
        <f>'F4.2'!W97</f>
        <v>0</v>
      </c>
      <c r="J669" s="29">
        <f>'F4.2'!AV97</f>
        <v>0</v>
      </c>
      <c r="K669" s="32"/>
      <c r="L669" s="32"/>
      <c r="M669" s="32">
        <f t="shared" si="219"/>
        <v>0</v>
      </c>
      <c r="N669" s="32">
        <f t="shared" si="194"/>
        <v>0</v>
      </c>
      <c r="O669" s="197"/>
      <c r="P669" s="198"/>
    </row>
    <row r="670" spans="1:16" ht="47.25" outlineLevel="1">
      <c r="A670" s="254">
        <f t="shared" ref="A670:E670" si="259">A384</f>
        <v>6</v>
      </c>
      <c r="B670" s="214" t="str">
        <f t="shared" si="259"/>
        <v>Procurement of Steam Turbine spares for A0 restoaration at GTPS, Uran. (Procurement of Stator, Rotor casing alongwith blades &amp; Bearing.)</v>
      </c>
      <c r="C670" s="51">
        <f t="shared" si="259"/>
        <v>0</v>
      </c>
      <c r="D670" s="217" t="str">
        <f t="shared" si="259"/>
        <v>-</v>
      </c>
      <c r="E670" s="53">
        <f t="shared" si="259"/>
        <v>0</v>
      </c>
      <c r="F670" s="32">
        <f t="shared" si="234"/>
        <v>0</v>
      </c>
      <c r="G670" s="32">
        <f t="shared" si="235"/>
        <v>0</v>
      </c>
      <c r="H670" s="32">
        <f t="shared" si="192"/>
        <v>0</v>
      </c>
      <c r="I670" s="29">
        <f>'F4.2'!W98</f>
        <v>0</v>
      </c>
      <c r="J670" s="29">
        <f>'F4.2'!AV98</f>
        <v>0</v>
      </c>
      <c r="K670" s="32"/>
      <c r="L670" s="32"/>
      <c r="M670" s="32">
        <f t="shared" si="219"/>
        <v>0</v>
      </c>
      <c r="N670" s="32">
        <f t="shared" si="194"/>
        <v>0</v>
      </c>
      <c r="O670" s="197"/>
      <c r="P670" s="198"/>
    </row>
    <row r="671" spans="1:16" ht="47.25" outlineLevel="1">
      <c r="A671" s="254">
        <f t="shared" ref="A671:E671" si="260">A385</f>
        <v>7</v>
      </c>
      <c r="B671" s="214" t="str">
        <f t="shared" si="260"/>
        <v>Procurement of various spares &amp; retrofitting of existing systems for reliability improvement of CCPP units at GTPS Uran</v>
      </c>
      <c r="C671" s="51">
        <f t="shared" si="260"/>
        <v>0</v>
      </c>
      <c r="D671" s="217" t="str">
        <f t="shared" si="260"/>
        <v>-</v>
      </c>
      <c r="E671" s="53">
        <f t="shared" si="260"/>
        <v>0</v>
      </c>
      <c r="F671" s="32">
        <f t="shared" si="234"/>
        <v>0</v>
      </c>
      <c r="G671" s="32">
        <f t="shared" si="235"/>
        <v>0</v>
      </c>
      <c r="H671" s="32">
        <f t="shared" si="192"/>
        <v>0</v>
      </c>
      <c r="I671" s="29">
        <f>'F4.2'!W99</f>
        <v>0</v>
      </c>
      <c r="J671" s="29">
        <f>'F4.2'!AV99</f>
        <v>0</v>
      </c>
      <c r="K671" s="32"/>
      <c r="L671" s="32"/>
      <c r="M671" s="32">
        <f t="shared" si="219"/>
        <v>0</v>
      </c>
      <c r="N671" s="32">
        <f t="shared" si="194"/>
        <v>0</v>
      </c>
      <c r="O671" s="197"/>
      <c r="P671" s="198"/>
    </row>
    <row r="672" spans="1:16" ht="15.75" outlineLevel="1">
      <c r="A672" s="254">
        <f t="shared" ref="A672:E672" si="261">A386</f>
        <v>0</v>
      </c>
      <c r="B672" s="222" t="str">
        <f t="shared" si="261"/>
        <v>1) Modification of HT LT Radiators of 4MW DG set.</v>
      </c>
      <c r="C672" s="51">
        <f t="shared" si="261"/>
        <v>0</v>
      </c>
      <c r="D672" s="217" t="str">
        <f t="shared" si="261"/>
        <v>-</v>
      </c>
      <c r="E672" s="53">
        <f t="shared" si="261"/>
        <v>0</v>
      </c>
      <c r="F672" s="32">
        <f t="shared" si="234"/>
        <v>0</v>
      </c>
      <c r="G672" s="32">
        <f t="shared" si="235"/>
        <v>0</v>
      </c>
      <c r="H672" s="32">
        <f t="shared" si="192"/>
        <v>0</v>
      </c>
      <c r="I672" s="29">
        <f>'F4.2'!W100</f>
        <v>0</v>
      </c>
      <c r="J672" s="29">
        <f>'F4.2'!AV100</f>
        <v>0</v>
      </c>
      <c r="K672" s="32"/>
      <c r="L672" s="32"/>
      <c r="M672" s="32">
        <f t="shared" si="219"/>
        <v>0</v>
      </c>
      <c r="N672" s="32">
        <f t="shared" si="194"/>
        <v>0</v>
      </c>
      <c r="O672" s="197"/>
      <c r="P672" s="198"/>
    </row>
    <row r="673" spans="1:16" ht="15.75" outlineLevel="1">
      <c r="A673" s="254">
        <f t="shared" ref="A673:E673" si="262">A387</f>
        <v>0</v>
      </c>
      <c r="B673" s="222" t="str">
        <f t="shared" si="262"/>
        <v>2) MODIFIED Air FILTERS FOR GT UNITS</v>
      </c>
      <c r="C673" s="51">
        <f t="shared" si="262"/>
        <v>0</v>
      </c>
      <c r="D673" s="217" t="str">
        <f t="shared" si="262"/>
        <v>-</v>
      </c>
      <c r="E673" s="53">
        <f t="shared" si="262"/>
        <v>0</v>
      </c>
      <c r="F673" s="32">
        <f t="shared" si="234"/>
        <v>0</v>
      </c>
      <c r="G673" s="32">
        <f t="shared" si="235"/>
        <v>0</v>
      </c>
      <c r="H673" s="32">
        <f t="shared" si="192"/>
        <v>0</v>
      </c>
      <c r="I673" s="29">
        <f>'F4.2'!W101</f>
        <v>0</v>
      </c>
      <c r="J673" s="29">
        <f>'F4.2'!AV101</f>
        <v>0</v>
      </c>
      <c r="K673" s="32"/>
      <c r="L673" s="32"/>
      <c r="M673" s="32">
        <f t="shared" si="219"/>
        <v>0</v>
      </c>
      <c r="N673" s="32">
        <f t="shared" si="194"/>
        <v>0</v>
      </c>
      <c r="O673" s="197"/>
      <c r="P673" s="198"/>
    </row>
    <row r="674" spans="1:16" ht="15.75" outlineLevel="1">
      <c r="A674" s="254">
        <f t="shared" ref="A674:E674" si="263">A388</f>
        <v>0</v>
      </c>
      <c r="B674" s="222" t="str">
        <f t="shared" si="263"/>
        <v>3) Procurement of Oil Separator (2 Nos.)</v>
      </c>
      <c r="C674" s="51">
        <f t="shared" si="263"/>
        <v>0</v>
      </c>
      <c r="D674" s="217" t="str">
        <f t="shared" si="263"/>
        <v>-</v>
      </c>
      <c r="E674" s="53">
        <f t="shared" si="263"/>
        <v>0</v>
      </c>
      <c r="F674" s="32">
        <f t="shared" si="234"/>
        <v>0</v>
      </c>
      <c r="G674" s="32">
        <f t="shared" si="235"/>
        <v>0</v>
      </c>
      <c r="H674" s="32">
        <f t="shared" si="192"/>
        <v>0</v>
      </c>
      <c r="I674" s="29">
        <f>'F4.2'!W102</f>
        <v>0</v>
      </c>
      <c r="J674" s="29">
        <f>'F4.2'!AV102</f>
        <v>0</v>
      </c>
      <c r="K674" s="32"/>
      <c r="L674" s="32"/>
      <c r="M674" s="32">
        <f t="shared" si="219"/>
        <v>0</v>
      </c>
      <c r="N674" s="32">
        <f t="shared" si="194"/>
        <v>0</v>
      </c>
      <c r="O674" s="197"/>
      <c r="P674" s="198"/>
    </row>
    <row r="675" spans="1:16" ht="15.75" outlineLevel="1">
      <c r="A675" s="254">
        <f t="shared" ref="A675:E675" si="264">A389</f>
        <v>0</v>
      </c>
      <c r="B675" s="222" t="str">
        <f t="shared" si="264"/>
        <v>4) CCR and Admin HVAC system replacement work</v>
      </c>
      <c r="C675" s="51">
        <f t="shared" si="264"/>
        <v>0</v>
      </c>
      <c r="D675" s="217" t="str">
        <f t="shared" si="264"/>
        <v>-</v>
      </c>
      <c r="E675" s="53">
        <f t="shared" si="264"/>
        <v>0</v>
      </c>
      <c r="F675" s="32">
        <f t="shared" si="234"/>
        <v>0</v>
      </c>
      <c r="G675" s="32">
        <f t="shared" si="235"/>
        <v>0</v>
      </c>
      <c r="H675" s="32">
        <f t="shared" si="192"/>
        <v>0</v>
      </c>
      <c r="I675" s="29">
        <f>'F4.2'!W103</f>
        <v>0</v>
      </c>
      <c r="J675" s="29">
        <f>'F4.2'!AV103</f>
        <v>0</v>
      </c>
      <c r="K675" s="32"/>
      <c r="L675" s="32"/>
      <c r="M675" s="32">
        <f t="shared" si="219"/>
        <v>0</v>
      </c>
      <c r="N675" s="32">
        <f t="shared" si="194"/>
        <v>0</v>
      </c>
      <c r="O675" s="197"/>
      <c r="P675" s="198"/>
    </row>
    <row r="676" spans="1:16" ht="15.75" outlineLevel="1">
      <c r="A676" s="254">
        <f t="shared" ref="A676:E676" si="265">A390</f>
        <v>0</v>
      </c>
      <c r="B676" s="222" t="str">
        <f t="shared" si="265"/>
        <v>5) ACW  pumps and Pipeline procurement and replacement</v>
      </c>
      <c r="C676" s="51">
        <f t="shared" si="265"/>
        <v>0</v>
      </c>
      <c r="D676" s="217" t="str">
        <f t="shared" si="265"/>
        <v>-</v>
      </c>
      <c r="E676" s="53">
        <f t="shared" si="265"/>
        <v>0</v>
      </c>
      <c r="F676" s="32">
        <f t="shared" si="234"/>
        <v>0</v>
      </c>
      <c r="G676" s="32">
        <f t="shared" si="235"/>
        <v>0</v>
      </c>
      <c r="H676" s="32">
        <f t="shared" si="192"/>
        <v>0</v>
      </c>
      <c r="I676" s="29">
        <f>'F4.2'!W104</f>
        <v>0</v>
      </c>
      <c r="J676" s="29">
        <f>'F4.2'!AV104</f>
        <v>0</v>
      </c>
      <c r="K676" s="32"/>
      <c r="L676" s="32"/>
      <c r="M676" s="32">
        <f t="shared" si="219"/>
        <v>0</v>
      </c>
      <c r="N676" s="32">
        <f t="shared" si="194"/>
        <v>0</v>
      </c>
      <c r="O676" s="197"/>
      <c r="P676" s="198"/>
    </row>
    <row r="677" spans="1:16" ht="31.5" outlineLevel="1">
      <c r="A677" s="254">
        <f t="shared" ref="A677:E677" si="266">A391</f>
        <v>0</v>
      </c>
      <c r="B677" s="222" t="str">
        <f t="shared" si="266"/>
        <v>6) Procurement and Replacement work of corroded cooling water line, Firefighting pipeline in the plant.</v>
      </c>
      <c r="C677" s="51">
        <f t="shared" si="266"/>
        <v>0</v>
      </c>
      <c r="D677" s="217" t="str">
        <f t="shared" si="266"/>
        <v>-</v>
      </c>
      <c r="E677" s="53">
        <f t="shared" si="266"/>
        <v>0</v>
      </c>
      <c r="F677" s="32">
        <f t="shared" si="234"/>
        <v>0</v>
      </c>
      <c r="G677" s="32">
        <f t="shared" si="235"/>
        <v>0</v>
      </c>
      <c r="H677" s="32">
        <f t="shared" si="192"/>
        <v>0</v>
      </c>
      <c r="I677" s="29">
        <f>'F4.2'!W105</f>
        <v>0</v>
      </c>
      <c r="J677" s="29">
        <f>'F4.2'!AV105</f>
        <v>0</v>
      </c>
      <c r="K677" s="32"/>
      <c r="L677" s="32"/>
      <c r="M677" s="32">
        <f t="shared" si="219"/>
        <v>0</v>
      </c>
      <c r="N677" s="32">
        <f t="shared" si="194"/>
        <v>0</v>
      </c>
      <c r="O677" s="197"/>
      <c r="P677" s="198"/>
    </row>
    <row r="678" spans="1:16" ht="31.5" outlineLevel="1">
      <c r="A678" s="254">
        <f t="shared" ref="A678:E678" si="267">A392</f>
        <v>0</v>
      </c>
      <c r="B678" s="222" t="str">
        <f t="shared" si="267"/>
        <v xml:space="preserve">7) Fixed Fire fighting installation at Gas skid near MM Section </v>
      </c>
      <c r="C678" s="51">
        <f t="shared" si="267"/>
        <v>0</v>
      </c>
      <c r="D678" s="217" t="str">
        <f t="shared" si="267"/>
        <v>-</v>
      </c>
      <c r="E678" s="53">
        <f t="shared" si="267"/>
        <v>0</v>
      </c>
      <c r="F678" s="32">
        <f t="shared" si="234"/>
        <v>0</v>
      </c>
      <c r="G678" s="32">
        <f t="shared" si="235"/>
        <v>0</v>
      </c>
      <c r="H678" s="32">
        <f t="shared" si="192"/>
        <v>0</v>
      </c>
      <c r="I678" s="29">
        <f>'F4.2'!W106</f>
        <v>0</v>
      </c>
      <c r="J678" s="29">
        <f>'F4.2'!AV106</f>
        <v>0</v>
      </c>
      <c r="K678" s="32"/>
      <c r="L678" s="32"/>
      <c r="M678" s="32">
        <f t="shared" si="219"/>
        <v>0</v>
      </c>
      <c r="N678" s="32">
        <f t="shared" si="194"/>
        <v>0</v>
      </c>
      <c r="O678" s="197"/>
      <c r="P678" s="198"/>
    </row>
    <row r="679" spans="1:16" ht="31.5" outlineLevel="1">
      <c r="A679" s="254">
        <f t="shared" ref="A679:E679" si="268">A393</f>
        <v>0</v>
      </c>
      <c r="B679" s="222" t="str">
        <f t="shared" si="268"/>
        <v>8) Fixed Fire fighting installation  at Gas skid  near Unit -5 A1 Boiler</v>
      </c>
      <c r="C679" s="51">
        <f t="shared" si="268"/>
        <v>0</v>
      </c>
      <c r="D679" s="217" t="str">
        <f t="shared" si="268"/>
        <v>-</v>
      </c>
      <c r="E679" s="53">
        <f t="shared" si="268"/>
        <v>0</v>
      </c>
      <c r="F679" s="32">
        <f t="shared" si="234"/>
        <v>0</v>
      </c>
      <c r="G679" s="32">
        <f t="shared" si="235"/>
        <v>0</v>
      </c>
      <c r="H679" s="32">
        <f t="shared" si="192"/>
        <v>0</v>
      </c>
      <c r="I679" s="29">
        <f>'F4.2'!W107</f>
        <v>0</v>
      </c>
      <c r="J679" s="29">
        <f>'F4.2'!AV107</f>
        <v>0</v>
      </c>
      <c r="K679" s="32"/>
      <c r="L679" s="32"/>
      <c r="M679" s="32">
        <f t="shared" si="219"/>
        <v>0</v>
      </c>
      <c r="N679" s="32">
        <f t="shared" si="194"/>
        <v>0</v>
      </c>
      <c r="O679" s="197"/>
      <c r="P679" s="198"/>
    </row>
    <row r="680" spans="1:16" ht="31.5" outlineLevel="1">
      <c r="A680" s="254">
        <f t="shared" ref="A680:E680" si="269">A394</f>
        <v>0</v>
      </c>
      <c r="B680" s="222" t="str">
        <f t="shared" si="269"/>
        <v xml:space="preserve">9) Replacment of CO2 flooding system with advance system at Unit-5,6,7,8 </v>
      </c>
      <c r="C680" s="51">
        <f t="shared" si="269"/>
        <v>0</v>
      </c>
      <c r="D680" s="217" t="str">
        <f t="shared" si="269"/>
        <v>-</v>
      </c>
      <c r="E680" s="53">
        <f t="shared" si="269"/>
        <v>0</v>
      </c>
      <c r="F680" s="32">
        <f t="shared" si="234"/>
        <v>0</v>
      </c>
      <c r="G680" s="32">
        <f t="shared" si="235"/>
        <v>0</v>
      </c>
      <c r="H680" s="32">
        <f t="shared" si="192"/>
        <v>0</v>
      </c>
      <c r="I680" s="29">
        <f>'F4.2'!W108</f>
        <v>0</v>
      </c>
      <c r="J680" s="29">
        <f>'F4.2'!AV108</f>
        <v>0</v>
      </c>
      <c r="K680" s="32"/>
      <c r="L680" s="32"/>
      <c r="M680" s="32">
        <f t="shared" si="219"/>
        <v>0</v>
      </c>
      <c r="N680" s="32">
        <f t="shared" si="194"/>
        <v>0</v>
      </c>
      <c r="O680" s="197"/>
      <c r="P680" s="198"/>
    </row>
    <row r="681" spans="1:16" ht="15.75" outlineLevel="1">
      <c r="A681" s="254">
        <f t="shared" ref="A681:E681" si="270">A395</f>
        <v>0</v>
      </c>
      <c r="B681" s="222" t="str">
        <f t="shared" si="270"/>
        <v>10) Stage II EOP motor</v>
      </c>
      <c r="C681" s="51">
        <f t="shared" si="270"/>
        <v>0</v>
      </c>
      <c r="D681" s="217" t="str">
        <f t="shared" si="270"/>
        <v>-</v>
      </c>
      <c r="E681" s="53">
        <f t="shared" si="270"/>
        <v>0</v>
      </c>
      <c r="F681" s="32">
        <f t="shared" si="234"/>
        <v>0</v>
      </c>
      <c r="G681" s="32">
        <f t="shared" si="235"/>
        <v>0</v>
      </c>
      <c r="H681" s="32">
        <f t="shared" si="192"/>
        <v>0</v>
      </c>
      <c r="I681" s="29">
        <f>'F4.2'!W109</f>
        <v>0</v>
      </c>
      <c r="J681" s="29">
        <f>'F4.2'!AV109</f>
        <v>0</v>
      </c>
      <c r="K681" s="32"/>
      <c r="L681" s="32"/>
      <c r="M681" s="32">
        <f t="shared" si="219"/>
        <v>0</v>
      </c>
      <c r="N681" s="32">
        <f t="shared" si="194"/>
        <v>0</v>
      </c>
      <c r="O681" s="197"/>
      <c r="P681" s="198"/>
    </row>
    <row r="682" spans="1:16" ht="15.75" outlineLevel="1">
      <c r="A682" s="254">
        <f t="shared" ref="A682:E682" si="271">A396</f>
        <v>0</v>
      </c>
      <c r="B682" s="222" t="str">
        <f t="shared" si="271"/>
        <v>11) Evacuation pump motor</v>
      </c>
      <c r="C682" s="51">
        <f t="shared" si="271"/>
        <v>0</v>
      </c>
      <c r="D682" s="217" t="str">
        <f t="shared" si="271"/>
        <v>-</v>
      </c>
      <c r="E682" s="53">
        <f t="shared" si="271"/>
        <v>0</v>
      </c>
      <c r="F682" s="32">
        <f t="shared" si="234"/>
        <v>0</v>
      </c>
      <c r="G682" s="32">
        <f t="shared" si="235"/>
        <v>0</v>
      </c>
      <c r="H682" s="32">
        <f t="shared" si="192"/>
        <v>0</v>
      </c>
      <c r="I682" s="29">
        <f>'F4.2'!W110</f>
        <v>0</v>
      </c>
      <c r="J682" s="29">
        <f>'F4.2'!AV110</f>
        <v>0</v>
      </c>
      <c r="K682" s="32"/>
      <c r="L682" s="32"/>
      <c r="M682" s="32">
        <f t="shared" si="219"/>
        <v>0</v>
      </c>
      <c r="N682" s="32">
        <f t="shared" si="194"/>
        <v>0</v>
      </c>
      <c r="O682" s="197"/>
      <c r="P682" s="198"/>
    </row>
    <row r="683" spans="1:16" ht="15.75" outlineLevel="1">
      <c r="A683" s="254">
        <f t="shared" ref="A683:E683" si="272">A397</f>
        <v>0</v>
      </c>
      <c r="B683" s="222" t="str">
        <f t="shared" si="272"/>
        <v>12) St III Boiler Hydac Pump motor</v>
      </c>
      <c r="C683" s="51">
        <f t="shared" si="272"/>
        <v>0</v>
      </c>
      <c r="D683" s="217" t="str">
        <f t="shared" si="272"/>
        <v>-</v>
      </c>
      <c r="E683" s="53">
        <f t="shared" si="272"/>
        <v>0</v>
      </c>
      <c r="F683" s="32">
        <f t="shared" si="234"/>
        <v>0</v>
      </c>
      <c r="G683" s="32">
        <f t="shared" si="235"/>
        <v>0</v>
      </c>
      <c r="H683" s="32">
        <f t="shared" si="192"/>
        <v>0</v>
      </c>
      <c r="I683" s="29">
        <f>'F4.2'!W111</f>
        <v>0</v>
      </c>
      <c r="J683" s="29">
        <f>'F4.2'!AV111</f>
        <v>0</v>
      </c>
      <c r="K683" s="32"/>
      <c r="L683" s="32"/>
      <c r="M683" s="32">
        <f t="shared" si="219"/>
        <v>0</v>
      </c>
      <c r="N683" s="32">
        <f t="shared" si="194"/>
        <v>0</v>
      </c>
      <c r="O683" s="197"/>
      <c r="P683" s="198"/>
    </row>
    <row r="684" spans="1:16" ht="15.75" outlineLevel="1">
      <c r="A684" s="254">
        <f t="shared" ref="A684:E684" si="273">A398</f>
        <v>0</v>
      </c>
      <c r="B684" s="222" t="str">
        <f t="shared" si="273"/>
        <v>13) LT BREAKER ST II (1600) AMP</v>
      </c>
      <c r="C684" s="51">
        <f t="shared" si="273"/>
        <v>0</v>
      </c>
      <c r="D684" s="217" t="str">
        <f t="shared" si="273"/>
        <v>-</v>
      </c>
      <c r="E684" s="53">
        <f t="shared" si="273"/>
        <v>0</v>
      </c>
      <c r="F684" s="32">
        <f t="shared" si="234"/>
        <v>0</v>
      </c>
      <c r="G684" s="32">
        <f t="shared" si="235"/>
        <v>0</v>
      </c>
      <c r="H684" s="32">
        <f t="shared" si="192"/>
        <v>0</v>
      </c>
      <c r="I684" s="29">
        <f>'F4.2'!W112</f>
        <v>0</v>
      </c>
      <c r="J684" s="29">
        <f>'F4.2'!AV112</f>
        <v>0</v>
      </c>
      <c r="K684" s="32"/>
      <c r="L684" s="32"/>
      <c r="M684" s="32">
        <f t="shared" si="219"/>
        <v>0</v>
      </c>
      <c r="N684" s="32">
        <f t="shared" si="194"/>
        <v>0</v>
      </c>
      <c r="O684" s="197"/>
      <c r="P684" s="198"/>
    </row>
    <row r="685" spans="1:16" ht="15.75" outlineLevel="1">
      <c r="A685" s="254">
        <f t="shared" ref="A685:E685" si="274">A399</f>
        <v>0</v>
      </c>
      <c r="B685" s="222" t="str">
        <f t="shared" si="274"/>
        <v>14) LT BREAKER ST III and WTP  (3200) AMP</v>
      </c>
      <c r="C685" s="51">
        <f t="shared" si="274"/>
        <v>0</v>
      </c>
      <c r="D685" s="217" t="str">
        <f t="shared" si="274"/>
        <v>-</v>
      </c>
      <c r="E685" s="53">
        <f t="shared" si="274"/>
        <v>0</v>
      </c>
      <c r="F685" s="32">
        <f t="shared" si="234"/>
        <v>0</v>
      </c>
      <c r="G685" s="32">
        <f t="shared" si="235"/>
        <v>0</v>
      </c>
      <c r="H685" s="32">
        <f t="shared" si="192"/>
        <v>0</v>
      </c>
      <c r="I685" s="29">
        <f>'F4.2'!W113</f>
        <v>0</v>
      </c>
      <c r="J685" s="29">
        <f>'F4.2'!AV113</f>
        <v>0</v>
      </c>
      <c r="K685" s="32"/>
      <c r="L685" s="32"/>
      <c r="M685" s="32">
        <f t="shared" si="219"/>
        <v>0</v>
      </c>
      <c r="N685" s="32">
        <f t="shared" si="194"/>
        <v>0</v>
      </c>
      <c r="O685" s="197"/>
      <c r="P685" s="198"/>
    </row>
    <row r="686" spans="1:16" ht="15.75" outlineLevel="1">
      <c r="A686" s="254">
        <f t="shared" ref="A686:E686" si="275">A400</f>
        <v>0</v>
      </c>
      <c r="B686" s="222" t="str">
        <f t="shared" si="275"/>
        <v>15) Battery replacement</v>
      </c>
      <c r="C686" s="51">
        <f t="shared" si="275"/>
        <v>0</v>
      </c>
      <c r="D686" s="217" t="str">
        <f t="shared" si="275"/>
        <v>-</v>
      </c>
      <c r="E686" s="53">
        <f t="shared" si="275"/>
        <v>0</v>
      </c>
      <c r="F686" s="32">
        <f t="shared" si="234"/>
        <v>0</v>
      </c>
      <c r="G686" s="32">
        <f t="shared" si="235"/>
        <v>0</v>
      </c>
      <c r="H686" s="32">
        <f t="shared" si="192"/>
        <v>0</v>
      </c>
      <c r="I686" s="29">
        <f>'F4.2'!W114</f>
        <v>0</v>
      </c>
      <c r="J686" s="29">
        <f>'F4.2'!AV114</f>
        <v>0</v>
      </c>
      <c r="K686" s="32"/>
      <c r="L686" s="32"/>
      <c r="M686" s="32">
        <f t="shared" si="219"/>
        <v>0</v>
      </c>
      <c r="N686" s="32">
        <f t="shared" si="194"/>
        <v>0</v>
      </c>
      <c r="O686" s="197"/>
      <c r="P686" s="198"/>
    </row>
    <row r="687" spans="1:16" ht="15.75" outlineLevel="1">
      <c r="A687" s="254">
        <f t="shared" ref="A687:E687" si="276">A401</f>
        <v>0</v>
      </c>
      <c r="B687" s="222" t="str">
        <f t="shared" si="276"/>
        <v>16) Rennovation of AC plant piping</v>
      </c>
      <c r="C687" s="51">
        <f t="shared" si="276"/>
        <v>0</v>
      </c>
      <c r="D687" s="217" t="str">
        <f t="shared" si="276"/>
        <v>-</v>
      </c>
      <c r="E687" s="53">
        <f t="shared" si="276"/>
        <v>0</v>
      </c>
      <c r="F687" s="32">
        <f t="shared" si="234"/>
        <v>0</v>
      </c>
      <c r="G687" s="32">
        <f t="shared" si="235"/>
        <v>0</v>
      </c>
      <c r="H687" s="32">
        <f t="shared" si="192"/>
        <v>0</v>
      </c>
      <c r="I687" s="29">
        <f>'F4.2'!W115</f>
        <v>0</v>
      </c>
      <c r="J687" s="29">
        <f>'F4.2'!AV115</f>
        <v>0</v>
      </c>
      <c r="K687" s="32"/>
      <c r="L687" s="32"/>
      <c r="M687" s="32">
        <f t="shared" si="219"/>
        <v>0</v>
      </c>
      <c r="N687" s="32">
        <f t="shared" si="194"/>
        <v>0</v>
      </c>
      <c r="O687" s="197"/>
      <c r="P687" s="198"/>
    </row>
    <row r="688" spans="1:16" ht="47.25" outlineLevel="1">
      <c r="A688" s="254">
        <f t="shared" ref="A688:E688" si="277">A402</f>
        <v>0</v>
      </c>
      <c r="B688" s="222" t="str">
        <f t="shared" si="277"/>
        <v xml:space="preserve">17) Up gradation Of Old Generator Protection System with Advance Series Microprocessor based System for GT  at GTPS Uran                       </v>
      </c>
      <c r="C688" s="51">
        <f t="shared" si="277"/>
        <v>0</v>
      </c>
      <c r="D688" s="217" t="str">
        <f t="shared" si="277"/>
        <v>-</v>
      </c>
      <c r="E688" s="53">
        <f t="shared" si="277"/>
        <v>0</v>
      </c>
      <c r="F688" s="32">
        <f t="shared" si="234"/>
        <v>0</v>
      </c>
      <c r="G688" s="32">
        <f t="shared" si="235"/>
        <v>0</v>
      </c>
      <c r="H688" s="32">
        <f t="shared" si="192"/>
        <v>0</v>
      </c>
      <c r="I688" s="29">
        <f>'F4.2'!W116</f>
        <v>0</v>
      </c>
      <c r="J688" s="29">
        <f>'F4.2'!AV116</f>
        <v>0</v>
      </c>
      <c r="K688" s="32"/>
      <c r="L688" s="32"/>
      <c r="M688" s="32">
        <f t="shared" si="219"/>
        <v>0</v>
      </c>
      <c r="N688" s="32">
        <f t="shared" si="194"/>
        <v>0</v>
      </c>
      <c r="O688" s="197"/>
      <c r="P688" s="198"/>
    </row>
    <row r="689" spans="1:16" ht="31.5" outlineLevel="1">
      <c r="A689" s="254">
        <f t="shared" ref="A689:E689" si="278">A403</f>
        <v>0</v>
      </c>
      <c r="B689" s="222" t="str">
        <f t="shared" si="278"/>
        <v>18) Supply, Installation and commissioning of battery chargers at Stage-II at GTPS,Uran.</v>
      </c>
      <c r="C689" s="51">
        <f t="shared" si="278"/>
        <v>0</v>
      </c>
      <c r="D689" s="217" t="str">
        <f t="shared" si="278"/>
        <v>-</v>
      </c>
      <c r="E689" s="53">
        <f t="shared" si="278"/>
        <v>0</v>
      </c>
      <c r="F689" s="32">
        <f t="shared" si="234"/>
        <v>0</v>
      </c>
      <c r="G689" s="32">
        <f t="shared" si="235"/>
        <v>0</v>
      </c>
      <c r="H689" s="32">
        <f t="shared" si="192"/>
        <v>0</v>
      </c>
      <c r="I689" s="29">
        <f>'F4.2'!W117</f>
        <v>0</v>
      </c>
      <c r="J689" s="29">
        <f>'F4.2'!AV117</f>
        <v>0</v>
      </c>
      <c r="K689" s="32"/>
      <c r="L689" s="32"/>
      <c r="M689" s="32">
        <f t="shared" si="219"/>
        <v>0</v>
      </c>
      <c r="N689" s="32">
        <f t="shared" si="194"/>
        <v>0</v>
      </c>
      <c r="O689" s="197"/>
      <c r="P689" s="198"/>
    </row>
    <row r="690" spans="1:16" ht="47.25" outlineLevel="1">
      <c r="A690" s="254">
        <f t="shared" ref="A690:E690" si="279">A404</f>
        <v>0</v>
      </c>
      <c r="B690" s="222" t="str">
        <f t="shared" si="279"/>
        <v>19) Procurement of on-line  dissolve oxygen, pH &amp; conductivity measurement with transmitter for boiler and steam turbine at GTPS Uran</v>
      </c>
      <c r="C690" s="51">
        <f t="shared" si="279"/>
        <v>0</v>
      </c>
      <c r="D690" s="217" t="str">
        <f t="shared" si="279"/>
        <v>-</v>
      </c>
      <c r="E690" s="53">
        <f t="shared" si="279"/>
        <v>0</v>
      </c>
      <c r="F690" s="32">
        <f t="shared" si="234"/>
        <v>0</v>
      </c>
      <c r="G690" s="32">
        <f t="shared" si="235"/>
        <v>0</v>
      </c>
      <c r="H690" s="32">
        <f t="shared" si="192"/>
        <v>0</v>
      </c>
      <c r="I690" s="29">
        <f>'F4.2'!W118</f>
        <v>0</v>
      </c>
      <c r="J690" s="29">
        <f>'F4.2'!AV118</f>
        <v>0</v>
      </c>
      <c r="K690" s="32"/>
      <c r="L690" s="32"/>
      <c r="M690" s="32">
        <f t="shared" si="219"/>
        <v>0</v>
      </c>
      <c r="N690" s="32">
        <f t="shared" si="194"/>
        <v>0</v>
      </c>
      <c r="O690" s="197"/>
      <c r="P690" s="198"/>
    </row>
    <row r="691" spans="1:16" ht="31.5" outlineLevel="1">
      <c r="A691" s="254">
        <f t="shared" ref="A691:E691" si="280">A405</f>
        <v>0</v>
      </c>
      <c r="B691" s="222" t="str">
        <f t="shared" si="280"/>
        <v>20) Procurement of Optical Gas Leak imaging Camera for gas leak detection at GTPS,Uran.</v>
      </c>
      <c r="C691" s="51">
        <f t="shared" si="280"/>
        <v>0</v>
      </c>
      <c r="D691" s="217" t="str">
        <f t="shared" si="280"/>
        <v>-</v>
      </c>
      <c r="E691" s="53">
        <f t="shared" si="280"/>
        <v>0</v>
      </c>
      <c r="F691" s="32">
        <f t="shared" si="234"/>
        <v>0</v>
      </c>
      <c r="G691" s="32">
        <f t="shared" si="235"/>
        <v>0</v>
      </c>
      <c r="H691" s="32">
        <f t="shared" si="192"/>
        <v>0</v>
      </c>
      <c r="I691" s="29">
        <f>'F4.2'!W119</f>
        <v>0</v>
      </c>
      <c r="J691" s="29">
        <f>'F4.2'!AV119</f>
        <v>0</v>
      </c>
      <c r="K691" s="32"/>
      <c r="L691" s="32"/>
      <c r="M691" s="32">
        <f t="shared" si="219"/>
        <v>0</v>
      </c>
      <c r="N691" s="32">
        <f t="shared" si="194"/>
        <v>0</v>
      </c>
      <c r="O691" s="197"/>
      <c r="P691" s="198"/>
    </row>
    <row r="692" spans="1:16" ht="47.25" outlineLevel="1">
      <c r="A692" s="254">
        <f t="shared" ref="A692:E692" si="281">A406</f>
        <v>0</v>
      </c>
      <c r="B692" s="222" t="str">
        <f t="shared" si="281"/>
        <v>21) Procurement of HP and LP bypass control valve actuator and HP bypass spray control valve actuator at GTPS uran (3 No)</v>
      </c>
      <c r="C692" s="51">
        <f t="shared" si="281"/>
        <v>0</v>
      </c>
      <c r="D692" s="217" t="str">
        <f t="shared" si="281"/>
        <v>-</v>
      </c>
      <c r="E692" s="53">
        <f t="shared" si="281"/>
        <v>0</v>
      </c>
      <c r="F692" s="32">
        <f t="shared" si="234"/>
        <v>0</v>
      </c>
      <c r="G692" s="32">
        <f t="shared" si="235"/>
        <v>0</v>
      </c>
      <c r="H692" s="32">
        <f t="shared" si="192"/>
        <v>0</v>
      </c>
      <c r="I692" s="29">
        <f>'F4.2'!W120</f>
        <v>0</v>
      </c>
      <c r="J692" s="29">
        <f>'F4.2'!AV120</f>
        <v>0</v>
      </c>
      <c r="K692" s="32"/>
      <c r="L692" s="32"/>
      <c r="M692" s="32">
        <f t="shared" si="219"/>
        <v>0</v>
      </c>
      <c r="N692" s="32">
        <f t="shared" si="194"/>
        <v>0</v>
      </c>
      <c r="O692" s="197"/>
      <c r="P692" s="198"/>
    </row>
    <row r="693" spans="1:16" ht="15.75" outlineLevel="1">
      <c r="A693" s="254">
        <f t="shared" ref="A693:E693" si="282">A407</f>
        <v>0</v>
      </c>
      <c r="B693" s="222" t="str">
        <f t="shared" si="282"/>
        <v>22) New SCADA system for WTP operation at GTPS Uran</v>
      </c>
      <c r="C693" s="51">
        <f t="shared" si="282"/>
        <v>0</v>
      </c>
      <c r="D693" s="217" t="str">
        <f t="shared" si="282"/>
        <v>-</v>
      </c>
      <c r="E693" s="53">
        <f t="shared" si="282"/>
        <v>0</v>
      </c>
      <c r="F693" s="32">
        <f t="shared" si="234"/>
        <v>0</v>
      </c>
      <c r="G693" s="32">
        <f t="shared" si="235"/>
        <v>0</v>
      </c>
      <c r="H693" s="32">
        <f t="shared" si="192"/>
        <v>0</v>
      </c>
      <c r="I693" s="29">
        <f>'F4.2'!W121</f>
        <v>0</v>
      </c>
      <c r="J693" s="29">
        <f>'F4.2'!AV121</f>
        <v>0</v>
      </c>
      <c r="K693" s="32"/>
      <c r="L693" s="32"/>
      <c r="M693" s="32">
        <f t="shared" si="219"/>
        <v>0</v>
      </c>
      <c r="N693" s="32">
        <f t="shared" si="194"/>
        <v>0</v>
      </c>
      <c r="O693" s="197"/>
      <c r="P693" s="198"/>
    </row>
    <row r="694" spans="1:16" ht="78.75" outlineLevel="1">
      <c r="A694" s="254">
        <f t="shared" ref="A694:E694" si="283">A408</f>
        <v>0</v>
      </c>
      <c r="B694" s="222" t="str">
        <f t="shared" si="283"/>
        <v>23) Replacement of existing field instruments of WTP ( level transmitters, level switches, pH meter with sensor, flow meters and Transmittres,conductivity meter with sensors, dissolve oxygen meter with sensors, pressure gauges, pneumatic valves with feedback) at GTPS Uran</v>
      </c>
      <c r="C694" s="51">
        <f t="shared" si="283"/>
        <v>0</v>
      </c>
      <c r="D694" s="217" t="str">
        <f t="shared" si="283"/>
        <v>-</v>
      </c>
      <c r="E694" s="53">
        <f t="shared" si="283"/>
        <v>0</v>
      </c>
      <c r="F694" s="32">
        <f t="shared" si="234"/>
        <v>0</v>
      </c>
      <c r="G694" s="32">
        <f t="shared" si="235"/>
        <v>0</v>
      </c>
      <c r="H694" s="32">
        <f t="shared" si="192"/>
        <v>0</v>
      </c>
      <c r="I694" s="29">
        <f>'F4.2'!W122</f>
        <v>0</v>
      </c>
      <c r="J694" s="29">
        <f>'F4.2'!AV122</f>
        <v>0</v>
      </c>
      <c r="K694" s="32"/>
      <c r="L694" s="32"/>
      <c r="M694" s="32">
        <f t="shared" si="219"/>
        <v>0</v>
      </c>
      <c r="N694" s="32">
        <f t="shared" si="194"/>
        <v>0</v>
      </c>
      <c r="O694" s="197"/>
      <c r="P694" s="198"/>
    </row>
    <row r="695" spans="1:16" ht="47.25" outlineLevel="1">
      <c r="A695" s="259">
        <f t="shared" ref="A695:E695" si="284">A409</f>
        <v>8</v>
      </c>
      <c r="B695" s="214" t="str">
        <f t="shared" si="284"/>
        <v>DPR-1 DPR for Condenser Vacuum imrovement  by procurement and erection/Upgradation of ACC pannels of A0 Unit</v>
      </c>
      <c r="C695" s="51">
        <f t="shared" si="284"/>
        <v>0</v>
      </c>
      <c r="D695" s="217" t="str">
        <f t="shared" si="284"/>
        <v>-</v>
      </c>
      <c r="E695" s="53">
        <f t="shared" si="284"/>
        <v>0</v>
      </c>
      <c r="F695" s="32">
        <f t="shared" si="234"/>
        <v>0</v>
      </c>
      <c r="G695" s="32">
        <f t="shared" si="235"/>
        <v>0</v>
      </c>
      <c r="H695" s="32">
        <f t="shared" si="192"/>
        <v>0</v>
      </c>
      <c r="I695" s="29">
        <f>'F4.2'!W123</f>
        <v>0</v>
      </c>
      <c r="J695" s="29">
        <f>'F4.2'!AV123</f>
        <v>0</v>
      </c>
      <c r="K695" s="32"/>
      <c r="L695" s="32"/>
      <c r="M695" s="32">
        <f t="shared" si="219"/>
        <v>0</v>
      </c>
      <c r="N695" s="32">
        <f t="shared" si="194"/>
        <v>0</v>
      </c>
      <c r="O695" s="197"/>
      <c r="P695" s="198"/>
    </row>
    <row r="696" spans="1:16" ht="31.5" outlineLevel="1">
      <c r="A696" s="271">
        <f t="shared" ref="A696:E696" si="285">A410</f>
        <v>9</v>
      </c>
      <c r="B696" s="214" t="str">
        <f t="shared" si="285"/>
        <v xml:space="preserve"> Supply and erection of ACC Pannels/ Upgradation (A0 ACC Pannels)</v>
      </c>
      <c r="C696" s="51">
        <f t="shared" si="285"/>
        <v>0</v>
      </c>
      <c r="D696" s="217" t="str">
        <f t="shared" si="285"/>
        <v>-</v>
      </c>
      <c r="E696" s="53">
        <f t="shared" si="285"/>
        <v>0</v>
      </c>
      <c r="F696" s="32">
        <f t="shared" si="234"/>
        <v>0</v>
      </c>
      <c r="G696" s="32">
        <f t="shared" si="235"/>
        <v>0</v>
      </c>
      <c r="H696" s="32">
        <f t="shared" si="192"/>
        <v>0</v>
      </c>
      <c r="I696" s="29">
        <f>'F4.2'!W124</f>
        <v>0</v>
      </c>
      <c r="J696" s="29">
        <f>'F4.2'!AV124</f>
        <v>0</v>
      </c>
      <c r="K696" s="32"/>
      <c r="L696" s="32"/>
      <c r="M696" s="32">
        <f t="shared" ref="M696:M759" si="286">SUM(J696:L696)</f>
        <v>0</v>
      </c>
      <c r="N696" s="32">
        <f t="shared" si="194"/>
        <v>0</v>
      </c>
      <c r="O696" s="197"/>
      <c r="P696" s="198"/>
    </row>
    <row r="697" spans="1:16" ht="15.75" outlineLevel="1">
      <c r="A697" s="271">
        <f t="shared" ref="A697:E697" si="287">A411</f>
        <v>10</v>
      </c>
      <c r="B697" s="214" t="str">
        <f t="shared" si="287"/>
        <v>DPR for Replacement of HP and LP cycle valves of Boilers.</v>
      </c>
      <c r="C697" s="51">
        <f t="shared" si="287"/>
        <v>0</v>
      </c>
      <c r="D697" s="217" t="str">
        <f t="shared" si="287"/>
        <v>-</v>
      </c>
      <c r="E697" s="53">
        <f t="shared" si="287"/>
        <v>0</v>
      </c>
      <c r="F697" s="32">
        <f t="shared" si="234"/>
        <v>0</v>
      </c>
      <c r="G697" s="32">
        <f t="shared" si="235"/>
        <v>0</v>
      </c>
      <c r="H697" s="32">
        <f t="shared" si="192"/>
        <v>0</v>
      </c>
      <c r="I697" s="29">
        <f>'F4.2'!W125</f>
        <v>0</v>
      </c>
      <c r="J697" s="29">
        <f>'F4.2'!AV125</f>
        <v>0</v>
      </c>
      <c r="K697" s="32"/>
      <c r="L697" s="32"/>
      <c r="M697" s="32">
        <f t="shared" si="286"/>
        <v>0</v>
      </c>
      <c r="N697" s="32">
        <f t="shared" si="194"/>
        <v>0</v>
      </c>
      <c r="O697" s="197"/>
      <c r="P697" s="198"/>
    </row>
    <row r="698" spans="1:16" ht="47.25" outlineLevel="1">
      <c r="A698" s="271">
        <f t="shared" ref="A698:E698" si="288">A412</f>
        <v>0</v>
      </c>
      <c r="B698" s="222" t="str">
        <f t="shared" si="288"/>
        <v xml:space="preserve"> Supply of all valves of Boiler HP feed station valves, overflow valves, MIV valve, shutoff valve (A1,A2,B1,B2 Boilers)</v>
      </c>
      <c r="C698" s="51">
        <f t="shared" si="288"/>
        <v>0</v>
      </c>
      <c r="D698" s="217" t="str">
        <f t="shared" si="288"/>
        <v>-</v>
      </c>
      <c r="E698" s="53">
        <f t="shared" si="288"/>
        <v>0</v>
      </c>
      <c r="F698" s="32">
        <f t="shared" si="234"/>
        <v>0</v>
      </c>
      <c r="G698" s="32">
        <f t="shared" si="235"/>
        <v>0</v>
      </c>
      <c r="H698" s="32">
        <f t="shared" si="192"/>
        <v>0</v>
      </c>
      <c r="I698" s="29">
        <f>'F4.2'!W126</f>
        <v>0</v>
      </c>
      <c r="J698" s="29">
        <f>'F4.2'!AV126</f>
        <v>0</v>
      </c>
      <c r="K698" s="32"/>
      <c r="L698" s="32"/>
      <c r="M698" s="32">
        <f t="shared" si="286"/>
        <v>0</v>
      </c>
      <c r="N698" s="32">
        <f t="shared" si="194"/>
        <v>0</v>
      </c>
      <c r="O698" s="197"/>
      <c r="P698" s="198"/>
    </row>
    <row r="699" spans="1:16" ht="31.5" outlineLevel="1">
      <c r="A699" s="271">
        <f t="shared" ref="A699:E699" si="289">A413</f>
        <v>0</v>
      </c>
      <c r="B699" s="222" t="str">
        <f t="shared" si="289"/>
        <v xml:space="preserve"> Supply all valves of Boiler LP feed station valves, Overflow valves, MIV valve, shutoff valve (A1,A2,B1,B2 Boilers)</v>
      </c>
      <c r="C699" s="51">
        <f t="shared" si="289"/>
        <v>0</v>
      </c>
      <c r="D699" s="217" t="str">
        <f t="shared" si="289"/>
        <v>-</v>
      </c>
      <c r="E699" s="53">
        <f t="shared" si="289"/>
        <v>0</v>
      </c>
      <c r="F699" s="32">
        <f t="shared" si="234"/>
        <v>0</v>
      </c>
      <c r="G699" s="32">
        <f t="shared" si="235"/>
        <v>0</v>
      </c>
      <c r="H699" s="32">
        <f t="shared" si="192"/>
        <v>0</v>
      </c>
      <c r="I699" s="29">
        <f>'F4.2'!W127</f>
        <v>0</v>
      </c>
      <c r="J699" s="29">
        <f>'F4.2'!AV127</f>
        <v>0</v>
      </c>
      <c r="K699" s="32"/>
      <c r="L699" s="32"/>
      <c r="M699" s="32">
        <f t="shared" si="286"/>
        <v>0</v>
      </c>
      <c r="N699" s="32">
        <f t="shared" si="194"/>
        <v>0</v>
      </c>
      <c r="O699" s="197"/>
      <c r="P699" s="198"/>
    </row>
    <row r="700" spans="1:16" ht="15.75" outlineLevel="1">
      <c r="A700" s="271">
        <f t="shared" ref="A700:E700" si="290">A414</f>
        <v>11</v>
      </c>
      <c r="B700" s="214" t="str">
        <f t="shared" si="290"/>
        <v>DPR for Turbine section upgrade of GT unit 5</v>
      </c>
      <c r="C700" s="51">
        <f t="shared" si="290"/>
        <v>0</v>
      </c>
      <c r="D700" s="217" t="str">
        <f t="shared" si="290"/>
        <v>-</v>
      </c>
      <c r="E700" s="53">
        <f t="shared" si="290"/>
        <v>0</v>
      </c>
      <c r="F700" s="32">
        <f t="shared" si="234"/>
        <v>0</v>
      </c>
      <c r="G700" s="32">
        <f t="shared" si="235"/>
        <v>0</v>
      </c>
      <c r="H700" s="32">
        <f t="shared" si="192"/>
        <v>0</v>
      </c>
      <c r="I700" s="29">
        <f>'F4.2'!W128</f>
        <v>0</v>
      </c>
      <c r="J700" s="29">
        <f>'F4.2'!AV128</f>
        <v>0</v>
      </c>
      <c r="K700" s="32"/>
      <c r="L700" s="32"/>
      <c r="M700" s="32">
        <f t="shared" si="286"/>
        <v>0</v>
      </c>
      <c r="N700" s="32">
        <f t="shared" si="194"/>
        <v>0</v>
      </c>
      <c r="O700" s="197"/>
      <c r="P700" s="198"/>
    </row>
    <row r="701" spans="1:16" ht="31.5" outlineLevel="1">
      <c r="A701" s="271">
        <f t="shared" ref="A701:E701" si="291">A415</f>
        <v>0</v>
      </c>
      <c r="B701" s="222" t="str">
        <f t="shared" si="291"/>
        <v xml:space="preserve">  Supply of Turbine rotor blades 3 &amp; 4 and Turbine stator blades 3 &amp; 4 along with installation material (TSU) GT 5</v>
      </c>
      <c r="C701" s="51">
        <f t="shared" si="291"/>
        <v>0</v>
      </c>
      <c r="D701" s="217" t="str">
        <f t="shared" si="291"/>
        <v>-</v>
      </c>
      <c r="E701" s="53">
        <f t="shared" si="291"/>
        <v>0</v>
      </c>
      <c r="F701" s="32">
        <f t="shared" si="234"/>
        <v>0</v>
      </c>
      <c r="G701" s="32">
        <f t="shared" si="235"/>
        <v>0</v>
      </c>
      <c r="H701" s="32">
        <f t="shared" si="192"/>
        <v>0</v>
      </c>
      <c r="I701" s="29">
        <f>'F4.2'!W129</f>
        <v>0</v>
      </c>
      <c r="J701" s="29">
        <f>'F4.2'!AV129</f>
        <v>0</v>
      </c>
      <c r="K701" s="32"/>
      <c r="L701" s="32"/>
      <c r="M701" s="32">
        <f t="shared" si="286"/>
        <v>0</v>
      </c>
      <c r="N701" s="32">
        <f t="shared" si="194"/>
        <v>0</v>
      </c>
      <c r="O701" s="197"/>
      <c r="P701" s="198"/>
    </row>
    <row r="702" spans="1:16" ht="31.5" outlineLevel="1">
      <c r="A702" s="271">
        <f t="shared" ref="A702:E702" si="292">A416</f>
        <v>12</v>
      </c>
      <c r="B702" s="214" t="str">
        <f t="shared" si="292"/>
        <v xml:space="preserve">DPR for Replacement of Various pumps of A0 &amp; B0 block and HP LP drum, HP LP BCP allied valves of boiler </v>
      </c>
      <c r="C702" s="51">
        <f t="shared" si="292"/>
        <v>0</v>
      </c>
      <c r="D702" s="217" t="str">
        <f t="shared" si="292"/>
        <v>-</v>
      </c>
      <c r="E702" s="53">
        <f t="shared" si="292"/>
        <v>0</v>
      </c>
      <c r="F702" s="32">
        <f t="shared" si="234"/>
        <v>0</v>
      </c>
      <c r="G702" s="32">
        <f t="shared" si="235"/>
        <v>0</v>
      </c>
      <c r="H702" s="32">
        <f t="shared" si="192"/>
        <v>0</v>
      </c>
      <c r="I702" s="29">
        <f>'F4.2'!W130</f>
        <v>0</v>
      </c>
      <c r="J702" s="29">
        <f>'F4.2'!AV130</f>
        <v>0</v>
      </c>
      <c r="K702" s="32"/>
      <c r="L702" s="32"/>
      <c r="M702" s="32">
        <f t="shared" si="286"/>
        <v>0</v>
      </c>
      <c r="N702" s="32">
        <f t="shared" si="194"/>
        <v>0</v>
      </c>
      <c r="O702" s="197"/>
      <c r="P702" s="198"/>
    </row>
    <row r="703" spans="1:16" ht="47.25" outlineLevel="1">
      <c r="A703" s="271">
        <f t="shared" ref="A703:E703" si="293">A417</f>
        <v>0</v>
      </c>
      <c r="B703" s="222" t="str">
        <f t="shared" si="293"/>
        <v xml:space="preserve"> Supply of various pumps (HP BCP , LP BCP, HP and LP Feed water pumps, preheater, evacuation pumps, CEP pumps etc Pumps (A0 and B0 Block)</v>
      </c>
      <c r="C703" s="51">
        <f t="shared" si="293"/>
        <v>0</v>
      </c>
      <c r="D703" s="217" t="str">
        <f t="shared" si="293"/>
        <v>-</v>
      </c>
      <c r="E703" s="53">
        <f t="shared" si="293"/>
        <v>0</v>
      </c>
      <c r="F703" s="32">
        <f t="shared" si="234"/>
        <v>0</v>
      </c>
      <c r="G703" s="32">
        <f t="shared" si="235"/>
        <v>0</v>
      </c>
      <c r="H703" s="32">
        <f t="shared" si="192"/>
        <v>0</v>
      </c>
      <c r="I703" s="29">
        <f>'F4.2'!W131</f>
        <v>0</v>
      </c>
      <c r="J703" s="29">
        <f>'F4.2'!AV131</f>
        <v>0</v>
      </c>
      <c r="K703" s="32"/>
      <c r="L703" s="32"/>
      <c r="M703" s="32">
        <f t="shared" si="286"/>
        <v>0</v>
      </c>
      <c r="N703" s="32">
        <f t="shared" si="194"/>
        <v>0</v>
      </c>
      <c r="O703" s="197"/>
      <c r="P703" s="198"/>
    </row>
    <row r="704" spans="1:16" ht="31.5" outlineLevel="1">
      <c r="A704" s="271">
        <f t="shared" ref="A704:E704" si="294">A418</f>
        <v>0</v>
      </c>
      <c r="B704" s="222" t="str">
        <f t="shared" si="294"/>
        <v xml:space="preserve"> Supply of HP &amp; LP Drum and superheater safety valve, drain station valves (A1,A2,B1,B2 Boilers)</v>
      </c>
      <c r="C704" s="51">
        <f t="shared" si="294"/>
        <v>0</v>
      </c>
      <c r="D704" s="217" t="str">
        <f t="shared" si="294"/>
        <v>-</v>
      </c>
      <c r="E704" s="53">
        <f t="shared" si="294"/>
        <v>0</v>
      </c>
      <c r="F704" s="32">
        <f t="shared" si="234"/>
        <v>0</v>
      </c>
      <c r="G704" s="32">
        <f t="shared" si="235"/>
        <v>0</v>
      </c>
      <c r="H704" s="32">
        <f t="shared" si="192"/>
        <v>0</v>
      </c>
      <c r="I704" s="29">
        <f>'F4.2'!W132</f>
        <v>0</v>
      </c>
      <c r="J704" s="29">
        <f>'F4.2'!AV132</f>
        <v>0</v>
      </c>
      <c r="K704" s="32"/>
      <c r="L704" s="32"/>
      <c r="M704" s="32">
        <f t="shared" si="286"/>
        <v>0</v>
      </c>
      <c r="N704" s="32">
        <f t="shared" si="194"/>
        <v>0</v>
      </c>
      <c r="O704" s="197"/>
      <c r="P704" s="198"/>
    </row>
    <row r="705" spans="1:16" ht="31.5" outlineLevel="1">
      <c r="A705" s="271">
        <f t="shared" ref="A705:E705" si="295">A419</f>
        <v>0</v>
      </c>
      <c r="B705" s="222" t="str">
        <f t="shared" si="295"/>
        <v xml:space="preserve"> Supply of HP &amp; LP BCP suction valves, discharge valves , NRV (A1,A2,B1,B2 Boilers)</v>
      </c>
      <c r="C705" s="51">
        <f t="shared" si="295"/>
        <v>0</v>
      </c>
      <c r="D705" s="217" t="str">
        <f t="shared" si="295"/>
        <v>-</v>
      </c>
      <c r="E705" s="53">
        <f t="shared" si="295"/>
        <v>0</v>
      </c>
      <c r="F705" s="32">
        <f t="shared" si="234"/>
        <v>0</v>
      </c>
      <c r="G705" s="32">
        <f t="shared" si="235"/>
        <v>0</v>
      </c>
      <c r="H705" s="32">
        <f t="shared" si="192"/>
        <v>0</v>
      </c>
      <c r="I705" s="29">
        <f>'F4.2'!W133</f>
        <v>0</v>
      </c>
      <c r="J705" s="29">
        <f>'F4.2'!AV133</f>
        <v>0</v>
      </c>
      <c r="K705" s="32"/>
      <c r="L705" s="32"/>
      <c r="M705" s="32">
        <f t="shared" si="286"/>
        <v>0</v>
      </c>
      <c r="N705" s="32">
        <f t="shared" si="194"/>
        <v>0</v>
      </c>
      <c r="O705" s="197"/>
      <c r="P705" s="198"/>
    </row>
    <row r="706" spans="1:16" ht="47.25" outlineLevel="1">
      <c r="A706" s="271">
        <f t="shared" ref="A706:E706" si="296">A420</f>
        <v>13</v>
      </c>
      <c r="B706" s="214" t="str">
        <f t="shared" si="296"/>
        <v>DPR for Life extension of B0 block by replacement of LP evaporator header and tubes, boiler duct plate, B0 steam turbine free standing blades and bearing</v>
      </c>
      <c r="C706" s="51">
        <f t="shared" si="296"/>
        <v>0</v>
      </c>
      <c r="D706" s="217" t="str">
        <f t="shared" si="296"/>
        <v>-</v>
      </c>
      <c r="E706" s="53">
        <f t="shared" si="296"/>
        <v>0</v>
      </c>
      <c r="F706" s="32">
        <f t="shared" si="234"/>
        <v>0</v>
      </c>
      <c r="G706" s="32">
        <f t="shared" si="235"/>
        <v>0</v>
      </c>
      <c r="H706" s="32">
        <f t="shared" si="192"/>
        <v>0</v>
      </c>
      <c r="I706" s="29">
        <f>'F4.2'!W134</f>
        <v>0</v>
      </c>
      <c r="J706" s="29">
        <f>'F4.2'!AV134</f>
        <v>0</v>
      </c>
      <c r="K706" s="32"/>
      <c r="L706" s="32"/>
      <c r="M706" s="32">
        <f t="shared" si="286"/>
        <v>0</v>
      </c>
      <c r="N706" s="32">
        <f t="shared" si="194"/>
        <v>0</v>
      </c>
      <c r="O706" s="197"/>
      <c r="P706" s="198"/>
    </row>
    <row r="707" spans="1:16" ht="31.5" outlineLevel="1">
      <c r="A707" s="271">
        <f t="shared" ref="A707:E707" si="297">A421</f>
        <v>0</v>
      </c>
      <c r="B707" s="222" t="str">
        <f t="shared" si="297"/>
        <v xml:space="preserve"> Supply and eretion of LP Evaporator header and Tubes (B1Boiler)</v>
      </c>
      <c r="C707" s="51">
        <f t="shared" si="297"/>
        <v>0</v>
      </c>
      <c r="D707" s="217" t="str">
        <f t="shared" si="297"/>
        <v>-</v>
      </c>
      <c r="E707" s="53">
        <f t="shared" si="297"/>
        <v>0</v>
      </c>
      <c r="F707" s="32">
        <f t="shared" si="234"/>
        <v>0</v>
      </c>
      <c r="G707" s="32">
        <f t="shared" si="235"/>
        <v>0</v>
      </c>
      <c r="H707" s="32">
        <f t="shared" si="192"/>
        <v>0</v>
      </c>
      <c r="I707" s="29">
        <f>'F4.2'!W135</f>
        <v>0</v>
      </c>
      <c r="J707" s="29">
        <f>'F4.2'!AV135</f>
        <v>0</v>
      </c>
      <c r="K707" s="32"/>
      <c r="L707" s="32"/>
      <c r="M707" s="32">
        <f t="shared" si="286"/>
        <v>0</v>
      </c>
      <c r="N707" s="32">
        <f t="shared" si="194"/>
        <v>0</v>
      </c>
      <c r="O707" s="197"/>
      <c r="P707" s="198"/>
    </row>
    <row r="708" spans="1:16" ht="15.75" outlineLevel="1">
      <c r="A708" s="271">
        <f t="shared" ref="A708:E708" si="298">A422</f>
        <v>0</v>
      </c>
      <c r="B708" s="222" t="str">
        <f t="shared" si="298"/>
        <v>Supply of boiler duct plate (B1,B2 Boiler)</v>
      </c>
      <c r="C708" s="51">
        <f t="shared" si="298"/>
        <v>0</v>
      </c>
      <c r="D708" s="217" t="str">
        <f t="shared" si="298"/>
        <v>-</v>
      </c>
      <c r="E708" s="53">
        <f t="shared" si="298"/>
        <v>0</v>
      </c>
      <c r="F708" s="32">
        <f t="shared" si="234"/>
        <v>0</v>
      </c>
      <c r="G708" s="32">
        <f t="shared" si="235"/>
        <v>0</v>
      </c>
      <c r="H708" s="32">
        <f t="shared" si="192"/>
        <v>0</v>
      </c>
      <c r="I708" s="29">
        <f>'F4.2'!W136</f>
        <v>0</v>
      </c>
      <c r="J708" s="29">
        <f>'F4.2'!AV136</f>
        <v>0</v>
      </c>
      <c r="K708" s="32"/>
      <c r="L708" s="32"/>
      <c r="M708" s="32">
        <f t="shared" si="286"/>
        <v>0</v>
      </c>
      <c r="N708" s="32">
        <f t="shared" si="194"/>
        <v>0</v>
      </c>
      <c r="O708" s="197"/>
      <c r="P708" s="198"/>
    </row>
    <row r="709" spans="1:16" ht="31.5" outlineLevel="1">
      <c r="A709" s="271">
        <f t="shared" ref="A709:E709" si="299">A423</f>
        <v>0</v>
      </c>
      <c r="B709" s="222" t="str">
        <f t="shared" si="299"/>
        <v xml:space="preserve"> Supply of Steam turbine free standing blades (B0 steam turbine)</v>
      </c>
      <c r="C709" s="51">
        <f t="shared" si="299"/>
        <v>0</v>
      </c>
      <c r="D709" s="217" t="str">
        <f t="shared" si="299"/>
        <v>-</v>
      </c>
      <c r="E709" s="53">
        <f t="shared" si="299"/>
        <v>0</v>
      </c>
      <c r="F709" s="32">
        <f t="shared" si="234"/>
        <v>0</v>
      </c>
      <c r="G709" s="32">
        <f t="shared" si="235"/>
        <v>0</v>
      </c>
      <c r="H709" s="32">
        <f t="shared" si="192"/>
        <v>0</v>
      </c>
      <c r="I709" s="29">
        <f>'F4.2'!W137</f>
        <v>0</v>
      </c>
      <c r="J709" s="29">
        <f>'F4.2'!AV137</f>
        <v>0</v>
      </c>
      <c r="K709" s="32"/>
      <c r="L709" s="32"/>
      <c r="M709" s="32">
        <f t="shared" si="286"/>
        <v>0</v>
      </c>
      <c r="N709" s="32">
        <f t="shared" si="194"/>
        <v>0</v>
      </c>
      <c r="O709" s="197"/>
      <c r="P709" s="198"/>
    </row>
    <row r="710" spans="1:16" ht="31.5" outlineLevel="1">
      <c r="A710" s="271">
        <f t="shared" ref="A710:E710" si="300">A424</f>
        <v>0</v>
      </c>
      <c r="B710" s="222" t="str">
        <f t="shared" si="300"/>
        <v xml:space="preserve"> Supply of Steam turbine Journal cum Thrust bearing (A0 Steam Turbine)</v>
      </c>
      <c r="C710" s="51">
        <f t="shared" si="300"/>
        <v>0</v>
      </c>
      <c r="D710" s="217" t="str">
        <f t="shared" si="300"/>
        <v>-</v>
      </c>
      <c r="E710" s="53">
        <f t="shared" si="300"/>
        <v>0</v>
      </c>
      <c r="F710" s="32">
        <f t="shared" ref="F710:F773" si="301">F424+I424</f>
        <v>0</v>
      </c>
      <c r="G710" s="32">
        <f t="shared" ref="G710:G773" si="302">G424+M424</f>
        <v>0</v>
      </c>
      <c r="H710" s="32">
        <f t="shared" si="192"/>
        <v>0</v>
      </c>
      <c r="I710" s="29">
        <f>'F4.2'!W138</f>
        <v>0</v>
      </c>
      <c r="J710" s="29">
        <f>'F4.2'!AV138</f>
        <v>0</v>
      </c>
      <c r="K710" s="32"/>
      <c r="L710" s="32"/>
      <c r="M710" s="32">
        <f t="shared" si="286"/>
        <v>0</v>
      </c>
      <c r="N710" s="32">
        <f t="shared" si="194"/>
        <v>0</v>
      </c>
      <c r="O710" s="197"/>
      <c r="P710" s="198"/>
    </row>
    <row r="711" spans="1:16" ht="47.25" outlineLevel="1">
      <c r="A711" s="271">
        <f t="shared" ref="A711:E711" si="303">A425</f>
        <v>14</v>
      </c>
      <c r="B711" s="214" t="str">
        <f t="shared" si="303"/>
        <v>DPR for Life extension of GT Units by replacement of GT Gas ESV , Control valves and GT transmitter unit (barring gear assembly), Hand barring assembly.</v>
      </c>
      <c r="C711" s="51">
        <f t="shared" si="303"/>
        <v>0</v>
      </c>
      <c r="D711" s="217" t="str">
        <f t="shared" si="303"/>
        <v>-</v>
      </c>
      <c r="E711" s="53">
        <f t="shared" si="303"/>
        <v>0</v>
      </c>
      <c r="F711" s="32">
        <f t="shared" si="301"/>
        <v>0</v>
      </c>
      <c r="G711" s="32">
        <f t="shared" si="302"/>
        <v>0</v>
      </c>
      <c r="H711" s="32">
        <f t="shared" si="192"/>
        <v>0</v>
      </c>
      <c r="I711" s="29">
        <f>'F4.2'!W139</f>
        <v>0</v>
      </c>
      <c r="J711" s="29">
        <f>'F4.2'!AV139</f>
        <v>0</v>
      </c>
      <c r="K711" s="32"/>
      <c r="L711" s="32"/>
      <c r="M711" s="32">
        <f t="shared" si="286"/>
        <v>0</v>
      </c>
      <c r="N711" s="32">
        <f t="shared" si="194"/>
        <v>0</v>
      </c>
      <c r="O711" s="197"/>
      <c r="P711" s="198"/>
    </row>
    <row r="712" spans="1:16" ht="15.75" outlineLevel="1">
      <c r="A712" s="271">
        <f t="shared" ref="A712:E712" si="304">A426</f>
        <v>0</v>
      </c>
      <c r="B712" s="222" t="str">
        <f t="shared" si="304"/>
        <v xml:space="preserve"> Supply of GT Gas ESV &amp; Control valve (GT 6,7 &amp; 8)</v>
      </c>
      <c r="C712" s="51">
        <f t="shared" si="304"/>
        <v>0</v>
      </c>
      <c r="D712" s="217" t="str">
        <f t="shared" si="304"/>
        <v>-</v>
      </c>
      <c r="E712" s="53">
        <f t="shared" si="304"/>
        <v>0</v>
      </c>
      <c r="F712" s="32">
        <f t="shared" si="301"/>
        <v>0</v>
      </c>
      <c r="G712" s="32">
        <f t="shared" si="302"/>
        <v>0</v>
      </c>
      <c r="H712" s="32">
        <f t="shared" si="192"/>
        <v>0</v>
      </c>
      <c r="I712" s="29">
        <f>'F4.2'!W140</f>
        <v>0</v>
      </c>
      <c r="J712" s="29">
        <f>'F4.2'!AV140</f>
        <v>0</v>
      </c>
      <c r="K712" s="32"/>
      <c r="L712" s="32"/>
      <c r="M712" s="32">
        <f t="shared" si="286"/>
        <v>0</v>
      </c>
      <c r="N712" s="32">
        <f t="shared" si="194"/>
        <v>0</v>
      </c>
      <c r="O712" s="197"/>
      <c r="P712" s="198"/>
    </row>
    <row r="713" spans="1:16" ht="47.25" outlineLevel="1">
      <c r="A713" s="271">
        <f t="shared" ref="A713:E713" si="305">A427</f>
        <v>0</v>
      </c>
      <c r="B713" s="222" t="str">
        <f t="shared" si="305"/>
        <v xml:space="preserve"> Supply of GT Transmitter unit with Hand barring assembly (GT 5 &amp; 6 Transmitter Unit and GT 5,6,7,8 Hand Barring assembly ) </v>
      </c>
      <c r="C713" s="51">
        <f t="shared" si="305"/>
        <v>0</v>
      </c>
      <c r="D713" s="217" t="str">
        <f t="shared" si="305"/>
        <v>-</v>
      </c>
      <c r="E713" s="53">
        <f t="shared" si="305"/>
        <v>0</v>
      </c>
      <c r="F713" s="32">
        <f t="shared" si="301"/>
        <v>0</v>
      </c>
      <c r="G713" s="32">
        <f t="shared" si="302"/>
        <v>0</v>
      </c>
      <c r="H713" s="32">
        <f t="shared" si="192"/>
        <v>0</v>
      </c>
      <c r="I713" s="29">
        <f>'F4.2'!W141</f>
        <v>0</v>
      </c>
      <c r="J713" s="29">
        <f>'F4.2'!AV141</f>
        <v>0</v>
      </c>
      <c r="K713" s="32"/>
      <c r="L713" s="32"/>
      <c r="M713" s="32">
        <f t="shared" si="286"/>
        <v>0</v>
      </c>
      <c r="N713" s="32">
        <f t="shared" si="194"/>
        <v>0</v>
      </c>
      <c r="O713" s="197"/>
      <c r="P713" s="198"/>
    </row>
    <row r="714" spans="1:16" ht="47.25" outlineLevel="1">
      <c r="A714" s="271">
        <f t="shared" ref="A714:E714" si="306">A428</f>
        <v>15</v>
      </c>
      <c r="B714" s="214" t="str">
        <f t="shared" si="306"/>
        <v>DPR for procurement of Inconel 617 plate for mixing chambers and Replacement of GT exhaust bellows, honeycomb.</v>
      </c>
      <c r="C714" s="51">
        <f t="shared" si="306"/>
        <v>0</v>
      </c>
      <c r="D714" s="217" t="str">
        <f t="shared" si="306"/>
        <v>-</v>
      </c>
      <c r="E714" s="53">
        <f t="shared" si="306"/>
        <v>0</v>
      </c>
      <c r="F714" s="32">
        <f t="shared" si="301"/>
        <v>0</v>
      </c>
      <c r="G714" s="32">
        <f t="shared" si="302"/>
        <v>0</v>
      </c>
      <c r="H714" s="32">
        <f t="shared" si="192"/>
        <v>0</v>
      </c>
      <c r="I714" s="29">
        <f>'F4.2'!W142</f>
        <v>0</v>
      </c>
      <c r="J714" s="29">
        <f>'F4.2'!AV142</f>
        <v>0</v>
      </c>
      <c r="K714" s="32"/>
      <c r="L714" s="32"/>
      <c r="M714" s="32">
        <f t="shared" si="286"/>
        <v>0</v>
      </c>
      <c r="N714" s="32">
        <f t="shared" si="194"/>
        <v>0</v>
      </c>
      <c r="O714" s="197"/>
      <c r="P714" s="198"/>
    </row>
    <row r="715" spans="1:16" ht="15.75" outlineLevel="1">
      <c r="A715" s="271">
        <f t="shared" ref="A715:E715" si="307">A429</f>
        <v>0</v>
      </c>
      <c r="B715" s="222" t="str">
        <f t="shared" si="307"/>
        <v xml:space="preserve"> Supply of inconel 617 plate for mixing chambers (All GT)</v>
      </c>
      <c r="C715" s="51">
        <f t="shared" si="307"/>
        <v>0</v>
      </c>
      <c r="D715" s="217" t="str">
        <f t="shared" si="307"/>
        <v>-</v>
      </c>
      <c r="E715" s="53">
        <f t="shared" si="307"/>
        <v>0</v>
      </c>
      <c r="F715" s="32">
        <f t="shared" si="301"/>
        <v>0</v>
      </c>
      <c r="G715" s="32">
        <f t="shared" si="302"/>
        <v>0</v>
      </c>
      <c r="H715" s="32">
        <f t="shared" si="192"/>
        <v>0</v>
      </c>
      <c r="I715" s="29">
        <f>'F4.2'!W143</f>
        <v>0</v>
      </c>
      <c r="J715" s="29">
        <f>'F4.2'!AV143</f>
        <v>0</v>
      </c>
      <c r="K715" s="32"/>
      <c r="L715" s="32"/>
      <c r="M715" s="32">
        <f t="shared" si="286"/>
        <v>0</v>
      </c>
      <c r="N715" s="32">
        <f t="shared" si="194"/>
        <v>0</v>
      </c>
      <c r="O715" s="197"/>
      <c r="P715" s="198"/>
    </row>
    <row r="716" spans="1:16" ht="31.5" outlineLevel="1">
      <c r="A716" s="271">
        <f t="shared" ref="A716:E716" si="308">A430</f>
        <v>0</v>
      </c>
      <c r="B716" s="222" t="str">
        <f t="shared" si="308"/>
        <v xml:space="preserve"> Replacement of GT exhaust bellows and  honeycomb. (GT7 &amp; 8)</v>
      </c>
      <c r="C716" s="51">
        <f t="shared" si="308"/>
        <v>0</v>
      </c>
      <c r="D716" s="217" t="str">
        <f t="shared" si="308"/>
        <v>-</v>
      </c>
      <c r="E716" s="53">
        <f t="shared" si="308"/>
        <v>0</v>
      </c>
      <c r="F716" s="32">
        <f t="shared" si="301"/>
        <v>0</v>
      </c>
      <c r="G716" s="32">
        <f t="shared" si="302"/>
        <v>0</v>
      </c>
      <c r="H716" s="32">
        <f t="shared" si="192"/>
        <v>0</v>
      </c>
      <c r="I716" s="29">
        <f>'F4.2'!W144</f>
        <v>0</v>
      </c>
      <c r="J716" s="29">
        <f>'F4.2'!AV144</f>
        <v>0</v>
      </c>
      <c r="K716" s="32"/>
      <c r="L716" s="32"/>
      <c r="M716" s="32">
        <f t="shared" si="286"/>
        <v>0</v>
      </c>
      <c r="N716" s="32">
        <f t="shared" si="194"/>
        <v>0</v>
      </c>
      <c r="O716" s="197"/>
      <c r="P716" s="198"/>
    </row>
    <row r="717" spans="1:16" ht="15.75" outlineLevel="1">
      <c r="A717" s="271">
        <f t="shared" ref="A717:E717" si="309">A431</f>
        <v>16</v>
      </c>
      <c r="B717" s="214" t="str">
        <f t="shared" si="309"/>
        <v>DPR for Turbine section upgrade of GT unit 7</v>
      </c>
      <c r="C717" s="51">
        <f t="shared" si="309"/>
        <v>0</v>
      </c>
      <c r="D717" s="217" t="str">
        <f t="shared" si="309"/>
        <v>-</v>
      </c>
      <c r="E717" s="53">
        <f t="shared" si="309"/>
        <v>0</v>
      </c>
      <c r="F717" s="32">
        <f t="shared" si="301"/>
        <v>0</v>
      </c>
      <c r="G717" s="32">
        <f t="shared" si="302"/>
        <v>0</v>
      </c>
      <c r="H717" s="32">
        <f t="shared" si="192"/>
        <v>0</v>
      </c>
      <c r="I717" s="29">
        <f>'F4.2'!W145</f>
        <v>0</v>
      </c>
      <c r="J717" s="29">
        <f>'F4.2'!AV145</f>
        <v>0</v>
      </c>
      <c r="K717" s="32"/>
      <c r="L717" s="32"/>
      <c r="M717" s="32">
        <f t="shared" si="286"/>
        <v>0</v>
      </c>
      <c r="N717" s="32">
        <f t="shared" si="194"/>
        <v>0</v>
      </c>
      <c r="O717" s="197"/>
      <c r="P717" s="198"/>
    </row>
    <row r="718" spans="1:16" ht="31.5" outlineLevel="1">
      <c r="A718" s="271">
        <f t="shared" ref="A718:E718" si="310">A432</f>
        <v>0</v>
      </c>
      <c r="B718" s="222" t="str">
        <f t="shared" si="310"/>
        <v xml:space="preserve"> Supply of Turbine rotor blades 3 &amp; 4 and Turbine stator blades 3 &amp; 4 along with installation material (TSU) GT 7</v>
      </c>
      <c r="C718" s="51">
        <f t="shared" si="310"/>
        <v>0</v>
      </c>
      <c r="D718" s="217" t="str">
        <f t="shared" si="310"/>
        <v>-</v>
      </c>
      <c r="E718" s="53">
        <f t="shared" si="310"/>
        <v>0</v>
      </c>
      <c r="F718" s="32">
        <f t="shared" si="301"/>
        <v>0</v>
      </c>
      <c r="G718" s="32">
        <f t="shared" si="302"/>
        <v>0</v>
      </c>
      <c r="H718" s="32">
        <f t="shared" si="192"/>
        <v>0</v>
      </c>
      <c r="I718" s="29">
        <f>'F4.2'!W146</f>
        <v>0</v>
      </c>
      <c r="J718" s="29">
        <f>'F4.2'!AV146</f>
        <v>0</v>
      </c>
      <c r="K718" s="32"/>
      <c r="L718" s="32"/>
      <c r="M718" s="32">
        <f t="shared" si="286"/>
        <v>0</v>
      </c>
      <c r="N718" s="32">
        <f t="shared" si="194"/>
        <v>0</v>
      </c>
      <c r="O718" s="197"/>
      <c r="P718" s="198"/>
    </row>
    <row r="719" spans="1:16" ht="47.25" outlineLevel="1">
      <c r="A719" s="271">
        <f t="shared" ref="A719:E719" si="311">A433</f>
        <v>17</v>
      </c>
      <c r="B719" s="214" t="str">
        <f t="shared" si="311"/>
        <v>DPR for Supply and erection of new air compressor system with screw type compressor, HVAC system with Screw type  Compressor  and  Stg II and Stg III DG set at GTPS Uran</v>
      </c>
      <c r="C719" s="51">
        <f t="shared" si="311"/>
        <v>0</v>
      </c>
      <c r="D719" s="217" t="str">
        <f t="shared" si="311"/>
        <v>-</v>
      </c>
      <c r="E719" s="53">
        <f t="shared" si="311"/>
        <v>0</v>
      </c>
      <c r="F719" s="32">
        <f t="shared" si="301"/>
        <v>0</v>
      </c>
      <c r="G719" s="32">
        <f t="shared" si="302"/>
        <v>0</v>
      </c>
      <c r="H719" s="32">
        <f t="shared" si="192"/>
        <v>0</v>
      </c>
      <c r="I719" s="29">
        <f>'F4.2'!W147</f>
        <v>0</v>
      </c>
      <c r="J719" s="29">
        <f>'F4.2'!AV147</f>
        <v>0</v>
      </c>
      <c r="K719" s="32"/>
      <c r="L719" s="32"/>
      <c r="M719" s="32">
        <f t="shared" si="286"/>
        <v>0</v>
      </c>
      <c r="N719" s="32">
        <f t="shared" si="194"/>
        <v>0</v>
      </c>
      <c r="O719" s="197"/>
      <c r="P719" s="198"/>
    </row>
    <row r="720" spans="1:16" ht="47.25" outlineLevel="1">
      <c r="A720" s="271">
        <f t="shared" ref="A720:E720" si="312">A434</f>
        <v>0</v>
      </c>
      <c r="B720" s="222" t="str">
        <f t="shared" si="312"/>
        <v xml:space="preserve"> Supply and erection of new Air compressor system with Screw type Compressor (Service &amp; instrument air compressors)</v>
      </c>
      <c r="C720" s="51">
        <f t="shared" si="312"/>
        <v>0</v>
      </c>
      <c r="D720" s="217" t="str">
        <f t="shared" si="312"/>
        <v>-</v>
      </c>
      <c r="E720" s="53">
        <f t="shared" si="312"/>
        <v>0</v>
      </c>
      <c r="F720" s="32">
        <f t="shared" si="301"/>
        <v>0</v>
      </c>
      <c r="G720" s="32">
        <f t="shared" si="302"/>
        <v>0</v>
      </c>
      <c r="H720" s="32">
        <f t="shared" si="192"/>
        <v>0</v>
      </c>
      <c r="I720" s="29">
        <f>'F4.2'!W148</f>
        <v>0</v>
      </c>
      <c r="J720" s="29">
        <f>'F4.2'!AV148</f>
        <v>0</v>
      </c>
      <c r="K720" s="32"/>
      <c r="L720" s="32"/>
      <c r="M720" s="32">
        <f t="shared" si="286"/>
        <v>0</v>
      </c>
      <c r="N720" s="32">
        <f t="shared" si="194"/>
        <v>0</v>
      </c>
      <c r="O720" s="197"/>
      <c r="P720" s="198"/>
    </row>
    <row r="721" spans="1:16" ht="31.5" outlineLevel="1">
      <c r="A721" s="271">
        <f t="shared" ref="A721:E721" si="313">A435</f>
        <v>0</v>
      </c>
      <c r="B721" s="222" t="str">
        <f t="shared" si="313"/>
        <v xml:space="preserve">  Supply and erection of new HVAC system with Screw type Compressor </v>
      </c>
      <c r="C721" s="51">
        <f t="shared" si="313"/>
        <v>0</v>
      </c>
      <c r="D721" s="217" t="str">
        <f t="shared" si="313"/>
        <v>-</v>
      </c>
      <c r="E721" s="53">
        <f t="shared" si="313"/>
        <v>0</v>
      </c>
      <c r="F721" s="32">
        <f t="shared" si="301"/>
        <v>0</v>
      </c>
      <c r="G721" s="32">
        <f t="shared" si="302"/>
        <v>0</v>
      </c>
      <c r="H721" s="32">
        <f t="shared" si="192"/>
        <v>0</v>
      </c>
      <c r="I721" s="29">
        <f>'F4.2'!W149</f>
        <v>0</v>
      </c>
      <c r="J721" s="29">
        <f>'F4.2'!AV149</f>
        <v>0</v>
      </c>
      <c r="K721" s="32"/>
      <c r="L721" s="32"/>
      <c r="M721" s="32">
        <f t="shared" si="286"/>
        <v>0</v>
      </c>
      <c r="N721" s="32">
        <f t="shared" si="194"/>
        <v>0</v>
      </c>
      <c r="O721" s="197"/>
      <c r="P721" s="198"/>
    </row>
    <row r="722" spans="1:16" ht="15.75" outlineLevel="1">
      <c r="A722" s="271">
        <f t="shared" ref="A722:E722" si="314">A436</f>
        <v>0</v>
      </c>
      <c r="B722" s="222" t="str">
        <f t="shared" si="314"/>
        <v xml:space="preserve"> Supply &amp; Errection of Stage II and Stage III DG set</v>
      </c>
      <c r="C722" s="51">
        <f t="shared" si="314"/>
        <v>0</v>
      </c>
      <c r="D722" s="217" t="str">
        <f t="shared" si="314"/>
        <v>-</v>
      </c>
      <c r="E722" s="53">
        <f t="shared" si="314"/>
        <v>0</v>
      </c>
      <c r="F722" s="32">
        <f t="shared" si="301"/>
        <v>0</v>
      </c>
      <c r="G722" s="32">
        <f t="shared" si="302"/>
        <v>0</v>
      </c>
      <c r="H722" s="32">
        <f t="shared" si="192"/>
        <v>0</v>
      </c>
      <c r="I722" s="29">
        <f>'F4.2'!W150</f>
        <v>0</v>
      </c>
      <c r="J722" s="29">
        <f>'F4.2'!AV150</f>
        <v>0</v>
      </c>
      <c r="K722" s="32"/>
      <c r="L722" s="32"/>
      <c r="M722" s="32">
        <f t="shared" si="286"/>
        <v>0</v>
      </c>
      <c r="N722" s="32">
        <f t="shared" si="194"/>
        <v>0</v>
      </c>
      <c r="O722" s="197"/>
      <c r="P722" s="198"/>
    </row>
    <row r="723" spans="1:16" ht="47.25" outlineLevel="1">
      <c r="A723" s="271">
        <f t="shared" ref="A723:E723" si="315">A437</f>
        <v>18</v>
      </c>
      <c r="B723" s="214" t="str">
        <f t="shared" si="315"/>
        <v>DPR for Life extension of GT by procurement of Mixing chambers with installation material and Procurement of GT flametube bricks &amp; brick holders.</v>
      </c>
      <c r="C723" s="51">
        <f t="shared" si="315"/>
        <v>0</v>
      </c>
      <c r="D723" s="217" t="str">
        <f t="shared" si="315"/>
        <v>-</v>
      </c>
      <c r="E723" s="53">
        <f t="shared" si="315"/>
        <v>0</v>
      </c>
      <c r="F723" s="32">
        <f t="shared" si="301"/>
        <v>0</v>
      </c>
      <c r="G723" s="32">
        <f t="shared" si="302"/>
        <v>0</v>
      </c>
      <c r="H723" s="32">
        <f t="shared" si="192"/>
        <v>0</v>
      </c>
      <c r="I723" s="29">
        <f>'F4.2'!W151</f>
        <v>0</v>
      </c>
      <c r="J723" s="29">
        <f>'F4.2'!AV151</f>
        <v>0</v>
      </c>
      <c r="K723" s="32"/>
      <c r="L723" s="32"/>
      <c r="M723" s="32">
        <f t="shared" si="286"/>
        <v>0</v>
      </c>
      <c r="N723" s="32">
        <f t="shared" si="194"/>
        <v>0</v>
      </c>
      <c r="O723" s="197"/>
      <c r="P723" s="198"/>
    </row>
    <row r="724" spans="1:16" ht="15.75" outlineLevel="1">
      <c r="A724" s="271">
        <f t="shared" ref="A724:E724" si="316">A438</f>
        <v>0</v>
      </c>
      <c r="B724" s="222" t="str">
        <f t="shared" si="316"/>
        <v xml:space="preserve"> Supply of Mixing chambers with installation material (GT 5)</v>
      </c>
      <c r="C724" s="51">
        <f t="shared" si="316"/>
        <v>0</v>
      </c>
      <c r="D724" s="217" t="str">
        <f t="shared" si="316"/>
        <v>-</v>
      </c>
      <c r="E724" s="53">
        <f t="shared" si="316"/>
        <v>0</v>
      </c>
      <c r="F724" s="32">
        <f t="shared" si="301"/>
        <v>0</v>
      </c>
      <c r="G724" s="32">
        <f t="shared" si="302"/>
        <v>0</v>
      </c>
      <c r="H724" s="32">
        <f t="shared" si="192"/>
        <v>0</v>
      </c>
      <c r="I724" s="29">
        <f>'F4.2'!W152</f>
        <v>0</v>
      </c>
      <c r="J724" s="29">
        <f>'F4.2'!AV152</f>
        <v>0</v>
      </c>
      <c r="K724" s="32"/>
      <c r="L724" s="32"/>
      <c r="M724" s="32">
        <f t="shared" si="286"/>
        <v>0</v>
      </c>
      <c r="N724" s="32">
        <f t="shared" si="194"/>
        <v>0</v>
      </c>
      <c r="O724" s="197"/>
      <c r="P724" s="198"/>
    </row>
    <row r="725" spans="1:16" ht="15.75" outlineLevel="1">
      <c r="A725" s="271">
        <f t="shared" ref="A725:E725" si="317">A439</f>
        <v>0</v>
      </c>
      <c r="B725" s="222" t="str">
        <f t="shared" si="317"/>
        <v xml:space="preserve">  Supply of GT Flametube bricks &amp; brick holders (All GT)</v>
      </c>
      <c r="C725" s="51">
        <f t="shared" si="317"/>
        <v>0</v>
      </c>
      <c r="D725" s="217" t="str">
        <f t="shared" si="317"/>
        <v>-</v>
      </c>
      <c r="E725" s="53">
        <f t="shared" si="317"/>
        <v>0</v>
      </c>
      <c r="F725" s="32">
        <f t="shared" si="301"/>
        <v>0</v>
      </c>
      <c r="G725" s="32">
        <f t="shared" si="302"/>
        <v>0</v>
      </c>
      <c r="H725" s="32">
        <f t="shared" si="192"/>
        <v>0</v>
      </c>
      <c r="I725" s="29">
        <f>'F4.2'!W153</f>
        <v>0</v>
      </c>
      <c r="J725" s="29">
        <f>'F4.2'!AV153</f>
        <v>0</v>
      </c>
      <c r="K725" s="32"/>
      <c r="L725" s="32"/>
      <c r="M725" s="32">
        <f t="shared" si="286"/>
        <v>0</v>
      </c>
      <c r="N725" s="32">
        <f t="shared" si="194"/>
        <v>0</v>
      </c>
      <c r="O725" s="197"/>
      <c r="P725" s="198"/>
    </row>
    <row r="726" spans="1:16" ht="31.5" outlineLevel="1">
      <c r="A726" s="271">
        <f t="shared" ref="A726:E726" si="318">A440</f>
        <v>19</v>
      </c>
      <c r="B726" s="214" t="str">
        <f t="shared" si="318"/>
        <v>DPR for Life extension of GT by Procurement of  Compressor diaphragm rings with stator blades– 1 to 16 for GT Unit 6.</v>
      </c>
      <c r="C726" s="51">
        <f t="shared" si="318"/>
        <v>0</v>
      </c>
      <c r="D726" s="217" t="str">
        <f t="shared" si="318"/>
        <v>-</v>
      </c>
      <c r="E726" s="53">
        <f t="shared" si="318"/>
        <v>0</v>
      </c>
      <c r="F726" s="32">
        <f t="shared" si="301"/>
        <v>0</v>
      </c>
      <c r="G726" s="32">
        <f t="shared" si="302"/>
        <v>0</v>
      </c>
      <c r="H726" s="32">
        <f t="shared" si="192"/>
        <v>0</v>
      </c>
      <c r="I726" s="29">
        <f>'F4.2'!W154</f>
        <v>0</v>
      </c>
      <c r="J726" s="29">
        <f>'F4.2'!AV154</f>
        <v>0</v>
      </c>
      <c r="K726" s="32"/>
      <c r="L726" s="32"/>
      <c r="M726" s="32">
        <f t="shared" si="286"/>
        <v>0</v>
      </c>
      <c r="N726" s="32">
        <f t="shared" si="194"/>
        <v>0</v>
      </c>
      <c r="O726" s="197"/>
      <c r="P726" s="198"/>
    </row>
    <row r="727" spans="1:16" ht="31.5" outlineLevel="1">
      <c r="A727" s="271">
        <f t="shared" ref="A727:E727" si="319">A441</f>
        <v>0</v>
      </c>
      <c r="B727" s="222" t="str">
        <f t="shared" si="319"/>
        <v xml:space="preserve"> Supply of Compressor diaphragm rings with stator blades– 1 to 16 (GT 6)</v>
      </c>
      <c r="C727" s="51">
        <f t="shared" si="319"/>
        <v>0</v>
      </c>
      <c r="D727" s="217" t="str">
        <f t="shared" si="319"/>
        <v>-</v>
      </c>
      <c r="E727" s="53">
        <f t="shared" si="319"/>
        <v>0</v>
      </c>
      <c r="F727" s="32">
        <f t="shared" si="301"/>
        <v>0</v>
      </c>
      <c r="G727" s="32">
        <f t="shared" si="302"/>
        <v>0</v>
      </c>
      <c r="H727" s="32">
        <f t="shared" si="192"/>
        <v>0</v>
      </c>
      <c r="I727" s="29">
        <f>'F4.2'!W155</f>
        <v>0</v>
      </c>
      <c r="J727" s="29">
        <f>'F4.2'!AV155</f>
        <v>0</v>
      </c>
      <c r="K727" s="32"/>
      <c r="L727" s="32"/>
      <c r="M727" s="32">
        <f t="shared" si="286"/>
        <v>0</v>
      </c>
      <c r="N727" s="32">
        <f t="shared" si="194"/>
        <v>0</v>
      </c>
      <c r="O727" s="197"/>
      <c r="P727" s="198"/>
    </row>
    <row r="728" spans="1:16" ht="47.25" outlineLevel="1">
      <c r="A728" s="271">
        <f t="shared" ref="A728:E728" si="320">A442</f>
        <v>20</v>
      </c>
      <c r="B728" s="214" t="str">
        <f t="shared" si="320"/>
        <v>DPR for Procurement of Turbine stator blades 1 &amp; 2 and Turbine rotor blades 1 &amp; 2 along with installation material for GT unit 5.</v>
      </c>
      <c r="C728" s="51">
        <f t="shared" si="320"/>
        <v>0</v>
      </c>
      <c r="D728" s="217" t="str">
        <f t="shared" si="320"/>
        <v>-</v>
      </c>
      <c r="E728" s="53">
        <f t="shared" si="320"/>
        <v>0</v>
      </c>
      <c r="F728" s="32">
        <f t="shared" si="301"/>
        <v>0</v>
      </c>
      <c r="G728" s="32">
        <f t="shared" si="302"/>
        <v>0</v>
      </c>
      <c r="H728" s="32">
        <f t="shared" si="192"/>
        <v>0</v>
      </c>
      <c r="I728" s="29">
        <f>'F4.2'!W156</f>
        <v>0</v>
      </c>
      <c r="J728" s="29">
        <f>'F4.2'!AV156</f>
        <v>0</v>
      </c>
      <c r="K728" s="32"/>
      <c r="L728" s="32"/>
      <c r="M728" s="32">
        <f t="shared" si="286"/>
        <v>0</v>
      </c>
      <c r="N728" s="32">
        <f t="shared" si="194"/>
        <v>0</v>
      </c>
      <c r="O728" s="197"/>
      <c r="P728" s="198"/>
    </row>
    <row r="729" spans="1:16" ht="31.5" outlineLevel="1">
      <c r="A729" s="271">
        <f t="shared" ref="A729:E729" si="321">A443</f>
        <v>0</v>
      </c>
      <c r="B729" s="222" t="str">
        <f t="shared" si="321"/>
        <v xml:space="preserve"> Supply of Turbine stator blades 1 &amp; 2 and Turbine rotor blades 1 &amp; 2 along with installation material (GT 5)</v>
      </c>
      <c r="C729" s="51">
        <f t="shared" si="321"/>
        <v>0</v>
      </c>
      <c r="D729" s="217" t="str">
        <f t="shared" si="321"/>
        <v>-</v>
      </c>
      <c r="E729" s="53">
        <f t="shared" si="321"/>
        <v>0</v>
      </c>
      <c r="F729" s="32">
        <f t="shared" si="301"/>
        <v>0</v>
      </c>
      <c r="G729" s="32">
        <f t="shared" si="302"/>
        <v>0</v>
      </c>
      <c r="H729" s="32">
        <f t="shared" si="192"/>
        <v>0</v>
      </c>
      <c r="I729" s="29">
        <f>'F4.2'!W157</f>
        <v>0</v>
      </c>
      <c r="J729" s="29">
        <f>'F4.2'!AV157</f>
        <v>0</v>
      </c>
      <c r="K729" s="32"/>
      <c r="L729" s="32"/>
      <c r="M729" s="32">
        <f t="shared" si="286"/>
        <v>0</v>
      </c>
      <c r="N729" s="32">
        <f t="shared" si="194"/>
        <v>0</v>
      </c>
      <c r="O729" s="197"/>
      <c r="P729" s="198"/>
    </row>
    <row r="730" spans="1:16" ht="47.25" outlineLevel="1">
      <c r="A730" s="271">
        <f t="shared" ref="A730:E730" si="322">A444</f>
        <v>21</v>
      </c>
      <c r="B730" s="214" t="str">
        <f t="shared" si="322"/>
        <v>DPR for Procurement of Various oil pumps, water pumps of GT Units and Procurement of GT blow off valves and IGV blades along with its complete operating mechanism.</v>
      </c>
      <c r="C730" s="51">
        <f t="shared" si="322"/>
        <v>0</v>
      </c>
      <c r="D730" s="217" t="str">
        <f t="shared" si="322"/>
        <v>-</v>
      </c>
      <c r="E730" s="53">
        <f t="shared" si="322"/>
        <v>0</v>
      </c>
      <c r="F730" s="32">
        <f t="shared" si="301"/>
        <v>0</v>
      </c>
      <c r="G730" s="32">
        <f t="shared" si="302"/>
        <v>0</v>
      </c>
      <c r="H730" s="32">
        <f t="shared" si="192"/>
        <v>0</v>
      </c>
      <c r="I730" s="29">
        <f>'F4.2'!W158</f>
        <v>0</v>
      </c>
      <c r="J730" s="29">
        <f>'F4.2'!AV158</f>
        <v>0</v>
      </c>
      <c r="K730" s="32"/>
      <c r="L730" s="32"/>
      <c r="M730" s="32">
        <f t="shared" si="286"/>
        <v>0</v>
      </c>
      <c r="N730" s="32">
        <f t="shared" si="194"/>
        <v>0</v>
      </c>
      <c r="O730" s="197"/>
      <c r="P730" s="198"/>
    </row>
    <row r="731" spans="1:16" ht="47.25" outlineLevel="1">
      <c r="A731" s="271">
        <f t="shared" ref="A731:E731" si="323">A445</f>
        <v>0</v>
      </c>
      <c r="B731" s="222" t="str">
        <f t="shared" si="323"/>
        <v xml:space="preserve"> Supply of all GT pumps (MOP,JOP, Boosster pump, EOP, oil vapour fan, CW pumps, Makeup pumps, colony water pumps, drinking water pumps) for all GT</v>
      </c>
      <c r="C731" s="51">
        <f t="shared" si="323"/>
        <v>0</v>
      </c>
      <c r="D731" s="217" t="str">
        <f t="shared" si="323"/>
        <v>-</v>
      </c>
      <c r="E731" s="53">
        <f t="shared" si="323"/>
        <v>0</v>
      </c>
      <c r="F731" s="32">
        <f t="shared" si="301"/>
        <v>0</v>
      </c>
      <c r="G731" s="32">
        <f t="shared" si="302"/>
        <v>0</v>
      </c>
      <c r="H731" s="32">
        <f t="shared" si="192"/>
        <v>0</v>
      </c>
      <c r="I731" s="29">
        <f>'F4.2'!W159</f>
        <v>0</v>
      </c>
      <c r="J731" s="29">
        <f>'F4.2'!AV159</f>
        <v>0</v>
      </c>
      <c r="K731" s="32"/>
      <c r="L731" s="32"/>
      <c r="M731" s="32">
        <f t="shared" si="286"/>
        <v>0</v>
      </c>
      <c r="N731" s="32">
        <f t="shared" si="194"/>
        <v>0</v>
      </c>
      <c r="O731" s="197"/>
      <c r="P731" s="198"/>
    </row>
    <row r="732" spans="1:16" ht="15.75" outlineLevel="1">
      <c r="A732" s="271">
        <f t="shared" ref="A732:E732" si="324">A446</f>
        <v>0</v>
      </c>
      <c r="B732" s="222" t="str">
        <f t="shared" si="324"/>
        <v xml:space="preserve">  Supply of GT Blow-off valves (All GT)</v>
      </c>
      <c r="C732" s="51">
        <f t="shared" si="324"/>
        <v>0</v>
      </c>
      <c r="D732" s="217" t="str">
        <f t="shared" si="324"/>
        <v>-</v>
      </c>
      <c r="E732" s="53">
        <f t="shared" si="324"/>
        <v>0</v>
      </c>
      <c r="F732" s="32">
        <f t="shared" si="301"/>
        <v>0</v>
      </c>
      <c r="G732" s="32">
        <f t="shared" si="302"/>
        <v>0</v>
      </c>
      <c r="H732" s="32">
        <f t="shared" si="192"/>
        <v>0</v>
      </c>
      <c r="I732" s="29">
        <f>'F4.2'!W160</f>
        <v>0</v>
      </c>
      <c r="J732" s="29">
        <f>'F4.2'!AV160</f>
        <v>0</v>
      </c>
      <c r="K732" s="32"/>
      <c r="L732" s="32"/>
      <c r="M732" s="32">
        <f t="shared" si="286"/>
        <v>0</v>
      </c>
      <c r="N732" s="32">
        <f t="shared" si="194"/>
        <v>0</v>
      </c>
      <c r="O732" s="197"/>
      <c r="P732" s="198"/>
    </row>
    <row r="733" spans="1:16" ht="31.5" outlineLevel="1">
      <c r="A733" s="271">
        <f t="shared" ref="A733:E733" si="325">A447</f>
        <v>0</v>
      </c>
      <c r="B733" s="222" t="str">
        <f t="shared" si="325"/>
        <v xml:space="preserve"> Supply of IGV blades along with its complete operating mechanism (GT 5,6,8)</v>
      </c>
      <c r="C733" s="51">
        <f t="shared" si="325"/>
        <v>0</v>
      </c>
      <c r="D733" s="217" t="str">
        <f t="shared" si="325"/>
        <v>-</v>
      </c>
      <c r="E733" s="53">
        <f t="shared" si="325"/>
        <v>0</v>
      </c>
      <c r="F733" s="32">
        <f t="shared" si="301"/>
        <v>0</v>
      </c>
      <c r="G733" s="32">
        <f t="shared" si="302"/>
        <v>0</v>
      </c>
      <c r="H733" s="32">
        <f t="shared" si="192"/>
        <v>0</v>
      </c>
      <c r="I733" s="29">
        <f>'F4.2'!W161</f>
        <v>0</v>
      </c>
      <c r="J733" s="29">
        <f>'F4.2'!AV161</f>
        <v>0</v>
      </c>
      <c r="K733" s="32"/>
      <c r="L733" s="32"/>
      <c r="M733" s="32">
        <f t="shared" si="286"/>
        <v>0</v>
      </c>
      <c r="N733" s="32">
        <f t="shared" si="194"/>
        <v>0</v>
      </c>
      <c r="O733" s="197"/>
      <c r="P733" s="198"/>
    </row>
    <row r="734" spans="1:16" ht="31.5" outlineLevel="1">
      <c r="A734" s="271">
        <f t="shared" ref="A734:E734" si="326">A448</f>
        <v>22</v>
      </c>
      <c r="B734" s="214" t="str">
        <f t="shared" si="326"/>
        <v>DPR for Life extension of GT units by Procurement of inner casing &amp; K rings with installation material.</v>
      </c>
      <c r="C734" s="51">
        <f t="shared" si="326"/>
        <v>0</v>
      </c>
      <c r="D734" s="217" t="str">
        <f t="shared" si="326"/>
        <v>-</v>
      </c>
      <c r="E734" s="53">
        <f t="shared" si="326"/>
        <v>0</v>
      </c>
      <c r="F734" s="32">
        <f t="shared" si="301"/>
        <v>0</v>
      </c>
      <c r="G734" s="32">
        <f t="shared" si="302"/>
        <v>0</v>
      </c>
      <c r="H734" s="32">
        <f t="shared" si="192"/>
        <v>0</v>
      </c>
      <c r="I734" s="29">
        <f>'F4.2'!W162</f>
        <v>0</v>
      </c>
      <c r="J734" s="29">
        <f>'F4.2'!AV162</f>
        <v>0</v>
      </c>
      <c r="K734" s="32"/>
      <c r="L734" s="32"/>
      <c r="M734" s="32">
        <f t="shared" si="286"/>
        <v>0</v>
      </c>
      <c r="N734" s="32">
        <f t="shared" si="194"/>
        <v>0</v>
      </c>
      <c r="O734" s="197"/>
      <c r="P734" s="198"/>
    </row>
    <row r="735" spans="1:16" ht="31.5" outlineLevel="1">
      <c r="A735" s="271">
        <f t="shared" ref="A735:E735" si="327">A449</f>
        <v>0</v>
      </c>
      <c r="B735" s="222" t="str">
        <f t="shared" si="327"/>
        <v xml:space="preserve"> Supply of inner casing &amp; K ring with installation material (Inner casing for GT 8 and All GT K ring)</v>
      </c>
      <c r="C735" s="51">
        <f t="shared" si="327"/>
        <v>0</v>
      </c>
      <c r="D735" s="217" t="str">
        <f t="shared" si="327"/>
        <v>-</v>
      </c>
      <c r="E735" s="53">
        <f t="shared" si="327"/>
        <v>0</v>
      </c>
      <c r="F735" s="32">
        <f t="shared" si="301"/>
        <v>0</v>
      </c>
      <c r="G735" s="32">
        <f t="shared" si="302"/>
        <v>0</v>
      </c>
      <c r="H735" s="32">
        <f t="shared" si="192"/>
        <v>0</v>
      </c>
      <c r="I735" s="29">
        <f>'F4.2'!W163</f>
        <v>0</v>
      </c>
      <c r="J735" s="29">
        <f>'F4.2'!AV163</f>
        <v>0</v>
      </c>
      <c r="K735" s="32"/>
      <c r="L735" s="32"/>
      <c r="M735" s="32">
        <f t="shared" si="286"/>
        <v>0</v>
      </c>
      <c r="N735" s="32">
        <f t="shared" si="194"/>
        <v>0</v>
      </c>
      <c r="O735" s="197"/>
      <c r="P735" s="198"/>
    </row>
    <row r="736" spans="1:16" ht="63" outlineLevel="1">
      <c r="A736" s="271">
        <f t="shared" ref="A736:E736" si="328">A450</f>
        <v>23</v>
      </c>
      <c r="B736" s="214" t="str">
        <f t="shared" si="328"/>
        <v>DPR for CCPP process improvement by Procurement and erection of Hangers and supports of Gas skid, A0 ,B0 block and supply of various size pipelines and boiler tubes for Boiler, GT</v>
      </c>
      <c r="C736" s="51">
        <f t="shared" si="328"/>
        <v>0</v>
      </c>
      <c r="D736" s="217" t="str">
        <f t="shared" si="328"/>
        <v>-</v>
      </c>
      <c r="E736" s="53">
        <f t="shared" si="328"/>
        <v>0</v>
      </c>
      <c r="F736" s="32">
        <f t="shared" si="301"/>
        <v>0</v>
      </c>
      <c r="G736" s="32">
        <f t="shared" si="302"/>
        <v>0</v>
      </c>
      <c r="H736" s="32">
        <f t="shared" si="192"/>
        <v>0</v>
      </c>
      <c r="I736" s="29">
        <f>'F4.2'!W164</f>
        <v>0</v>
      </c>
      <c r="J736" s="29">
        <f>'F4.2'!AV164</f>
        <v>0</v>
      </c>
      <c r="K736" s="32"/>
      <c r="L736" s="32"/>
      <c r="M736" s="32">
        <f t="shared" si="286"/>
        <v>0</v>
      </c>
      <c r="N736" s="32">
        <f t="shared" si="194"/>
        <v>0</v>
      </c>
      <c r="O736" s="197"/>
      <c r="P736" s="198"/>
    </row>
    <row r="737" spans="1:16" ht="31.5" outlineLevel="1">
      <c r="A737" s="271">
        <f t="shared" ref="A737:E737" si="329">A451</f>
        <v>0</v>
      </c>
      <c r="B737" s="222" t="str">
        <f t="shared" si="329"/>
        <v xml:space="preserve"> Supply and erection of Hangers and supports (Gas skid, A0 and B0 Block)</v>
      </c>
      <c r="C737" s="51">
        <f t="shared" si="329"/>
        <v>0</v>
      </c>
      <c r="D737" s="217" t="str">
        <f t="shared" si="329"/>
        <v>-</v>
      </c>
      <c r="E737" s="53">
        <f t="shared" si="329"/>
        <v>0</v>
      </c>
      <c r="F737" s="32">
        <f t="shared" si="301"/>
        <v>0</v>
      </c>
      <c r="G737" s="32">
        <f t="shared" si="302"/>
        <v>0</v>
      </c>
      <c r="H737" s="32">
        <f t="shared" si="192"/>
        <v>0</v>
      </c>
      <c r="I737" s="29">
        <f>'F4.2'!W165</f>
        <v>0</v>
      </c>
      <c r="J737" s="29">
        <f>'F4.2'!AV165</f>
        <v>0</v>
      </c>
      <c r="K737" s="32"/>
      <c r="L737" s="32"/>
      <c r="M737" s="32">
        <f t="shared" si="286"/>
        <v>0</v>
      </c>
      <c r="N737" s="32">
        <f t="shared" si="194"/>
        <v>0</v>
      </c>
      <c r="O737" s="197"/>
      <c r="P737" s="198"/>
    </row>
    <row r="738" spans="1:16" ht="31.5" outlineLevel="1">
      <c r="A738" s="271">
        <f t="shared" ref="A738:E738" si="330">A452</f>
        <v>0</v>
      </c>
      <c r="B738" s="222" t="str">
        <f t="shared" si="330"/>
        <v xml:space="preserve"> Supply of Various size high pressure pipelines and tubes for Boiler and GT &amp; ST</v>
      </c>
      <c r="C738" s="51">
        <f t="shared" si="330"/>
        <v>0</v>
      </c>
      <c r="D738" s="217" t="str">
        <f t="shared" si="330"/>
        <v>-</v>
      </c>
      <c r="E738" s="53">
        <f t="shared" si="330"/>
        <v>0</v>
      </c>
      <c r="F738" s="32">
        <f t="shared" si="301"/>
        <v>0</v>
      </c>
      <c r="G738" s="32">
        <f t="shared" si="302"/>
        <v>0</v>
      </c>
      <c r="H738" s="32">
        <f t="shared" si="192"/>
        <v>0</v>
      </c>
      <c r="I738" s="29">
        <f>'F4.2'!W166</f>
        <v>0</v>
      </c>
      <c r="J738" s="29">
        <f>'F4.2'!AV166</f>
        <v>0</v>
      </c>
      <c r="K738" s="32"/>
      <c r="L738" s="32"/>
      <c r="M738" s="32">
        <f t="shared" si="286"/>
        <v>0</v>
      </c>
      <c r="N738" s="32">
        <f t="shared" si="194"/>
        <v>0</v>
      </c>
      <c r="O738" s="197"/>
      <c r="P738" s="198"/>
    </row>
    <row r="739" spans="1:16" ht="47.25" outlineLevel="1">
      <c r="A739" s="271">
        <f t="shared" ref="A739:E739" si="331">A453</f>
        <v>24</v>
      </c>
      <c r="B739" s="214" t="str">
        <f t="shared" si="331"/>
        <v>DPR for Procurement of Turbine stator blades 1 &amp; 2 and Turbine rotor blades 1 &amp; 2 along with installation material for GT unit 7.</v>
      </c>
      <c r="C739" s="51">
        <f t="shared" si="331"/>
        <v>0</v>
      </c>
      <c r="D739" s="217" t="str">
        <f t="shared" si="331"/>
        <v>-</v>
      </c>
      <c r="E739" s="53">
        <f t="shared" si="331"/>
        <v>0</v>
      </c>
      <c r="F739" s="32">
        <f t="shared" si="301"/>
        <v>0</v>
      </c>
      <c r="G739" s="32">
        <f t="shared" si="302"/>
        <v>0</v>
      </c>
      <c r="H739" s="32">
        <f t="shared" si="192"/>
        <v>0</v>
      </c>
      <c r="I739" s="29">
        <f>'F4.2'!W167</f>
        <v>0</v>
      </c>
      <c r="J739" s="29">
        <f>'F4.2'!AV167</f>
        <v>0</v>
      </c>
      <c r="K739" s="32"/>
      <c r="L739" s="32"/>
      <c r="M739" s="32">
        <f t="shared" si="286"/>
        <v>0</v>
      </c>
      <c r="N739" s="32">
        <f t="shared" si="194"/>
        <v>0</v>
      </c>
      <c r="O739" s="197"/>
      <c r="P739" s="198"/>
    </row>
    <row r="740" spans="1:16" ht="31.5" outlineLevel="1">
      <c r="A740" s="271">
        <f t="shared" ref="A740:E740" si="332">A454</f>
        <v>0</v>
      </c>
      <c r="B740" s="222" t="str">
        <f t="shared" si="332"/>
        <v xml:space="preserve"> Supply of Turbine rotor blades 1 &amp; 2 and Turbine stator blades 1 &amp; 2 along with installation material (GT7)</v>
      </c>
      <c r="C740" s="51">
        <f t="shared" si="332"/>
        <v>0</v>
      </c>
      <c r="D740" s="217" t="str">
        <f t="shared" si="332"/>
        <v>-</v>
      </c>
      <c r="E740" s="53">
        <f t="shared" si="332"/>
        <v>0</v>
      </c>
      <c r="F740" s="32">
        <f t="shared" si="301"/>
        <v>0</v>
      </c>
      <c r="G740" s="32">
        <f t="shared" si="302"/>
        <v>0</v>
      </c>
      <c r="H740" s="32">
        <f t="shared" si="192"/>
        <v>0</v>
      </c>
      <c r="I740" s="29">
        <f>'F4.2'!W168</f>
        <v>0</v>
      </c>
      <c r="J740" s="29">
        <f>'F4.2'!AV168</f>
        <v>0</v>
      </c>
      <c r="K740" s="32"/>
      <c r="L740" s="32"/>
      <c r="M740" s="32">
        <f t="shared" si="286"/>
        <v>0</v>
      </c>
      <c r="N740" s="32">
        <f t="shared" si="194"/>
        <v>0</v>
      </c>
      <c r="O740" s="197"/>
      <c r="P740" s="198"/>
    </row>
    <row r="741" spans="1:16" ht="47.25" outlineLevel="1">
      <c r="A741" s="271">
        <f t="shared" ref="A741:E741" si="333">A455</f>
        <v>25</v>
      </c>
      <c r="B741" s="214" t="str">
        <f t="shared" si="333"/>
        <v>DPR for Life extension of GT by Procurement of complete flame tube, burners and Procurement of Luwa cooler pannels.</v>
      </c>
      <c r="C741" s="51">
        <f t="shared" si="333"/>
        <v>0</v>
      </c>
      <c r="D741" s="217" t="str">
        <f t="shared" si="333"/>
        <v>-</v>
      </c>
      <c r="E741" s="53">
        <f t="shared" si="333"/>
        <v>0</v>
      </c>
      <c r="F741" s="32">
        <f t="shared" si="301"/>
        <v>0</v>
      </c>
      <c r="G741" s="32">
        <f t="shared" si="302"/>
        <v>0</v>
      </c>
      <c r="H741" s="32">
        <f t="shared" si="192"/>
        <v>0</v>
      </c>
      <c r="I741" s="29">
        <f>'F4.2'!W169</f>
        <v>0</v>
      </c>
      <c r="J741" s="29">
        <f>'F4.2'!AV169</f>
        <v>0</v>
      </c>
      <c r="K741" s="32"/>
      <c r="L741" s="32"/>
      <c r="M741" s="32">
        <f t="shared" si="286"/>
        <v>0</v>
      </c>
      <c r="N741" s="32">
        <f t="shared" si="194"/>
        <v>0</v>
      </c>
      <c r="O741" s="197"/>
      <c r="P741" s="198"/>
    </row>
    <row r="742" spans="1:16" ht="31.5" outlineLevel="1">
      <c r="A742" s="271">
        <f t="shared" ref="A742:E742" si="334">A456</f>
        <v>0</v>
      </c>
      <c r="B742" s="222" t="str">
        <f t="shared" si="334"/>
        <v xml:space="preserve"> Supply of complete Flame tubes with  Burners (Flame tubes of GT 5 and Burners of GT 7 &amp; 8)</v>
      </c>
      <c r="C742" s="51">
        <f t="shared" si="334"/>
        <v>0</v>
      </c>
      <c r="D742" s="217" t="str">
        <f t="shared" si="334"/>
        <v>-</v>
      </c>
      <c r="E742" s="53">
        <f t="shared" si="334"/>
        <v>0</v>
      </c>
      <c r="F742" s="32">
        <f t="shared" si="301"/>
        <v>0</v>
      </c>
      <c r="G742" s="32">
        <f t="shared" si="302"/>
        <v>0</v>
      </c>
      <c r="H742" s="32">
        <f t="shared" si="192"/>
        <v>0</v>
      </c>
      <c r="I742" s="29">
        <f>'F4.2'!W170</f>
        <v>0</v>
      </c>
      <c r="J742" s="29">
        <f>'F4.2'!AV170</f>
        <v>0</v>
      </c>
      <c r="K742" s="32"/>
      <c r="L742" s="32"/>
      <c r="M742" s="32">
        <f t="shared" si="286"/>
        <v>0</v>
      </c>
      <c r="N742" s="32">
        <f t="shared" si="194"/>
        <v>0</v>
      </c>
      <c r="O742" s="197"/>
      <c r="P742" s="198"/>
    </row>
    <row r="743" spans="1:16" ht="15.75" outlineLevel="1">
      <c r="A743" s="271">
        <f t="shared" ref="A743:E743" si="335">A457</f>
        <v>0</v>
      </c>
      <c r="B743" s="222" t="str">
        <f t="shared" si="335"/>
        <v xml:space="preserve"> Supply of Luwa cooler pannels (GT 5,7,8)</v>
      </c>
      <c r="C743" s="51">
        <f t="shared" si="335"/>
        <v>0</v>
      </c>
      <c r="D743" s="217" t="str">
        <f t="shared" si="335"/>
        <v>-</v>
      </c>
      <c r="E743" s="53">
        <f t="shared" si="335"/>
        <v>0</v>
      </c>
      <c r="F743" s="32">
        <f t="shared" si="301"/>
        <v>0</v>
      </c>
      <c r="G743" s="32">
        <f t="shared" si="302"/>
        <v>0</v>
      </c>
      <c r="H743" s="32">
        <f t="shared" si="192"/>
        <v>0</v>
      </c>
      <c r="I743" s="29">
        <f>'F4.2'!W171</f>
        <v>0</v>
      </c>
      <c r="J743" s="29">
        <f>'F4.2'!AV171</f>
        <v>0</v>
      </c>
      <c r="K743" s="32"/>
      <c r="L743" s="32"/>
      <c r="M743" s="32">
        <f t="shared" si="286"/>
        <v>0</v>
      </c>
      <c r="N743" s="32">
        <f t="shared" si="194"/>
        <v>0</v>
      </c>
      <c r="O743" s="197"/>
      <c r="P743" s="198"/>
    </row>
    <row r="744" spans="1:16" ht="31.5" outlineLevel="1">
      <c r="A744" s="271">
        <f t="shared" ref="A744:E744" si="336">A458</f>
        <v>26</v>
      </c>
      <c r="B744" s="214" t="str">
        <f t="shared" si="336"/>
        <v>DPR for Life extension of GT units by Procurement of Compressor rotor blades stage 1 - 16 for GT unit 5 &amp; 7.</v>
      </c>
      <c r="C744" s="51">
        <f t="shared" si="336"/>
        <v>0</v>
      </c>
      <c r="D744" s="217" t="str">
        <f t="shared" si="336"/>
        <v>-</v>
      </c>
      <c r="E744" s="53">
        <f t="shared" si="336"/>
        <v>0</v>
      </c>
      <c r="F744" s="32">
        <f t="shared" si="301"/>
        <v>0</v>
      </c>
      <c r="G744" s="32">
        <f t="shared" si="302"/>
        <v>0</v>
      </c>
      <c r="H744" s="32">
        <f t="shared" si="192"/>
        <v>0</v>
      </c>
      <c r="I744" s="29">
        <f>'F4.2'!W172</f>
        <v>0</v>
      </c>
      <c r="J744" s="29">
        <f>'F4.2'!AV172</f>
        <v>0</v>
      </c>
      <c r="K744" s="32"/>
      <c r="L744" s="32"/>
      <c r="M744" s="32">
        <f t="shared" si="286"/>
        <v>0</v>
      </c>
      <c r="N744" s="32">
        <f t="shared" si="194"/>
        <v>0</v>
      </c>
      <c r="O744" s="197"/>
      <c r="P744" s="198"/>
    </row>
    <row r="745" spans="1:16" ht="15.75" outlineLevel="1">
      <c r="A745" s="271">
        <f t="shared" ref="A745:E745" si="337">A459</f>
        <v>0</v>
      </c>
      <c r="B745" s="222" t="str">
        <f t="shared" si="337"/>
        <v>Supply of Compressor Rotor blades 1 to 16th (GT 5, 7)</v>
      </c>
      <c r="C745" s="51">
        <f t="shared" si="337"/>
        <v>0</v>
      </c>
      <c r="D745" s="217" t="str">
        <f t="shared" si="337"/>
        <v>-</v>
      </c>
      <c r="E745" s="53">
        <f t="shared" si="337"/>
        <v>0</v>
      </c>
      <c r="F745" s="32">
        <f t="shared" si="301"/>
        <v>0</v>
      </c>
      <c r="G745" s="32">
        <f t="shared" si="302"/>
        <v>0</v>
      </c>
      <c r="H745" s="32">
        <f t="shared" si="192"/>
        <v>0</v>
      </c>
      <c r="I745" s="29">
        <f>'F4.2'!W173</f>
        <v>0</v>
      </c>
      <c r="J745" s="29">
        <f>'F4.2'!AV173</f>
        <v>0</v>
      </c>
      <c r="K745" s="32"/>
      <c r="L745" s="32"/>
      <c r="M745" s="32">
        <f t="shared" si="286"/>
        <v>0</v>
      </c>
      <c r="N745" s="32">
        <f t="shared" si="194"/>
        <v>0</v>
      </c>
      <c r="O745" s="197"/>
      <c r="P745" s="198"/>
    </row>
    <row r="746" spans="1:16" ht="47.25" outlineLevel="1">
      <c r="A746" s="271">
        <f t="shared" ref="A746:E746" si="338">A460</f>
        <v>27</v>
      </c>
      <c r="B746" s="214" t="str">
        <f t="shared" si="338"/>
        <v xml:space="preserve">DPR for Life extension of GT units by Procurement of Complete GT fasteners set and Procurement of mixing chambers with installation material for GT6. </v>
      </c>
      <c r="C746" s="51">
        <f t="shared" si="338"/>
        <v>0</v>
      </c>
      <c r="D746" s="217" t="str">
        <f t="shared" si="338"/>
        <v>-</v>
      </c>
      <c r="E746" s="53">
        <f t="shared" si="338"/>
        <v>0</v>
      </c>
      <c r="F746" s="32">
        <f t="shared" si="301"/>
        <v>0</v>
      </c>
      <c r="G746" s="32">
        <f t="shared" si="302"/>
        <v>0</v>
      </c>
      <c r="H746" s="32">
        <f t="shared" si="192"/>
        <v>0</v>
      </c>
      <c r="I746" s="29">
        <f>'F4.2'!W174</f>
        <v>0</v>
      </c>
      <c r="J746" s="29">
        <f>'F4.2'!AV174</f>
        <v>0</v>
      </c>
      <c r="K746" s="32"/>
      <c r="L746" s="32"/>
      <c r="M746" s="32">
        <f t="shared" si="286"/>
        <v>0</v>
      </c>
      <c r="N746" s="32">
        <f t="shared" si="194"/>
        <v>0</v>
      </c>
      <c r="O746" s="197"/>
      <c r="P746" s="198"/>
    </row>
    <row r="747" spans="1:16" ht="15.75" outlineLevel="1">
      <c r="A747" s="271">
        <f t="shared" ref="A747:E747" si="339">A461</f>
        <v>0</v>
      </c>
      <c r="B747" s="222" t="str">
        <f t="shared" si="339"/>
        <v xml:space="preserve"> Procurement of Complete GT Fasteners set</v>
      </c>
      <c r="C747" s="51">
        <f t="shared" si="339"/>
        <v>0</v>
      </c>
      <c r="D747" s="217" t="str">
        <f t="shared" si="339"/>
        <v>-</v>
      </c>
      <c r="E747" s="53">
        <f t="shared" si="339"/>
        <v>0</v>
      </c>
      <c r="F747" s="32">
        <f t="shared" si="301"/>
        <v>0</v>
      </c>
      <c r="G747" s="32">
        <f t="shared" si="302"/>
        <v>0</v>
      </c>
      <c r="H747" s="32">
        <f t="shared" si="192"/>
        <v>0</v>
      </c>
      <c r="I747" s="29">
        <f>'F4.2'!W175</f>
        <v>0</v>
      </c>
      <c r="J747" s="29">
        <f>'F4.2'!AV175</f>
        <v>0</v>
      </c>
      <c r="K747" s="32"/>
      <c r="L747" s="32"/>
      <c r="M747" s="32">
        <f t="shared" si="286"/>
        <v>0</v>
      </c>
      <c r="N747" s="32">
        <f t="shared" si="194"/>
        <v>0</v>
      </c>
      <c r="O747" s="197"/>
      <c r="P747" s="198"/>
    </row>
    <row r="748" spans="1:16" ht="15.75" outlineLevel="1">
      <c r="A748" s="271">
        <f t="shared" ref="A748:E748" si="340">A462</f>
        <v>0</v>
      </c>
      <c r="B748" s="222" t="str">
        <f t="shared" si="340"/>
        <v xml:space="preserve"> Supply of Mixing chambers with installation material (GT 6 )</v>
      </c>
      <c r="C748" s="51">
        <f t="shared" si="340"/>
        <v>0</v>
      </c>
      <c r="D748" s="217" t="str">
        <f t="shared" si="340"/>
        <v>-</v>
      </c>
      <c r="E748" s="53">
        <f t="shared" si="340"/>
        <v>0</v>
      </c>
      <c r="F748" s="32">
        <f t="shared" si="301"/>
        <v>0</v>
      </c>
      <c r="G748" s="32">
        <f t="shared" si="302"/>
        <v>0</v>
      </c>
      <c r="H748" s="32">
        <f t="shared" si="192"/>
        <v>0</v>
      </c>
      <c r="I748" s="29">
        <f>'F4.2'!W176</f>
        <v>0</v>
      </c>
      <c r="J748" s="29">
        <f>'F4.2'!AV176</f>
        <v>0</v>
      </c>
      <c r="K748" s="32"/>
      <c r="L748" s="32"/>
      <c r="M748" s="32">
        <f t="shared" si="286"/>
        <v>0</v>
      </c>
      <c r="N748" s="32">
        <f t="shared" si="194"/>
        <v>0</v>
      </c>
      <c r="O748" s="197"/>
      <c r="P748" s="198"/>
    </row>
    <row r="749" spans="1:16" ht="31.5" outlineLevel="1">
      <c r="A749" s="271">
        <f t="shared" ref="A749:E749" si="341">A463</f>
        <v>28</v>
      </c>
      <c r="B749" s="214" t="str">
        <f t="shared" si="341"/>
        <v>Reliability Improvement  Schemes for Gas Turbine Power Stations, Uran.</v>
      </c>
      <c r="C749" s="51">
        <f t="shared" si="341"/>
        <v>0</v>
      </c>
      <c r="D749" s="217" t="str">
        <f t="shared" si="341"/>
        <v>-</v>
      </c>
      <c r="E749" s="53">
        <f t="shared" si="341"/>
        <v>0</v>
      </c>
      <c r="F749" s="32">
        <f t="shared" si="301"/>
        <v>0</v>
      </c>
      <c r="G749" s="32">
        <f t="shared" si="302"/>
        <v>0</v>
      </c>
      <c r="H749" s="32">
        <f t="shared" si="192"/>
        <v>0</v>
      </c>
      <c r="I749" s="29">
        <f>'F4.2'!W177</f>
        <v>0</v>
      </c>
      <c r="J749" s="29">
        <f>'F4.2'!AV177</f>
        <v>0</v>
      </c>
      <c r="K749" s="32"/>
      <c r="L749" s="32"/>
      <c r="M749" s="32">
        <f t="shared" si="286"/>
        <v>0</v>
      </c>
      <c r="N749" s="32">
        <f t="shared" si="194"/>
        <v>0</v>
      </c>
      <c r="O749" s="197"/>
      <c r="P749" s="198"/>
    </row>
    <row r="750" spans="1:16" ht="47.25" outlineLevel="1">
      <c r="A750" s="271">
        <f t="shared" ref="A750:E750" si="342">A464</f>
        <v>0</v>
      </c>
      <c r="B750" s="222" t="str">
        <f t="shared" si="342"/>
        <v xml:space="preserve"> Supply, installation &amp; commissioning work of 17.5 KV, 7860 Amp and 60 Amp Stage 2 Generator Busbar at Gas Turbine Power Station,Uran.</v>
      </c>
      <c r="C750" s="51">
        <f t="shared" si="342"/>
        <v>0</v>
      </c>
      <c r="D750" s="217" t="str">
        <f t="shared" si="342"/>
        <v>-</v>
      </c>
      <c r="E750" s="53">
        <f t="shared" si="342"/>
        <v>0</v>
      </c>
      <c r="F750" s="32">
        <f t="shared" si="301"/>
        <v>0</v>
      </c>
      <c r="G750" s="32">
        <f t="shared" si="302"/>
        <v>0</v>
      </c>
      <c r="H750" s="32">
        <f t="shared" si="192"/>
        <v>0</v>
      </c>
      <c r="I750" s="29">
        <f>'F4.2'!W178</f>
        <v>0</v>
      </c>
      <c r="J750" s="29">
        <f>'F4.2'!AV178</f>
        <v>0</v>
      </c>
      <c r="K750" s="32"/>
      <c r="L750" s="32"/>
      <c r="M750" s="32">
        <f t="shared" si="286"/>
        <v>0</v>
      </c>
      <c r="N750" s="32">
        <f t="shared" si="194"/>
        <v>0</v>
      </c>
      <c r="O750" s="197"/>
      <c r="P750" s="198"/>
    </row>
    <row r="751" spans="1:16" ht="15.75" outlineLevel="1">
      <c r="A751" s="271">
        <f t="shared" ref="A751:E751" si="343">A465</f>
        <v>0</v>
      </c>
      <c r="B751" s="222" t="str">
        <f t="shared" si="343"/>
        <v xml:space="preserve"> Upgradation of GT-5 and GT-6 SFC and SEE system.</v>
      </c>
      <c r="C751" s="51">
        <f t="shared" si="343"/>
        <v>0</v>
      </c>
      <c r="D751" s="217" t="str">
        <f t="shared" si="343"/>
        <v>-</v>
      </c>
      <c r="E751" s="53">
        <f t="shared" si="343"/>
        <v>0</v>
      </c>
      <c r="F751" s="32">
        <f t="shared" si="301"/>
        <v>0</v>
      </c>
      <c r="G751" s="32">
        <f t="shared" si="302"/>
        <v>0</v>
      </c>
      <c r="H751" s="32">
        <f t="shared" si="192"/>
        <v>0</v>
      </c>
      <c r="I751" s="29">
        <f>'F4.2'!W179</f>
        <v>0</v>
      </c>
      <c r="J751" s="29">
        <f>'F4.2'!AV179</f>
        <v>0</v>
      </c>
      <c r="K751" s="32"/>
      <c r="L751" s="32"/>
      <c r="M751" s="32">
        <f t="shared" si="286"/>
        <v>0</v>
      </c>
      <c r="N751" s="32">
        <f t="shared" si="194"/>
        <v>0</v>
      </c>
      <c r="O751" s="197"/>
      <c r="P751" s="198"/>
    </row>
    <row r="752" spans="1:16" ht="31.5" outlineLevel="1">
      <c r="A752" s="271">
        <f t="shared" ref="A752:E752" si="344">A466</f>
        <v>0</v>
      </c>
      <c r="B752" s="222" t="str">
        <f t="shared" si="344"/>
        <v xml:space="preserve"> Upgradation of Gas Turbine Generator and Transformer protection system (2 No)</v>
      </c>
      <c r="C752" s="51">
        <f t="shared" si="344"/>
        <v>0</v>
      </c>
      <c r="D752" s="217" t="str">
        <f t="shared" si="344"/>
        <v>-</v>
      </c>
      <c r="E752" s="53">
        <f t="shared" si="344"/>
        <v>0</v>
      </c>
      <c r="F752" s="32">
        <f t="shared" si="301"/>
        <v>0</v>
      </c>
      <c r="G752" s="32">
        <f t="shared" si="302"/>
        <v>0</v>
      </c>
      <c r="H752" s="32">
        <f t="shared" si="192"/>
        <v>0</v>
      </c>
      <c r="I752" s="29">
        <f>'F4.2'!W180</f>
        <v>0</v>
      </c>
      <c r="J752" s="29">
        <f>'F4.2'!AV180</f>
        <v>0</v>
      </c>
      <c r="K752" s="32"/>
      <c r="L752" s="32"/>
      <c r="M752" s="32">
        <f t="shared" si="286"/>
        <v>0</v>
      </c>
      <c r="N752" s="32">
        <f t="shared" si="194"/>
        <v>0</v>
      </c>
      <c r="O752" s="197"/>
      <c r="P752" s="198"/>
    </row>
    <row r="753" spans="1:16" ht="47.25" outlineLevel="1">
      <c r="A753" s="271">
        <f t="shared" ref="A753:E753" si="345">A467</f>
        <v>29</v>
      </c>
      <c r="B753" s="214" t="str">
        <f t="shared" si="345"/>
        <v>Schemes for improvement of auxiliary availability for effecient performance during running of 108 MW Stage II &amp; 120 MW Stage III units at GTPS, Uran.</v>
      </c>
      <c r="C753" s="51">
        <f t="shared" si="345"/>
        <v>0</v>
      </c>
      <c r="D753" s="217" t="str">
        <f t="shared" si="345"/>
        <v>-</v>
      </c>
      <c r="E753" s="53">
        <f t="shared" si="345"/>
        <v>0</v>
      </c>
      <c r="F753" s="32">
        <f t="shared" si="301"/>
        <v>0</v>
      </c>
      <c r="G753" s="32">
        <f t="shared" si="302"/>
        <v>0</v>
      </c>
      <c r="H753" s="32">
        <f t="shared" si="192"/>
        <v>0</v>
      </c>
      <c r="I753" s="29">
        <f>'F4.2'!W181</f>
        <v>0</v>
      </c>
      <c r="J753" s="29">
        <f>'F4.2'!AV181</f>
        <v>0</v>
      </c>
      <c r="K753" s="32"/>
      <c r="L753" s="32"/>
      <c r="M753" s="32">
        <f t="shared" si="286"/>
        <v>0</v>
      </c>
      <c r="N753" s="32">
        <f t="shared" si="194"/>
        <v>0</v>
      </c>
      <c r="O753" s="197"/>
      <c r="P753" s="198"/>
    </row>
    <row r="754" spans="1:16" ht="31.5" outlineLevel="1">
      <c r="A754" s="271">
        <f t="shared" ref="A754:E754" si="346">A468</f>
        <v>0</v>
      </c>
      <c r="B754" s="222" t="str">
        <f t="shared" si="346"/>
        <v>Procurement of 108 MW Stage II GT units generator rotor at GTPS, Uran.</v>
      </c>
      <c r="C754" s="51">
        <f t="shared" si="346"/>
        <v>0</v>
      </c>
      <c r="D754" s="217" t="str">
        <f t="shared" si="346"/>
        <v>-</v>
      </c>
      <c r="E754" s="53">
        <f t="shared" si="346"/>
        <v>0</v>
      </c>
      <c r="F754" s="32">
        <f t="shared" si="301"/>
        <v>0</v>
      </c>
      <c r="G754" s="32">
        <f t="shared" si="302"/>
        <v>0</v>
      </c>
      <c r="H754" s="32">
        <f t="shared" si="192"/>
        <v>0</v>
      </c>
      <c r="I754" s="29">
        <f>'F4.2'!W182</f>
        <v>0</v>
      </c>
      <c r="J754" s="29">
        <f>'F4.2'!AV182</f>
        <v>0</v>
      </c>
      <c r="K754" s="32"/>
      <c r="L754" s="32"/>
      <c r="M754" s="32">
        <f t="shared" si="286"/>
        <v>0</v>
      </c>
      <c r="N754" s="32">
        <f t="shared" si="194"/>
        <v>0</v>
      </c>
      <c r="O754" s="197"/>
      <c r="P754" s="198"/>
    </row>
    <row r="755" spans="1:16" ht="47.25" outlineLevel="1">
      <c r="A755" s="271">
        <f t="shared" ref="A755:E755" si="347">A469</f>
        <v>0</v>
      </c>
      <c r="B755" s="222" t="str">
        <f t="shared" si="347"/>
        <v xml:space="preserve"> Procurement of 1 MVA Unit Auxiliary Transformer, 570 KVA Excitation Transformer and 2 MVA Frequency Converter Transformer of Stage II GT Unit at GTPS, Uran.</v>
      </c>
      <c r="C755" s="51">
        <f t="shared" si="347"/>
        <v>0</v>
      </c>
      <c r="D755" s="217" t="str">
        <f t="shared" si="347"/>
        <v>-</v>
      </c>
      <c r="E755" s="53">
        <f t="shared" si="347"/>
        <v>0</v>
      </c>
      <c r="F755" s="32">
        <f t="shared" si="301"/>
        <v>0</v>
      </c>
      <c r="G755" s="32">
        <f t="shared" si="302"/>
        <v>0</v>
      </c>
      <c r="H755" s="32">
        <f t="shared" si="192"/>
        <v>0</v>
      </c>
      <c r="I755" s="29">
        <f>'F4.2'!W183</f>
        <v>0</v>
      </c>
      <c r="J755" s="29">
        <f>'F4.2'!AV183</f>
        <v>0</v>
      </c>
      <c r="K755" s="32"/>
      <c r="L755" s="32"/>
      <c r="M755" s="32">
        <f t="shared" si="286"/>
        <v>0</v>
      </c>
      <c r="N755" s="32">
        <f t="shared" si="194"/>
        <v>0</v>
      </c>
      <c r="O755" s="197"/>
      <c r="P755" s="198"/>
    </row>
    <row r="756" spans="1:16" ht="15.75" outlineLevel="1">
      <c r="A756" s="271">
        <f t="shared" ref="A756:E756" si="348">A470</f>
        <v>0</v>
      </c>
      <c r="B756" s="222" t="str">
        <f t="shared" si="348"/>
        <v xml:space="preserve"> Upgradation of Stage -II &amp; III Battery Chargers.</v>
      </c>
      <c r="C756" s="51">
        <f t="shared" si="348"/>
        <v>0</v>
      </c>
      <c r="D756" s="217" t="str">
        <f t="shared" si="348"/>
        <v>-</v>
      </c>
      <c r="E756" s="53">
        <f t="shared" si="348"/>
        <v>0</v>
      </c>
      <c r="F756" s="32">
        <f t="shared" si="301"/>
        <v>0</v>
      </c>
      <c r="G756" s="32">
        <f t="shared" si="302"/>
        <v>0</v>
      </c>
      <c r="H756" s="32">
        <f t="shared" si="192"/>
        <v>0</v>
      </c>
      <c r="I756" s="29">
        <f>'F4.2'!W184</f>
        <v>0</v>
      </c>
      <c r="J756" s="29">
        <f>'F4.2'!AV184</f>
        <v>0</v>
      </c>
      <c r="K756" s="32"/>
      <c r="L756" s="32"/>
      <c r="M756" s="32">
        <f t="shared" si="286"/>
        <v>0</v>
      </c>
      <c r="N756" s="32">
        <f t="shared" si="194"/>
        <v>0</v>
      </c>
      <c r="O756" s="197"/>
      <c r="P756" s="198"/>
    </row>
    <row r="757" spans="1:16" ht="15.75" outlineLevel="1">
      <c r="A757" s="271">
        <f t="shared" ref="A757:E757" si="349">A471</f>
        <v>0</v>
      </c>
      <c r="B757" s="222" t="str">
        <f t="shared" si="349"/>
        <v>(a)  Upgradation of 4 MW DG set control system.</v>
      </c>
      <c r="C757" s="51">
        <f t="shared" si="349"/>
        <v>0</v>
      </c>
      <c r="D757" s="217" t="str">
        <f t="shared" si="349"/>
        <v>-</v>
      </c>
      <c r="E757" s="53">
        <f t="shared" si="349"/>
        <v>0</v>
      </c>
      <c r="F757" s="32">
        <f t="shared" si="301"/>
        <v>0</v>
      </c>
      <c r="G757" s="32">
        <f t="shared" si="302"/>
        <v>0</v>
      </c>
      <c r="H757" s="32">
        <f t="shared" si="192"/>
        <v>0</v>
      </c>
      <c r="I757" s="29">
        <f>'F4.2'!W185</f>
        <v>0</v>
      </c>
      <c r="J757" s="29">
        <f>'F4.2'!AV185</f>
        <v>0</v>
      </c>
      <c r="K757" s="32"/>
      <c r="L757" s="32"/>
      <c r="M757" s="32">
        <f t="shared" si="286"/>
        <v>0</v>
      </c>
      <c r="N757" s="32">
        <f t="shared" si="194"/>
        <v>0</v>
      </c>
      <c r="O757" s="197"/>
      <c r="P757" s="198"/>
    </row>
    <row r="758" spans="1:16" ht="31.5" outlineLevel="1">
      <c r="A758" s="271">
        <f t="shared" ref="A758:E758" si="350">A472</f>
        <v>30</v>
      </c>
      <c r="B758" s="214" t="str">
        <f t="shared" si="350"/>
        <v>Procurment of insurance spare for reliability improvement at GTPS Uran</v>
      </c>
      <c r="C758" s="51">
        <f t="shared" si="350"/>
        <v>0</v>
      </c>
      <c r="D758" s="217" t="str">
        <f t="shared" si="350"/>
        <v>-</v>
      </c>
      <c r="E758" s="53">
        <f t="shared" si="350"/>
        <v>0</v>
      </c>
      <c r="F758" s="32">
        <f t="shared" si="301"/>
        <v>0</v>
      </c>
      <c r="G758" s="32">
        <f t="shared" si="302"/>
        <v>0</v>
      </c>
      <c r="H758" s="32">
        <f t="shared" si="192"/>
        <v>0</v>
      </c>
      <c r="I758" s="29">
        <f>'F4.2'!W186</f>
        <v>0</v>
      </c>
      <c r="J758" s="29">
        <f>'F4.2'!AV186</f>
        <v>0</v>
      </c>
      <c r="K758" s="32"/>
      <c r="L758" s="32"/>
      <c r="M758" s="32">
        <f t="shared" si="286"/>
        <v>0</v>
      </c>
      <c r="N758" s="32">
        <f t="shared" si="194"/>
        <v>0</v>
      </c>
      <c r="O758" s="197"/>
      <c r="P758" s="198"/>
    </row>
    <row r="759" spans="1:16" ht="31.5" outlineLevel="1">
      <c r="A759" s="271">
        <f t="shared" ref="A759:E759" si="351">A473</f>
        <v>0</v>
      </c>
      <c r="B759" s="222" t="str">
        <f t="shared" si="351"/>
        <v xml:space="preserve"> Procurement of 120 MW Stage III WHRP unit generator rotor at GTPS, Uran.</v>
      </c>
      <c r="C759" s="51">
        <f t="shared" si="351"/>
        <v>0</v>
      </c>
      <c r="D759" s="217" t="str">
        <f t="shared" si="351"/>
        <v>-</v>
      </c>
      <c r="E759" s="53">
        <f t="shared" si="351"/>
        <v>0</v>
      </c>
      <c r="F759" s="32">
        <f t="shared" si="301"/>
        <v>0</v>
      </c>
      <c r="G759" s="32">
        <f t="shared" si="302"/>
        <v>0</v>
      </c>
      <c r="H759" s="32">
        <f t="shared" si="192"/>
        <v>0</v>
      </c>
      <c r="I759" s="29">
        <f>'F4.2'!W187</f>
        <v>0</v>
      </c>
      <c r="J759" s="29">
        <f>'F4.2'!AV187</f>
        <v>0</v>
      </c>
      <c r="K759" s="32"/>
      <c r="L759" s="32"/>
      <c r="M759" s="32">
        <f t="shared" si="286"/>
        <v>0</v>
      </c>
      <c r="N759" s="32">
        <f t="shared" si="194"/>
        <v>0</v>
      </c>
      <c r="O759" s="197"/>
      <c r="P759" s="198"/>
    </row>
    <row r="760" spans="1:16" ht="15.75" outlineLevel="1">
      <c r="A760" s="271">
        <f t="shared" ref="A760:E760" si="352">A474</f>
        <v>31</v>
      </c>
      <c r="B760" s="214" t="str">
        <f t="shared" si="352"/>
        <v>AI Based Comprehensive Infrasecure Project</v>
      </c>
      <c r="C760" s="51">
        <f t="shared" si="352"/>
        <v>0</v>
      </c>
      <c r="D760" s="217" t="str">
        <f t="shared" si="352"/>
        <v>-</v>
      </c>
      <c r="E760" s="53">
        <f t="shared" si="352"/>
        <v>0</v>
      </c>
      <c r="F760" s="32">
        <f t="shared" si="301"/>
        <v>0</v>
      </c>
      <c r="G760" s="32">
        <f t="shared" si="302"/>
        <v>0</v>
      </c>
      <c r="H760" s="32">
        <f t="shared" si="192"/>
        <v>0</v>
      </c>
      <c r="I760" s="29">
        <f>'F4.2'!W188</f>
        <v>0</v>
      </c>
      <c r="J760" s="29">
        <f>'F4.2'!AV188</f>
        <v>0</v>
      </c>
      <c r="K760" s="32"/>
      <c r="L760" s="32"/>
      <c r="M760" s="32">
        <f t="shared" ref="M760:M764" si="353">SUM(J760:L760)</f>
        <v>0</v>
      </c>
      <c r="N760" s="32">
        <f t="shared" si="194"/>
        <v>0</v>
      </c>
      <c r="O760" s="197"/>
      <c r="P760" s="198"/>
    </row>
    <row r="761" spans="1:16" ht="15.75" outlineLevel="1">
      <c r="A761" s="271">
        <f t="shared" ref="A761:E761" si="354">A475</f>
        <v>0</v>
      </c>
      <c r="B761" s="222" t="str">
        <f t="shared" si="354"/>
        <v>AI Based Comprehensive Infrasecure Project</v>
      </c>
      <c r="C761" s="51">
        <f t="shared" si="354"/>
        <v>0</v>
      </c>
      <c r="D761" s="217" t="str">
        <f t="shared" si="354"/>
        <v>-</v>
      </c>
      <c r="E761" s="53">
        <f t="shared" si="354"/>
        <v>0</v>
      </c>
      <c r="F761" s="32">
        <f t="shared" si="301"/>
        <v>0</v>
      </c>
      <c r="G761" s="32">
        <f t="shared" si="302"/>
        <v>0</v>
      </c>
      <c r="H761" s="32">
        <f t="shared" si="192"/>
        <v>0</v>
      </c>
      <c r="I761" s="29">
        <f>'F4.2'!W189</f>
        <v>0</v>
      </c>
      <c r="J761" s="29">
        <f>'F4.2'!AV189</f>
        <v>18.683457499999999</v>
      </c>
      <c r="K761" s="32"/>
      <c r="L761" s="32"/>
      <c r="M761" s="32">
        <f t="shared" si="353"/>
        <v>18.683457499999999</v>
      </c>
      <c r="N761" s="32">
        <f t="shared" si="194"/>
        <v>-18.683457499999999</v>
      </c>
      <c r="O761" s="197"/>
      <c r="P761" s="198"/>
    </row>
    <row r="762" spans="1:16" ht="15.75" outlineLevel="1">
      <c r="A762" s="271">
        <f t="shared" ref="A762:E762" si="355">A476</f>
        <v>32</v>
      </c>
      <c r="B762" s="214" t="str">
        <f t="shared" si="355"/>
        <v>A0 RESTORATION</v>
      </c>
      <c r="C762" s="51">
        <f t="shared" si="355"/>
        <v>0</v>
      </c>
      <c r="D762" s="217" t="str">
        <f t="shared" si="355"/>
        <v>-</v>
      </c>
      <c r="E762" s="53">
        <f t="shared" si="355"/>
        <v>0</v>
      </c>
      <c r="F762" s="32">
        <f t="shared" si="301"/>
        <v>0</v>
      </c>
      <c r="G762" s="32">
        <f t="shared" si="302"/>
        <v>0</v>
      </c>
      <c r="H762" s="32">
        <f t="shared" si="192"/>
        <v>0</v>
      </c>
      <c r="I762" s="29">
        <f>'F4.2'!W190</f>
        <v>0</v>
      </c>
      <c r="J762" s="29">
        <f>'F4.2'!AV190</f>
        <v>42.481999999999999</v>
      </c>
      <c r="K762" s="32"/>
      <c r="L762" s="32"/>
      <c r="M762" s="32">
        <f t="shared" si="353"/>
        <v>42.481999999999999</v>
      </c>
      <c r="N762" s="32">
        <f t="shared" si="194"/>
        <v>-42.481999999999999</v>
      </c>
      <c r="O762" s="197"/>
      <c r="P762" s="198"/>
    </row>
    <row r="763" spans="1:16" ht="15.75" outlineLevel="1">
      <c r="A763" s="271">
        <f t="shared" ref="A763:E763" si="356">A477</f>
        <v>0</v>
      </c>
      <c r="B763" s="222" t="str">
        <f t="shared" si="356"/>
        <v>A0 RESTORATION</v>
      </c>
      <c r="C763" s="51">
        <f t="shared" si="356"/>
        <v>0</v>
      </c>
      <c r="D763" s="217" t="str">
        <f t="shared" si="356"/>
        <v>-</v>
      </c>
      <c r="E763" s="53">
        <f t="shared" si="356"/>
        <v>0</v>
      </c>
      <c r="F763" s="32">
        <f t="shared" si="301"/>
        <v>0</v>
      </c>
      <c r="G763" s="32">
        <f t="shared" si="302"/>
        <v>0</v>
      </c>
      <c r="H763" s="32">
        <f t="shared" si="192"/>
        <v>0</v>
      </c>
      <c r="I763" s="29">
        <f>'F4.2'!W191</f>
        <v>0</v>
      </c>
      <c r="J763" s="29">
        <f>'F4.2'!AV191</f>
        <v>0</v>
      </c>
      <c r="K763" s="32"/>
      <c r="L763" s="32"/>
      <c r="M763" s="32">
        <f t="shared" si="353"/>
        <v>0</v>
      </c>
      <c r="N763" s="32">
        <f t="shared" si="194"/>
        <v>0</v>
      </c>
      <c r="O763" s="197"/>
      <c r="P763" s="198"/>
    </row>
    <row r="764" spans="1:16" ht="15.75" outlineLevel="1">
      <c r="A764" s="89">
        <f t="shared" ref="A764:E764" si="357">A478</f>
        <v>0</v>
      </c>
      <c r="B764" s="251">
        <f t="shared" si="357"/>
        <v>0</v>
      </c>
      <c r="C764" s="51">
        <f t="shared" si="357"/>
        <v>0</v>
      </c>
      <c r="D764" s="217" t="str">
        <f t="shared" si="357"/>
        <v>-</v>
      </c>
      <c r="E764" s="53">
        <f t="shared" si="357"/>
        <v>0</v>
      </c>
      <c r="F764" s="32">
        <f t="shared" si="301"/>
        <v>0</v>
      </c>
      <c r="G764" s="32">
        <f t="shared" si="302"/>
        <v>0</v>
      </c>
      <c r="H764" s="32">
        <f t="shared" si="192"/>
        <v>0</v>
      </c>
      <c r="I764" s="29">
        <f>'F4.2'!W192</f>
        <v>0</v>
      </c>
      <c r="J764" s="29">
        <f>'F4.2'!AV192</f>
        <v>0</v>
      </c>
      <c r="K764" s="32"/>
      <c r="L764" s="32"/>
      <c r="M764" s="32">
        <f t="shared" si="353"/>
        <v>0</v>
      </c>
      <c r="N764" s="32">
        <f t="shared" si="194"/>
        <v>0</v>
      </c>
      <c r="O764" s="197"/>
      <c r="P764" s="198"/>
    </row>
    <row r="765" spans="1:16" ht="15.75" outlineLevel="1">
      <c r="A765" s="89">
        <f t="shared" ref="A765:E765" si="358">A479</f>
        <v>0</v>
      </c>
      <c r="B765" s="72" t="str">
        <f t="shared" si="358"/>
        <v>B) Non-DPR Schemes</v>
      </c>
      <c r="C765" s="26">
        <f t="shared" si="358"/>
        <v>0</v>
      </c>
      <c r="D765" s="28" t="str">
        <f t="shared" si="358"/>
        <v>-</v>
      </c>
      <c r="E765" s="29">
        <f t="shared" si="358"/>
        <v>0</v>
      </c>
      <c r="F765" s="29">
        <f t="shared" si="301"/>
        <v>0</v>
      </c>
      <c r="G765" s="29">
        <f t="shared" si="302"/>
        <v>0</v>
      </c>
      <c r="H765" s="29">
        <f t="shared" si="192"/>
        <v>0</v>
      </c>
      <c r="I765" s="29">
        <f>'F4.2'!W193</f>
        <v>0</v>
      </c>
      <c r="J765" s="29">
        <f>'F4.2'!AV193</f>
        <v>0</v>
      </c>
      <c r="K765" s="29"/>
      <c r="L765" s="29"/>
      <c r="M765" s="29">
        <f t="shared" ref="M765:M862" si="359">SUM(J765:L765)</f>
        <v>0</v>
      </c>
      <c r="N765" s="29">
        <f t="shared" si="194"/>
        <v>0</v>
      </c>
    </row>
    <row r="766" spans="1:16" ht="15.75" outlineLevel="1">
      <c r="A766" s="33">
        <f t="shared" ref="A766:E766" si="360">A480</f>
        <v>1</v>
      </c>
      <c r="B766" s="205" t="str">
        <f t="shared" si="360"/>
        <v>CHAIR REGULAR  ERGONOMICS STANDARD(4370002018)/QTY60</v>
      </c>
      <c r="C766" s="51" t="str">
        <f t="shared" si="360"/>
        <v>N.A.</v>
      </c>
      <c r="D766" s="217" t="str">
        <f t="shared" si="360"/>
        <v>-</v>
      </c>
      <c r="E766" s="53">
        <f t="shared" si="360"/>
        <v>0</v>
      </c>
      <c r="F766" s="32">
        <f t="shared" si="301"/>
        <v>3.3293999999999997E-2</v>
      </c>
      <c r="G766" s="32">
        <f t="shared" si="302"/>
        <v>3.3293999999999997E-2</v>
      </c>
      <c r="H766" s="32">
        <f t="shared" si="192"/>
        <v>0</v>
      </c>
      <c r="I766" s="29">
        <f>'F4.2'!W194</f>
        <v>0</v>
      </c>
      <c r="J766" s="29">
        <f>'F4.2'!AV194</f>
        <v>0</v>
      </c>
      <c r="K766" s="32"/>
      <c r="L766" s="32"/>
      <c r="M766" s="32">
        <f t="shared" si="359"/>
        <v>0</v>
      </c>
      <c r="N766" s="32">
        <f t="shared" si="194"/>
        <v>0</v>
      </c>
    </row>
    <row r="767" spans="1:16" ht="15.75" outlineLevel="1">
      <c r="A767" s="33">
        <f t="shared" ref="A767:E767" si="361">A481</f>
        <v>2</v>
      </c>
      <c r="B767" s="205" t="str">
        <f t="shared" si="361"/>
        <v>2 PANEL WOODEN SIDE TABLE 2 X 4 FT(4370002023)/QTY 20</v>
      </c>
      <c r="C767" s="51" t="str">
        <f t="shared" si="361"/>
        <v>N.A.</v>
      </c>
      <c r="D767" s="217" t="str">
        <f t="shared" si="361"/>
        <v>-</v>
      </c>
      <c r="E767" s="53">
        <f t="shared" si="361"/>
        <v>0</v>
      </c>
      <c r="F767" s="32">
        <f t="shared" si="301"/>
        <v>3.4646000000000003E-2</v>
      </c>
      <c r="G767" s="32">
        <f t="shared" si="302"/>
        <v>3.4646000000000003E-2</v>
      </c>
      <c r="H767" s="32">
        <f t="shared" ref="H767:H830" si="362">F767-G767</f>
        <v>0</v>
      </c>
      <c r="I767" s="29">
        <f>'F4.2'!W195</f>
        <v>0</v>
      </c>
      <c r="J767" s="29">
        <f>'F4.2'!AV195</f>
        <v>0</v>
      </c>
      <c r="K767" s="32"/>
      <c r="L767" s="32"/>
      <c r="M767" s="32">
        <f t="shared" si="359"/>
        <v>0</v>
      </c>
      <c r="N767" s="32">
        <f t="shared" ref="N767:N830" si="363">H767+I767-M767</f>
        <v>0</v>
      </c>
    </row>
    <row r="768" spans="1:16" ht="15.75" outlineLevel="1">
      <c r="A768" s="33">
        <f t="shared" ref="A768:E768" si="364">A482</f>
        <v>3</v>
      </c>
      <c r="B768" s="205" t="str">
        <f t="shared" si="364"/>
        <v>EXECUTIVE REV CHAIR(4370002025)/QTY 19</v>
      </c>
      <c r="C768" s="51" t="str">
        <f t="shared" si="364"/>
        <v>N.A.</v>
      </c>
      <c r="D768" s="217" t="str">
        <f t="shared" si="364"/>
        <v>-</v>
      </c>
      <c r="E768" s="53">
        <f t="shared" si="364"/>
        <v>0</v>
      </c>
      <c r="F768" s="32">
        <f t="shared" si="301"/>
        <v>7.9152319999999995E-3</v>
      </c>
      <c r="G768" s="32">
        <f t="shared" si="302"/>
        <v>7.9152319999999995E-3</v>
      </c>
      <c r="H768" s="32">
        <f t="shared" si="362"/>
        <v>0</v>
      </c>
      <c r="I768" s="29">
        <f>'F4.2'!W196</f>
        <v>0</v>
      </c>
      <c r="J768" s="29">
        <f>'F4.2'!AV196</f>
        <v>0</v>
      </c>
      <c r="K768" s="32"/>
      <c r="L768" s="32"/>
      <c r="M768" s="32">
        <f t="shared" si="359"/>
        <v>0</v>
      </c>
      <c r="N768" s="32">
        <f t="shared" si="363"/>
        <v>0</v>
      </c>
    </row>
    <row r="769" spans="1:14" ht="15.75" outlineLevel="1">
      <c r="A769" s="33">
        <f t="shared" ref="A769:E769" si="365">A483</f>
        <v>4</v>
      </c>
      <c r="B769" s="205" t="str">
        <f t="shared" si="365"/>
        <v>INDUSTRIAL CABINET WITH 4 LOCKERS(4370002025)/QTY 19</v>
      </c>
      <c r="C769" s="51" t="str">
        <f t="shared" si="365"/>
        <v>N.A.</v>
      </c>
      <c r="D769" s="217" t="str">
        <f t="shared" si="365"/>
        <v>-</v>
      </c>
      <c r="E769" s="53">
        <f t="shared" si="365"/>
        <v>0</v>
      </c>
      <c r="F769" s="32">
        <f t="shared" si="301"/>
        <v>2.8266900000000001E-2</v>
      </c>
      <c r="G769" s="32">
        <f t="shared" si="302"/>
        <v>2.8266900000000001E-2</v>
      </c>
      <c r="H769" s="32">
        <f t="shared" si="362"/>
        <v>0</v>
      </c>
      <c r="I769" s="29">
        <f>'F4.2'!W197</f>
        <v>0</v>
      </c>
      <c r="J769" s="29">
        <f>'F4.2'!AV197</f>
        <v>0</v>
      </c>
      <c r="K769" s="32"/>
      <c r="L769" s="32"/>
      <c r="M769" s="32">
        <f t="shared" si="359"/>
        <v>0</v>
      </c>
      <c r="N769" s="32">
        <f t="shared" si="363"/>
        <v>0</v>
      </c>
    </row>
    <row r="770" spans="1:14" ht="15.75" outlineLevel="1">
      <c r="A770" s="33">
        <f t="shared" ref="A770:E770" si="366">A484</f>
        <v>5</v>
      </c>
      <c r="B770" s="205" t="str">
        <f t="shared" si="366"/>
        <v>INDUSTRIAL CABINET WITH 4 LOCKERS(4370002037)/QTY 6</v>
      </c>
      <c r="C770" s="51" t="str">
        <f t="shared" si="366"/>
        <v>N.A.</v>
      </c>
      <c r="D770" s="217" t="str">
        <f t="shared" si="366"/>
        <v>-</v>
      </c>
      <c r="E770" s="53">
        <f t="shared" si="366"/>
        <v>0</v>
      </c>
      <c r="F770" s="32">
        <f t="shared" si="301"/>
        <v>1.116E-2</v>
      </c>
      <c r="G770" s="32">
        <f t="shared" si="302"/>
        <v>1.116E-2</v>
      </c>
      <c r="H770" s="32">
        <f t="shared" si="362"/>
        <v>0</v>
      </c>
      <c r="I770" s="29">
        <f>'F4.2'!W198</f>
        <v>0</v>
      </c>
      <c r="J770" s="29">
        <f>'F4.2'!AV198</f>
        <v>0</v>
      </c>
      <c r="K770" s="32"/>
      <c r="L770" s="32"/>
      <c r="M770" s="32">
        <f t="shared" si="359"/>
        <v>0</v>
      </c>
      <c r="N770" s="32">
        <f t="shared" si="363"/>
        <v>0</v>
      </c>
    </row>
    <row r="771" spans="1:14" ht="15.75" outlineLevel="1">
      <c r="A771" s="33">
        <f t="shared" ref="A771:E771" si="367">A485</f>
        <v>6</v>
      </c>
      <c r="B771" s="205" t="str">
        <f t="shared" si="367"/>
        <v>CHAIR REGULAR (4370002039)/QTY 51</v>
      </c>
      <c r="C771" s="51" t="str">
        <f t="shared" si="367"/>
        <v>N.A.</v>
      </c>
      <c r="D771" s="217" t="str">
        <f t="shared" si="367"/>
        <v>-</v>
      </c>
      <c r="E771" s="53">
        <f t="shared" si="367"/>
        <v>0</v>
      </c>
      <c r="F771" s="32">
        <f t="shared" si="301"/>
        <v>3.7587000000000002E-2</v>
      </c>
      <c r="G771" s="32">
        <f t="shared" si="302"/>
        <v>3.7587000000000002E-2</v>
      </c>
      <c r="H771" s="32">
        <f t="shared" si="362"/>
        <v>0</v>
      </c>
      <c r="I771" s="29">
        <f>'F4.2'!W199</f>
        <v>0</v>
      </c>
      <c r="J771" s="29">
        <f>'F4.2'!AV199</f>
        <v>0</v>
      </c>
      <c r="K771" s="32"/>
      <c r="L771" s="32"/>
      <c r="M771" s="32">
        <f t="shared" si="359"/>
        <v>0</v>
      </c>
      <c r="N771" s="32">
        <f t="shared" si="363"/>
        <v>0</v>
      </c>
    </row>
    <row r="772" spans="1:14" ht="15.75" outlineLevel="1">
      <c r="A772" s="33">
        <f t="shared" ref="A772:E772" si="368">A486</f>
        <v>7</v>
      </c>
      <c r="B772" s="205" t="str">
        <f t="shared" si="368"/>
        <v>3 BURNER GAS STOVE IRON PAN SUPPORT(4370002320)/QTY 1</v>
      </c>
      <c r="C772" s="51" t="str">
        <f t="shared" si="368"/>
        <v>N.A.</v>
      </c>
      <c r="D772" s="217" t="str">
        <f t="shared" si="368"/>
        <v>-</v>
      </c>
      <c r="E772" s="53">
        <f t="shared" si="368"/>
        <v>0</v>
      </c>
      <c r="F772" s="32">
        <f t="shared" si="301"/>
        <v>1.99E-3</v>
      </c>
      <c r="G772" s="32">
        <f t="shared" si="302"/>
        <v>1.99E-3</v>
      </c>
      <c r="H772" s="32">
        <f t="shared" si="362"/>
        <v>0</v>
      </c>
      <c r="I772" s="29">
        <f>'F4.2'!W200</f>
        <v>0</v>
      </c>
      <c r="J772" s="29">
        <f>'F4.2'!AV200</f>
        <v>0</v>
      </c>
      <c r="K772" s="32"/>
      <c r="L772" s="32"/>
      <c r="M772" s="32">
        <f t="shared" si="359"/>
        <v>0</v>
      </c>
      <c r="N772" s="32">
        <f t="shared" si="363"/>
        <v>0</v>
      </c>
    </row>
    <row r="773" spans="1:14" ht="15.75" outlineLevel="1">
      <c r="A773" s="33">
        <f t="shared" ref="A773:E773" si="369">A487</f>
        <v>8</v>
      </c>
      <c r="B773" s="205" t="str">
        <f t="shared" si="369"/>
        <v>3 BURNER GAS STOVE IRON PAN SUPPORT(4370002319)/QTY 1</v>
      </c>
      <c r="C773" s="51" t="str">
        <f t="shared" si="369"/>
        <v>N.A.</v>
      </c>
      <c r="D773" s="217" t="str">
        <f t="shared" si="369"/>
        <v>-</v>
      </c>
      <c r="E773" s="53">
        <f t="shared" si="369"/>
        <v>0</v>
      </c>
      <c r="F773" s="32">
        <f t="shared" si="301"/>
        <v>7.7949900000000001E-4</v>
      </c>
      <c r="G773" s="32">
        <f t="shared" si="302"/>
        <v>7.7949900000000001E-4</v>
      </c>
      <c r="H773" s="32">
        <f t="shared" si="362"/>
        <v>0</v>
      </c>
      <c r="I773" s="29">
        <f>'F4.2'!W201</f>
        <v>0</v>
      </c>
      <c r="J773" s="29">
        <f>'F4.2'!AV201</f>
        <v>0</v>
      </c>
      <c r="K773" s="32"/>
      <c r="L773" s="32"/>
      <c r="M773" s="32">
        <f t="shared" si="359"/>
        <v>0</v>
      </c>
      <c r="N773" s="32">
        <f t="shared" si="363"/>
        <v>0</v>
      </c>
    </row>
    <row r="774" spans="1:14" ht="15.75" outlineLevel="1">
      <c r="A774" s="33">
        <f t="shared" ref="A774:E774" si="370">A488</f>
        <v>9</v>
      </c>
      <c r="B774" s="205" t="str">
        <f t="shared" si="370"/>
        <v>Samsung LCD TV(2 nos, 26" in Rest House)/QTY 2</v>
      </c>
      <c r="C774" s="51" t="str">
        <f t="shared" si="370"/>
        <v>N.A.</v>
      </c>
      <c r="D774" s="217" t="str">
        <f t="shared" si="370"/>
        <v>-</v>
      </c>
      <c r="E774" s="53">
        <f t="shared" si="370"/>
        <v>0</v>
      </c>
      <c r="F774" s="32">
        <f t="shared" ref="F774:F837" si="371">F488+I488</f>
        <v>1.9555198999999999E-2</v>
      </c>
      <c r="G774" s="32">
        <f t="shared" ref="G774:G837" si="372">G488+M488</f>
        <v>1.9555198999999999E-2</v>
      </c>
      <c r="H774" s="32">
        <f t="shared" si="362"/>
        <v>0</v>
      </c>
      <c r="I774" s="29">
        <f>'F4.2'!W202</f>
        <v>0</v>
      </c>
      <c r="J774" s="29">
        <f>'F4.2'!AV202</f>
        <v>0</v>
      </c>
      <c r="K774" s="32"/>
      <c r="L774" s="32"/>
      <c r="M774" s="32">
        <f t="shared" si="359"/>
        <v>0</v>
      </c>
      <c r="N774" s="32">
        <f t="shared" si="363"/>
        <v>0</v>
      </c>
    </row>
    <row r="775" spans="1:14" ht="15.75" outlineLevel="1">
      <c r="A775" s="33">
        <f t="shared" ref="A775:E775" si="373">A489</f>
        <v>10</v>
      </c>
      <c r="B775" s="205" t="str">
        <f t="shared" si="373"/>
        <v>Mobile Purchase for CE GTPS/QTY 1</v>
      </c>
      <c r="C775" s="51" t="str">
        <f t="shared" si="373"/>
        <v>N.A.</v>
      </c>
      <c r="D775" s="217" t="str">
        <f t="shared" si="373"/>
        <v>-</v>
      </c>
      <c r="E775" s="53">
        <f t="shared" si="373"/>
        <v>0</v>
      </c>
      <c r="F775" s="32">
        <f t="shared" si="371"/>
        <v>1.5989999999999999E-3</v>
      </c>
      <c r="G775" s="32">
        <f t="shared" si="372"/>
        <v>1.5989999999999999E-3</v>
      </c>
      <c r="H775" s="32">
        <f t="shared" si="362"/>
        <v>0</v>
      </c>
      <c r="I775" s="29">
        <f>'F4.2'!W203</f>
        <v>0</v>
      </c>
      <c r="J775" s="29">
        <f>'F4.2'!AV203</f>
        <v>0</v>
      </c>
      <c r="K775" s="32"/>
      <c r="L775" s="32"/>
      <c r="M775" s="32">
        <f t="shared" si="359"/>
        <v>0</v>
      </c>
      <c r="N775" s="32">
        <f t="shared" si="363"/>
        <v>0</v>
      </c>
    </row>
    <row r="776" spans="1:14" ht="15.75" outlineLevel="1">
      <c r="A776" s="33">
        <f t="shared" ref="A776:E776" si="374">A490</f>
        <v>11</v>
      </c>
      <c r="B776" s="205" t="str">
        <f t="shared" si="374"/>
        <v>Walkie Talkie NO.7/QTY 7</v>
      </c>
      <c r="C776" s="51" t="str">
        <f t="shared" si="374"/>
        <v>N.A.</v>
      </c>
      <c r="D776" s="217" t="str">
        <f t="shared" si="374"/>
        <v>-</v>
      </c>
      <c r="E776" s="53">
        <f t="shared" si="374"/>
        <v>0</v>
      </c>
      <c r="F776" s="32">
        <f t="shared" si="371"/>
        <v>1.13575E-2</v>
      </c>
      <c r="G776" s="32">
        <f t="shared" si="372"/>
        <v>1.13575E-2</v>
      </c>
      <c r="H776" s="32">
        <f t="shared" si="362"/>
        <v>0</v>
      </c>
      <c r="I776" s="29">
        <f>'F4.2'!W204</f>
        <v>0</v>
      </c>
      <c r="J776" s="29">
        <f>'F4.2'!AV204</f>
        <v>0</v>
      </c>
      <c r="K776" s="32"/>
      <c r="L776" s="32"/>
      <c r="M776" s="32">
        <f t="shared" si="359"/>
        <v>0</v>
      </c>
      <c r="N776" s="32">
        <f t="shared" si="363"/>
        <v>0</v>
      </c>
    </row>
    <row r="777" spans="1:14" ht="15.75" outlineLevel="1">
      <c r="A777" s="33">
        <f t="shared" ref="A777:E777" si="375">A491</f>
        <v>12</v>
      </c>
      <c r="B777" s="205" t="str">
        <f t="shared" si="375"/>
        <v>Electronic Appliances to rest houseGTPS 4370002069/QTY 1</v>
      </c>
      <c r="C777" s="51" t="str">
        <f t="shared" si="375"/>
        <v>N.A.</v>
      </c>
      <c r="D777" s="217" t="str">
        <f t="shared" si="375"/>
        <v>-</v>
      </c>
      <c r="E777" s="53">
        <f t="shared" si="375"/>
        <v>0</v>
      </c>
      <c r="F777" s="32">
        <f t="shared" si="371"/>
        <v>4.2198000000000001E-3</v>
      </c>
      <c r="G777" s="32">
        <f t="shared" si="372"/>
        <v>4.2198000000000001E-3</v>
      </c>
      <c r="H777" s="32">
        <f t="shared" si="362"/>
        <v>0</v>
      </c>
      <c r="I777" s="29">
        <f>'F4.2'!W205</f>
        <v>0</v>
      </c>
      <c r="J777" s="29">
        <f>'F4.2'!AV205</f>
        <v>0</v>
      </c>
      <c r="K777" s="32"/>
      <c r="L777" s="32"/>
      <c r="M777" s="32">
        <f t="shared" si="359"/>
        <v>0</v>
      </c>
      <c r="N777" s="32">
        <f t="shared" si="363"/>
        <v>0</v>
      </c>
    </row>
    <row r="778" spans="1:14" ht="15.75" outlineLevel="1">
      <c r="A778" s="33">
        <f t="shared" ref="A778:E778" si="376">A492</f>
        <v>13</v>
      </c>
      <c r="B778" s="205" t="str">
        <f t="shared" si="376"/>
        <v>Electronic Appliances to rest house(4370002070)/QTY 1</v>
      </c>
      <c r="C778" s="51" t="str">
        <f t="shared" si="376"/>
        <v>N.A.</v>
      </c>
      <c r="D778" s="217" t="str">
        <f t="shared" si="376"/>
        <v>-</v>
      </c>
      <c r="E778" s="53">
        <f t="shared" si="376"/>
        <v>0</v>
      </c>
      <c r="F778" s="32">
        <f t="shared" si="371"/>
        <v>2.9608920000000001E-3</v>
      </c>
      <c r="G778" s="32">
        <f t="shared" si="372"/>
        <v>2.9608920000000001E-3</v>
      </c>
      <c r="H778" s="32">
        <f t="shared" si="362"/>
        <v>0</v>
      </c>
      <c r="I778" s="29">
        <f>'F4.2'!W206</f>
        <v>0</v>
      </c>
      <c r="J778" s="29">
        <f>'F4.2'!AV206</f>
        <v>0</v>
      </c>
      <c r="K778" s="32"/>
      <c r="L778" s="32"/>
      <c r="M778" s="32">
        <f t="shared" si="359"/>
        <v>0</v>
      </c>
      <c r="N778" s="32">
        <f t="shared" si="363"/>
        <v>0</v>
      </c>
    </row>
    <row r="779" spans="1:14" ht="15.75" outlineLevel="1">
      <c r="A779" s="33">
        <f t="shared" ref="A779:E779" si="377">A493</f>
        <v>14</v>
      </c>
      <c r="B779" s="205" t="str">
        <f t="shared" si="377"/>
        <v>COLOR LASER JET PRINTER4370002282/QTY 2</v>
      </c>
      <c r="C779" s="51" t="str">
        <f t="shared" si="377"/>
        <v>N.A.</v>
      </c>
      <c r="D779" s="217" t="str">
        <f t="shared" si="377"/>
        <v>-</v>
      </c>
      <c r="E779" s="53">
        <f t="shared" si="377"/>
        <v>0</v>
      </c>
      <c r="F779" s="32">
        <f t="shared" si="371"/>
        <v>4.7299600000000001E-3</v>
      </c>
      <c r="G779" s="32">
        <f t="shared" si="372"/>
        <v>4.7299600000000001E-3</v>
      </c>
      <c r="H779" s="32">
        <f t="shared" si="362"/>
        <v>0</v>
      </c>
      <c r="I779" s="29">
        <f>'F4.2'!W207</f>
        <v>0</v>
      </c>
      <c r="J779" s="29">
        <f>'F4.2'!AV207</f>
        <v>0</v>
      </c>
      <c r="K779" s="32"/>
      <c r="L779" s="32"/>
      <c r="M779" s="32">
        <f t="shared" si="359"/>
        <v>0</v>
      </c>
      <c r="N779" s="32">
        <f t="shared" si="363"/>
        <v>0</v>
      </c>
    </row>
    <row r="780" spans="1:14" ht="15.75" outlineLevel="1">
      <c r="A780" s="33">
        <f t="shared" ref="A780:E780" si="378">A494</f>
        <v>15</v>
      </c>
      <c r="B780" s="205" t="str">
        <f t="shared" si="378"/>
        <v>LASER LASERJET PRINTER FOR A4 PAPER(4370002057)/QTY 5</v>
      </c>
      <c r="C780" s="51" t="str">
        <f t="shared" si="378"/>
        <v>N.A.</v>
      </c>
      <c r="D780" s="217" t="str">
        <f t="shared" si="378"/>
        <v>-</v>
      </c>
      <c r="E780" s="53">
        <f t="shared" si="378"/>
        <v>0</v>
      </c>
      <c r="F780" s="32">
        <f t="shared" si="371"/>
        <v>3.5159990000000001E-3</v>
      </c>
      <c r="G780" s="32">
        <f t="shared" si="372"/>
        <v>3.5159990000000001E-3</v>
      </c>
      <c r="H780" s="32">
        <f t="shared" si="362"/>
        <v>0</v>
      </c>
      <c r="I780" s="29">
        <f>'F4.2'!W208</f>
        <v>0</v>
      </c>
      <c r="J780" s="29">
        <f>'F4.2'!AV208</f>
        <v>0</v>
      </c>
      <c r="K780" s="32"/>
      <c r="L780" s="32"/>
      <c r="M780" s="32">
        <f t="shared" si="359"/>
        <v>0</v>
      </c>
      <c r="N780" s="32">
        <f t="shared" si="363"/>
        <v>0</v>
      </c>
    </row>
    <row r="781" spans="1:14" ht="15.75" outlineLevel="1">
      <c r="A781" s="33">
        <f t="shared" ref="A781:E781" si="379">A495</f>
        <v>16</v>
      </c>
      <c r="B781" s="205" t="str">
        <f t="shared" si="379"/>
        <v>Split Air Conditioner(4370002046)GUEST HOUSE/QTY 11</v>
      </c>
      <c r="C781" s="51" t="str">
        <f t="shared" si="379"/>
        <v>N.A.</v>
      </c>
      <c r="D781" s="217" t="str">
        <f t="shared" si="379"/>
        <v>-</v>
      </c>
      <c r="E781" s="53">
        <f t="shared" si="379"/>
        <v>0</v>
      </c>
      <c r="F781" s="32">
        <f t="shared" si="371"/>
        <v>5.7773056000000003E-2</v>
      </c>
      <c r="G781" s="32">
        <f t="shared" si="372"/>
        <v>5.7773056000000003E-2</v>
      </c>
      <c r="H781" s="32">
        <f t="shared" si="362"/>
        <v>0</v>
      </c>
      <c r="I781" s="29">
        <f>'F4.2'!W209</f>
        <v>0</v>
      </c>
      <c r="J781" s="29">
        <f>'F4.2'!AV209</f>
        <v>0</v>
      </c>
      <c r="K781" s="32"/>
      <c r="L781" s="32"/>
      <c r="M781" s="32">
        <f t="shared" si="359"/>
        <v>0</v>
      </c>
      <c r="N781" s="32">
        <f t="shared" si="363"/>
        <v>0</v>
      </c>
    </row>
    <row r="782" spans="1:14" ht="15.75" outlineLevel="1">
      <c r="A782" s="33">
        <f t="shared" ref="A782:E782" si="380">A496</f>
        <v>17</v>
      </c>
      <c r="B782" s="205" t="str">
        <f t="shared" si="380"/>
        <v>LASER ALL IN ONE A4 LASER PRINTER (4370002321) POG/QTY 12</v>
      </c>
      <c r="C782" s="51" t="str">
        <f t="shared" si="380"/>
        <v>N.A.</v>
      </c>
      <c r="D782" s="217" t="str">
        <f t="shared" si="380"/>
        <v>-</v>
      </c>
      <c r="E782" s="53">
        <f t="shared" si="380"/>
        <v>0</v>
      </c>
      <c r="F782" s="32">
        <f t="shared" si="371"/>
        <v>2.2199900000000002E-2</v>
      </c>
      <c r="G782" s="32">
        <f t="shared" si="372"/>
        <v>2.2199900000000002E-2</v>
      </c>
      <c r="H782" s="32">
        <f t="shared" si="362"/>
        <v>0</v>
      </c>
      <c r="I782" s="29">
        <f>'F4.2'!W210</f>
        <v>0</v>
      </c>
      <c r="J782" s="29">
        <f>'F4.2'!AV210</f>
        <v>0</v>
      </c>
      <c r="K782" s="32"/>
      <c r="L782" s="32"/>
      <c r="M782" s="32">
        <f t="shared" si="359"/>
        <v>0</v>
      </c>
      <c r="N782" s="32">
        <f t="shared" si="363"/>
        <v>0</v>
      </c>
    </row>
    <row r="783" spans="1:14" ht="15.75" outlineLevel="1">
      <c r="A783" s="33">
        <f t="shared" ref="A783:E783" si="381">A497</f>
        <v>18</v>
      </c>
      <c r="B783" s="205" t="str">
        <f t="shared" si="381"/>
        <v>COOLER WATER THERMOSTAT 40 F-45 F TYU-5(4370002318/QTY 4</v>
      </c>
      <c r="C783" s="51" t="str">
        <f t="shared" si="381"/>
        <v>N.A.</v>
      </c>
      <c r="D783" s="217" t="str">
        <f t="shared" si="381"/>
        <v>-</v>
      </c>
      <c r="E783" s="53">
        <f t="shared" si="381"/>
        <v>0</v>
      </c>
      <c r="F783" s="32">
        <f t="shared" si="371"/>
        <v>4.7955999999999997E-3</v>
      </c>
      <c r="G783" s="32">
        <f t="shared" si="372"/>
        <v>4.7955999999999997E-3</v>
      </c>
      <c r="H783" s="32">
        <f t="shared" si="362"/>
        <v>0</v>
      </c>
      <c r="I783" s="29">
        <f>'F4.2'!W211</f>
        <v>0</v>
      </c>
      <c r="J783" s="29">
        <f>'F4.2'!AV211</f>
        <v>0</v>
      </c>
      <c r="K783" s="32"/>
      <c r="L783" s="32"/>
      <c r="M783" s="32">
        <f t="shared" si="359"/>
        <v>0</v>
      </c>
      <c r="N783" s="32">
        <f t="shared" si="363"/>
        <v>0</v>
      </c>
    </row>
    <row r="784" spans="1:14" ht="15.75" outlineLevel="1">
      <c r="A784" s="33">
        <f t="shared" ref="A784:E784" si="382">A498</f>
        <v>19</v>
      </c>
      <c r="B784" s="205" t="str">
        <f t="shared" si="382"/>
        <v>UV WATER PURIFIER FILTER4370002059/QTY 4</v>
      </c>
      <c r="C784" s="51" t="str">
        <f t="shared" si="382"/>
        <v>N.A.</v>
      </c>
      <c r="D784" s="217" t="str">
        <f t="shared" si="382"/>
        <v>-</v>
      </c>
      <c r="E784" s="53">
        <f t="shared" si="382"/>
        <v>0</v>
      </c>
      <c r="F784" s="32">
        <f t="shared" si="371"/>
        <v>3.1557920000000003E-2</v>
      </c>
      <c r="G784" s="32">
        <f t="shared" si="372"/>
        <v>3.1557920000000003E-2</v>
      </c>
      <c r="H784" s="32">
        <f t="shared" si="362"/>
        <v>0</v>
      </c>
      <c r="I784" s="29">
        <f>'F4.2'!W212</f>
        <v>0</v>
      </c>
      <c r="J784" s="29">
        <f>'F4.2'!AV212</f>
        <v>0</v>
      </c>
      <c r="K784" s="32"/>
      <c r="L784" s="32"/>
      <c r="M784" s="32">
        <f t="shared" si="359"/>
        <v>0</v>
      </c>
      <c r="N784" s="32">
        <f t="shared" si="363"/>
        <v>0</v>
      </c>
    </row>
    <row r="785" spans="1:14" ht="15.75" outlineLevel="1">
      <c r="A785" s="33">
        <f t="shared" ref="A785:E785" si="383">A499</f>
        <v>20</v>
      </c>
      <c r="B785" s="205" t="str">
        <f t="shared" si="383"/>
        <v>ext. of compound wall around of GTPS Uran.</v>
      </c>
      <c r="C785" s="51" t="str">
        <f t="shared" si="383"/>
        <v>N.A.</v>
      </c>
      <c r="D785" s="217" t="str">
        <f t="shared" si="383"/>
        <v>-</v>
      </c>
      <c r="E785" s="53">
        <f t="shared" si="383"/>
        <v>0</v>
      </c>
      <c r="F785" s="32">
        <f t="shared" si="371"/>
        <v>0.13698647</v>
      </c>
      <c r="G785" s="32">
        <f t="shared" si="372"/>
        <v>0.13698647</v>
      </c>
      <c r="H785" s="32">
        <f t="shared" si="362"/>
        <v>0</v>
      </c>
      <c r="I785" s="29">
        <f>'F4.2'!W213</f>
        <v>0</v>
      </c>
      <c r="J785" s="29">
        <f>'F4.2'!AV213</f>
        <v>0</v>
      </c>
      <c r="K785" s="32"/>
      <c r="L785" s="32"/>
      <c r="M785" s="32">
        <f t="shared" si="359"/>
        <v>0</v>
      </c>
      <c r="N785" s="32">
        <f t="shared" si="363"/>
        <v>0</v>
      </c>
    </row>
    <row r="786" spans="1:14" ht="30" outlineLevel="1">
      <c r="A786" s="33">
        <f t="shared" ref="A786:E786" si="384">A500</f>
        <v>21</v>
      </c>
      <c r="B786" s="205" t="str">
        <f t="shared" si="384"/>
        <v>Supply Installation &amp; commissioning of 11TR Water cooled air conditioning package at GT Unit # 5 &amp; 6 LCRs /14 QTY</v>
      </c>
      <c r="C786" s="51" t="str">
        <f t="shared" si="384"/>
        <v>N.A.</v>
      </c>
      <c r="D786" s="217" t="str">
        <f t="shared" si="384"/>
        <v>-</v>
      </c>
      <c r="E786" s="53">
        <f t="shared" si="384"/>
        <v>0</v>
      </c>
      <c r="F786" s="32">
        <f t="shared" si="371"/>
        <v>0.30988339999999998</v>
      </c>
      <c r="G786" s="32">
        <f t="shared" si="372"/>
        <v>0.30988339999999998</v>
      </c>
      <c r="H786" s="32">
        <f t="shared" si="362"/>
        <v>0</v>
      </c>
      <c r="I786" s="29">
        <f>'F4.2'!W214</f>
        <v>0</v>
      </c>
      <c r="J786" s="29">
        <f>'F4.2'!AV214</f>
        <v>0</v>
      </c>
      <c r="K786" s="32"/>
      <c r="L786" s="32"/>
      <c r="M786" s="32">
        <f t="shared" si="359"/>
        <v>0</v>
      </c>
      <c r="N786" s="32">
        <f t="shared" si="363"/>
        <v>0</v>
      </c>
    </row>
    <row r="787" spans="1:14" ht="15.75" outlineLevel="1">
      <c r="A787" s="33">
        <f t="shared" ref="A787:E787" si="385">A501</f>
        <v>22</v>
      </c>
      <c r="B787" s="205" t="str">
        <f t="shared" si="385"/>
        <v>Procurment of new Ambulance Van MH-46-BM-2746/QTY 1</v>
      </c>
      <c r="C787" s="51" t="str">
        <f t="shared" si="385"/>
        <v>N.A.</v>
      </c>
      <c r="D787" s="217" t="str">
        <f t="shared" si="385"/>
        <v>-</v>
      </c>
      <c r="E787" s="53">
        <f t="shared" si="385"/>
        <v>0</v>
      </c>
      <c r="F787" s="32">
        <f t="shared" si="371"/>
        <v>0.1075448</v>
      </c>
      <c r="G787" s="32">
        <f t="shared" si="372"/>
        <v>0.1075448</v>
      </c>
      <c r="H787" s="32">
        <f t="shared" si="362"/>
        <v>0</v>
      </c>
      <c r="I787" s="29">
        <f>'F4.2'!W215</f>
        <v>0</v>
      </c>
      <c r="J787" s="29">
        <f>'F4.2'!AV215</f>
        <v>0</v>
      </c>
      <c r="K787" s="32"/>
      <c r="L787" s="32"/>
      <c r="M787" s="32">
        <f t="shared" si="359"/>
        <v>0</v>
      </c>
      <c r="N787" s="32">
        <f t="shared" si="363"/>
        <v>0</v>
      </c>
    </row>
    <row r="788" spans="1:14" ht="15.75" outlineLevel="1">
      <c r="A788" s="33">
        <f t="shared" ref="A788:E788" si="386">A502</f>
        <v>23</v>
      </c>
      <c r="B788" s="205" t="str">
        <f t="shared" si="386"/>
        <v>DG SET ASSY KIRLOSKAR 6SL8800TA-250(4370002473)/QTY 1</v>
      </c>
      <c r="C788" s="51" t="str">
        <f t="shared" si="386"/>
        <v>N.A.</v>
      </c>
      <c r="D788" s="217" t="str">
        <f t="shared" si="386"/>
        <v>-</v>
      </c>
      <c r="E788" s="53">
        <f t="shared" si="386"/>
        <v>0</v>
      </c>
      <c r="F788" s="32">
        <f t="shared" si="371"/>
        <v>4.7699999E-2</v>
      </c>
      <c r="G788" s="32">
        <f t="shared" si="372"/>
        <v>4.7699999E-2</v>
      </c>
      <c r="H788" s="32">
        <f t="shared" si="362"/>
        <v>0</v>
      </c>
      <c r="I788" s="29">
        <f>'F4.2'!W216</f>
        <v>0</v>
      </c>
      <c r="J788" s="29">
        <f>'F4.2'!AV216</f>
        <v>0</v>
      </c>
      <c r="K788" s="32"/>
      <c r="L788" s="32"/>
      <c r="M788" s="32">
        <f t="shared" si="359"/>
        <v>0</v>
      </c>
      <c r="N788" s="32">
        <f t="shared" si="363"/>
        <v>0</v>
      </c>
    </row>
    <row r="789" spans="1:14" ht="15.75" outlineLevel="1">
      <c r="A789" s="33">
        <f t="shared" ref="A789:E789" si="387">A503</f>
        <v>24</v>
      </c>
      <c r="B789" s="205" t="str">
        <f t="shared" si="387"/>
        <v>3 seater sofa set(4370002496)/QTY 2</v>
      </c>
      <c r="C789" s="51" t="str">
        <f t="shared" si="387"/>
        <v>N.A.</v>
      </c>
      <c r="D789" s="217" t="str">
        <f t="shared" si="387"/>
        <v>-</v>
      </c>
      <c r="E789" s="53">
        <f t="shared" si="387"/>
        <v>0</v>
      </c>
      <c r="F789" s="32">
        <f t="shared" si="371"/>
        <v>5.2430000000000003E-3</v>
      </c>
      <c r="G789" s="32">
        <f t="shared" si="372"/>
        <v>5.2430000000000003E-3</v>
      </c>
      <c r="H789" s="32">
        <f t="shared" si="362"/>
        <v>0</v>
      </c>
      <c r="I789" s="29">
        <f>'F4.2'!W217</f>
        <v>0</v>
      </c>
      <c r="J789" s="29">
        <f>'F4.2'!AV217</f>
        <v>0</v>
      </c>
      <c r="K789" s="32"/>
      <c r="L789" s="32"/>
      <c r="M789" s="32">
        <f t="shared" si="359"/>
        <v>0</v>
      </c>
      <c r="N789" s="32">
        <f t="shared" si="363"/>
        <v>0</v>
      </c>
    </row>
    <row r="790" spans="1:14" ht="15.75" outlineLevel="1">
      <c r="A790" s="33">
        <f t="shared" ref="A790:E790" si="388">A504</f>
        <v>25</v>
      </c>
      <c r="B790" s="205" t="str">
        <f t="shared" si="388"/>
        <v>WET AND DRY VACUUM CLEANER(4370002509)/QTY 2</v>
      </c>
      <c r="C790" s="51" t="str">
        <f t="shared" si="388"/>
        <v>N.A.</v>
      </c>
      <c r="D790" s="217" t="str">
        <f t="shared" si="388"/>
        <v>-</v>
      </c>
      <c r="E790" s="53">
        <f t="shared" si="388"/>
        <v>0</v>
      </c>
      <c r="F790" s="32">
        <f t="shared" si="371"/>
        <v>4.5999999999999999E-3</v>
      </c>
      <c r="G790" s="32">
        <f t="shared" si="372"/>
        <v>4.5999999999999999E-3</v>
      </c>
      <c r="H790" s="32">
        <f t="shared" si="362"/>
        <v>0</v>
      </c>
      <c r="I790" s="29">
        <f>'F4.2'!W218</f>
        <v>0</v>
      </c>
      <c r="J790" s="29">
        <f>'F4.2'!AV218</f>
        <v>0</v>
      </c>
      <c r="K790" s="32"/>
      <c r="L790" s="32"/>
      <c r="M790" s="32">
        <f t="shared" si="359"/>
        <v>0</v>
      </c>
      <c r="N790" s="32">
        <f t="shared" si="363"/>
        <v>0</v>
      </c>
    </row>
    <row r="791" spans="1:14" ht="15.75" outlineLevel="1">
      <c r="A791" s="33">
        <f t="shared" ref="A791:E791" si="389">A505</f>
        <v>26</v>
      </c>
      <c r="B791" s="205" t="str">
        <f t="shared" si="389"/>
        <v>Revolving Chair(4370002467)/QTY 24</v>
      </c>
      <c r="C791" s="51" t="str">
        <f t="shared" si="389"/>
        <v>N.A.</v>
      </c>
      <c r="D791" s="217" t="str">
        <f t="shared" si="389"/>
        <v>-</v>
      </c>
      <c r="E791" s="53">
        <f t="shared" si="389"/>
        <v>0</v>
      </c>
      <c r="F791" s="32">
        <f t="shared" si="371"/>
        <v>1.8347990000000002E-2</v>
      </c>
      <c r="G791" s="32">
        <f t="shared" si="372"/>
        <v>1.8347990000000002E-2</v>
      </c>
      <c r="H791" s="32">
        <f t="shared" si="362"/>
        <v>0</v>
      </c>
      <c r="I791" s="29">
        <f>'F4.2'!W219</f>
        <v>0</v>
      </c>
      <c r="J791" s="29">
        <f>'F4.2'!AV219</f>
        <v>0</v>
      </c>
      <c r="K791" s="32"/>
      <c r="L791" s="32"/>
      <c r="M791" s="32">
        <f t="shared" si="359"/>
        <v>0</v>
      </c>
      <c r="N791" s="32">
        <f t="shared" si="363"/>
        <v>0</v>
      </c>
    </row>
    <row r="792" spans="1:14" ht="15.75" outlineLevel="1">
      <c r="A792" s="33">
        <f t="shared" ref="A792:E792" si="390">A506</f>
        <v>27</v>
      </c>
      <c r="B792" s="205" t="str">
        <f t="shared" si="390"/>
        <v>Regular Chair(4370002466)/QTY 10</v>
      </c>
      <c r="C792" s="51" t="str">
        <f t="shared" si="390"/>
        <v>N.A.</v>
      </c>
      <c r="D792" s="217" t="str">
        <f t="shared" si="390"/>
        <v>-</v>
      </c>
      <c r="E792" s="53">
        <f t="shared" si="390"/>
        <v>0</v>
      </c>
      <c r="F792" s="32">
        <f t="shared" si="371"/>
        <v>8.0100060000000001E-3</v>
      </c>
      <c r="G792" s="32">
        <f t="shared" si="372"/>
        <v>8.0100060000000001E-3</v>
      </c>
      <c r="H792" s="32">
        <f t="shared" si="362"/>
        <v>0</v>
      </c>
      <c r="I792" s="29">
        <f>'F4.2'!W220</f>
        <v>0</v>
      </c>
      <c r="J792" s="29">
        <f>'F4.2'!AV220</f>
        <v>0</v>
      </c>
      <c r="K792" s="32"/>
      <c r="L792" s="32"/>
      <c r="M792" s="32">
        <f t="shared" si="359"/>
        <v>0</v>
      </c>
      <c r="N792" s="32">
        <f t="shared" si="363"/>
        <v>0</v>
      </c>
    </row>
    <row r="793" spans="1:14" ht="15.75" outlineLevel="1">
      <c r="A793" s="33">
        <f t="shared" ref="A793:E793" si="391">A507</f>
        <v>28</v>
      </c>
      <c r="B793" s="205" t="str">
        <f t="shared" si="391"/>
        <v>Scrubber Dryers(4370002495)/QTY 2</v>
      </c>
      <c r="C793" s="51" t="str">
        <f t="shared" si="391"/>
        <v>N.A.</v>
      </c>
      <c r="D793" s="217" t="str">
        <f t="shared" si="391"/>
        <v>-</v>
      </c>
      <c r="E793" s="53">
        <f t="shared" si="391"/>
        <v>0</v>
      </c>
      <c r="F793" s="32">
        <f t="shared" si="371"/>
        <v>2.5800001999999999E-2</v>
      </c>
      <c r="G793" s="32">
        <f t="shared" si="372"/>
        <v>2.5800001999999999E-2</v>
      </c>
      <c r="H793" s="32">
        <f t="shared" si="362"/>
        <v>0</v>
      </c>
      <c r="I793" s="29">
        <f>'F4.2'!W221</f>
        <v>0</v>
      </c>
      <c r="J793" s="29">
        <f>'F4.2'!AV221</f>
        <v>0</v>
      </c>
      <c r="K793" s="32"/>
      <c r="L793" s="32"/>
      <c r="M793" s="32">
        <f t="shared" si="359"/>
        <v>0</v>
      </c>
      <c r="N793" s="32">
        <f t="shared" si="363"/>
        <v>0</v>
      </c>
    </row>
    <row r="794" spans="1:14" ht="15.75" outlineLevel="1">
      <c r="A794" s="33">
        <f t="shared" ref="A794:E794" si="392">A508</f>
        <v>29</v>
      </c>
      <c r="B794" s="205" t="str">
        <f t="shared" si="392"/>
        <v>MICROWAVE OVEN CAPACITY 32 LITERS(4370002510)/QTY 1</v>
      </c>
      <c r="C794" s="51" t="str">
        <f t="shared" si="392"/>
        <v>N.A.</v>
      </c>
      <c r="D794" s="217" t="str">
        <f t="shared" si="392"/>
        <v>-</v>
      </c>
      <c r="E794" s="53">
        <f t="shared" si="392"/>
        <v>0</v>
      </c>
      <c r="F794" s="32">
        <f t="shared" si="371"/>
        <v>2.4029989999999998E-3</v>
      </c>
      <c r="G794" s="32">
        <f t="shared" si="372"/>
        <v>2.4029989999999998E-3</v>
      </c>
      <c r="H794" s="32">
        <f t="shared" si="362"/>
        <v>0</v>
      </c>
      <c r="I794" s="29">
        <f>'F4.2'!W222</f>
        <v>0</v>
      </c>
      <c r="J794" s="29">
        <f>'F4.2'!AV222</f>
        <v>0</v>
      </c>
      <c r="K794" s="32"/>
      <c r="L794" s="32"/>
      <c r="M794" s="32">
        <f t="shared" si="359"/>
        <v>0</v>
      </c>
      <c r="N794" s="32">
        <f t="shared" si="363"/>
        <v>0</v>
      </c>
    </row>
    <row r="795" spans="1:14" ht="15.75" outlineLevel="1">
      <c r="A795" s="33">
        <f t="shared" ref="A795:E795" si="393">A509</f>
        <v>30</v>
      </c>
      <c r="B795" s="205" t="str">
        <f t="shared" si="393"/>
        <v>One Seater Sofa(4370002497)/QTY 4</v>
      </c>
      <c r="C795" s="51" t="str">
        <f t="shared" si="393"/>
        <v>N.A.</v>
      </c>
      <c r="D795" s="217" t="str">
        <f t="shared" si="393"/>
        <v>-</v>
      </c>
      <c r="E795" s="53">
        <f t="shared" si="393"/>
        <v>0</v>
      </c>
      <c r="F795" s="32">
        <f t="shared" si="371"/>
        <v>6.3019979999999996E-3</v>
      </c>
      <c r="G795" s="32">
        <f t="shared" si="372"/>
        <v>6.3019979999999996E-3</v>
      </c>
      <c r="H795" s="32">
        <f t="shared" si="362"/>
        <v>0</v>
      </c>
      <c r="I795" s="29">
        <f>'F4.2'!W223</f>
        <v>0</v>
      </c>
      <c r="J795" s="29">
        <f>'F4.2'!AV223</f>
        <v>0</v>
      </c>
      <c r="K795" s="32"/>
      <c r="L795" s="32"/>
      <c r="M795" s="32">
        <f t="shared" si="359"/>
        <v>0</v>
      </c>
      <c r="N795" s="32">
        <f t="shared" si="363"/>
        <v>0</v>
      </c>
    </row>
    <row r="796" spans="1:14" ht="15.75" outlineLevel="1">
      <c r="A796" s="33">
        <f t="shared" ref="A796:E796" si="394">A510</f>
        <v>31</v>
      </c>
      <c r="B796" s="205" t="str">
        <f t="shared" si="394"/>
        <v>S-Type Chairs(4370002460)/QTY 61</v>
      </c>
      <c r="C796" s="51" t="str">
        <f t="shared" si="394"/>
        <v>N.A.</v>
      </c>
      <c r="D796" s="217" t="str">
        <f t="shared" si="394"/>
        <v>-</v>
      </c>
      <c r="E796" s="53">
        <f t="shared" si="394"/>
        <v>0</v>
      </c>
      <c r="F796" s="32">
        <f t="shared" si="371"/>
        <v>3.5685020999999997E-2</v>
      </c>
      <c r="G796" s="32">
        <f t="shared" si="372"/>
        <v>3.5685020999999997E-2</v>
      </c>
      <c r="H796" s="32">
        <f t="shared" si="362"/>
        <v>0</v>
      </c>
      <c r="I796" s="29">
        <f>'F4.2'!W224</f>
        <v>0</v>
      </c>
      <c r="J796" s="29">
        <f>'F4.2'!AV224</f>
        <v>0</v>
      </c>
      <c r="K796" s="32"/>
      <c r="L796" s="32"/>
      <c r="M796" s="32">
        <f t="shared" si="359"/>
        <v>0</v>
      </c>
      <c r="N796" s="32">
        <f t="shared" si="363"/>
        <v>0</v>
      </c>
    </row>
    <row r="797" spans="1:14" ht="15.75" outlineLevel="1">
      <c r="A797" s="33">
        <f t="shared" ref="A797:E797" si="395">A511</f>
        <v>32</v>
      </c>
      <c r="B797" s="205" t="str">
        <f t="shared" si="395"/>
        <v>INDUSTRIAL CABINET WITH 4 LOCKERS(4370002464)/QTY 19</v>
      </c>
      <c r="C797" s="51" t="str">
        <f t="shared" si="395"/>
        <v>N.A.</v>
      </c>
      <c r="D797" s="217" t="str">
        <f t="shared" si="395"/>
        <v>-</v>
      </c>
      <c r="E797" s="53">
        <f t="shared" si="395"/>
        <v>0</v>
      </c>
      <c r="F797" s="32">
        <f t="shared" si="371"/>
        <v>3.7030957000000003E-2</v>
      </c>
      <c r="G797" s="32">
        <f t="shared" si="372"/>
        <v>3.7030957000000003E-2</v>
      </c>
      <c r="H797" s="32">
        <f t="shared" si="362"/>
        <v>0</v>
      </c>
      <c r="I797" s="29">
        <f>'F4.2'!W225</f>
        <v>0</v>
      </c>
      <c r="J797" s="29">
        <f>'F4.2'!AV225</f>
        <v>0</v>
      </c>
      <c r="K797" s="32"/>
      <c r="L797" s="32"/>
      <c r="M797" s="32">
        <f t="shared" si="359"/>
        <v>0</v>
      </c>
      <c r="N797" s="32">
        <f t="shared" si="363"/>
        <v>0</v>
      </c>
    </row>
    <row r="798" spans="1:14" ht="15.75" outlineLevel="1">
      <c r="A798" s="33">
        <f t="shared" ref="A798:E798" si="396">A512</f>
        <v>33</v>
      </c>
      <c r="B798" s="205" t="str">
        <f t="shared" si="396"/>
        <v>STEEL CABINET WITH 18 LOCKER(4370002461)/QTY 14</v>
      </c>
      <c r="C798" s="51" t="str">
        <f t="shared" si="396"/>
        <v>N.A.</v>
      </c>
      <c r="D798" s="217" t="str">
        <f t="shared" si="396"/>
        <v>-</v>
      </c>
      <c r="E798" s="53">
        <f t="shared" si="396"/>
        <v>0</v>
      </c>
      <c r="F798" s="32">
        <f t="shared" si="371"/>
        <v>2.0180997999999999E-2</v>
      </c>
      <c r="G798" s="32">
        <f t="shared" si="372"/>
        <v>2.0180997999999999E-2</v>
      </c>
      <c r="H798" s="32">
        <f t="shared" si="362"/>
        <v>0</v>
      </c>
      <c r="I798" s="29">
        <f>'F4.2'!W226</f>
        <v>0</v>
      </c>
      <c r="J798" s="29">
        <f>'F4.2'!AV226</f>
        <v>0</v>
      </c>
      <c r="K798" s="32"/>
      <c r="L798" s="32"/>
      <c r="M798" s="32">
        <f t="shared" si="359"/>
        <v>0</v>
      </c>
      <c r="N798" s="32">
        <f t="shared" si="363"/>
        <v>0</v>
      </c>
    </row>
    <row r="799" spans="1:14" ht="15.75" outlineLevel="1">
      <c r="A799" s="33">
        <f t="shared" ref="A799:E799" si="397">A513</f>
        <v>34</v>
      </c>
      <c r="B799" s="205" t="str">
        <f t="shared" si="397"/>
        <v>STEEL CABINET WITH 06 LOCKER(4370002462)/QTY 21</v>
      </c>
      <c r="C799" s="51" t="str">
        <f t="shared" si="397"/>
        <v>N.A.</v>
      </c>
      <c r="D799" s="217" t="str">
        <f t="shared" si="397"/>
        <v>-</v>
      </c>
      <c r="E799" s="53">
        <f t="shared" si="397"/>
        <v>0</v>
      </c>
      <c r="F799" s="32">
        <f t="shared" si="371"/>
        <v>3.3494953000000001E-2</v>
      </c>
      <c r="G799" s="32">
        <f t="shared" si="372"/>
        <v>3.3494953000000001E-2</v>
      </c>
      <c r="H799" s="32">
        <f t="shared" si="362"/>
        <v>0</v>
      </c>
      <c r="I799" s="29">
        <f>'F4.2'!W227</f>
        <v>0</v>
      </c>
      <c r="J799" s="29">
        <f>'F4.2'!AV227</f>
        <v>0</v>
      </c>
      <c r="K799" s="32"/>
      <c r="L799" s="32"/>
      <c r="M799" s="32">
        <f t="shared" si="359"/>
        <v>0</v>
      </c>
      <c r="N799" s="32">
        <f t="shared" si="363"/>
        <v>0</v>
      </c>
    </row>
    <row r="800" spans="1:14" ht="15.75" outlineLevel="1">
      <c r="A800" s="33">
        <f t="shared" ref="A800:E800" si="398">A514</f>
        <v>35</v>
      </c>
      <c r="B800" s="205" t="str">
        <f t="shared" si="398"/>
        <v>File Cabinet(4370002463)/QTY 22</v>
      </c>
      <c r="C800" s="51" t="str">
        <f t="shared" si="398"/>
        <v>N.A.</v>
      </c>
      <c r="D800" s="217" t="str">
        <f t="shared" si="398"/>
        <v>-</v>
      </c>
      <c r="E800" s="53">
        <f t="shared" si="398"/>
        <v>0</v>
      </c>
      <c r="F800" s="32">
        <f t="shared" si="371"/>
        <v>4.0565839999999999E-2</v>
      </c>
      <c r="G800" s="32">
        <f t="shared" si="372"/>
        <v>4.0565839999999999E-2</v>
      </c>
      <c r="H800" s="32">
        <f t="shared" si="362"/>
        <v>0</v>
      </c>
      <c r="I800" s="29">
        <f>'F4.2'!W228</f>
        <v>0</v>
      </c>
      <c r="J800" s="29">
        <f>'F4.2'!AV228</f>
        <v>0</v>
      </c>
      <c r="K800" s="32"/>
      <c r="L800" s="32"/>
      <c r="M800" s="32">
        <f t="shared" si="359"/>
        <v>0</v>
      </c>
      <c r="N800" s="32">
        <f t="shared" si="363"/>
        <v>0</v>
      </c>
    </row>
    <row r="801" spans="1:14" ht="15.75" outlineLevel="1">
      <c r="A801" s="33">
        <f t="shared" ref="A801:E801" si="399">A515</f>
        <v>36</v>
      </c>
      <c r="B801" s="205" t="str">
        <f t="shared" si="399"/>
        <v>Midback Chair(4370002456)/QTY 30</v>
      </c>
      <c r="C801" s="51" t="str">
        <f t="shared" si="399"/>
        <v>N.A.</v>
      </c>
      <c r="D801" s="217" t="str">
        <f t="shared" si="399"/>
        <v>-</v>
      </c>
      <c r="E801" s="53">
        <f t="shared" si="399"/>
        <v>0</v>
      </c>
      <c r="F801" s="32">
        <f t="shared" si="371"/>
        <v>1.7514008000000001E-2</v>
      </c>
      <c r="G801" s="32">
        <f t="shared" si="372"/>
        <v>1.7514008000000001E-2</v>
      </c>
      <c r="H801" s="32">
        <f t="shared" si="362"/>
        <v>0</v>
      </c>
      <c r="I801" s="29">
        <f>'F4.2'!W229</f>
        <v>0</v>
      </c>
      <c r="J801" s="29">
        <f>'F4.2'!AV229</f>
        <v>0</v>
      </c>
      <c r="K801" s="32"/>
      <c r="L801" s="32"/>
      <c r="M801" s="32">
        <f t="shared" si="359"/>
        <v>0</v>
      </c>
      <c r="N801" s="32">
        <f t="shared" si="363"/>
        <v>0</v>
      </c>
    </row>
    <row r="802" spans="1:14" ht="15.75" outlineLevel="1">
      <c r="A802" s="33">
        <f t="shared" ref="A802:E802" si="400">A516</f>
        <v>37</v>
      </c>
      <c r="B802" s="205" t="str">
        <f t="shared" si="400"/>
        <v>S-Type(backrest made of mesh)Chair(4370002465)/QTY 20</v>
      </c>
      <c r="C802" s="51" t="str">
        <f t="shared" si="400"/>
        <v>N.A.</v>
      </c>
      <c r="D802" s="217" t="str">
        <f t="shared" si="400"/>
        <v>-</v>
      </c>
      <c r="E802" s="53">
        <f t="shared" si="400"/>
        <v>0</v>
      </c>
      <c r="F802" s="32">
        <f t="shared" si="371"/>
        <v>1.1420039999999999E-2</v>
      </c>
      <c r="G802" s="32">
        <f t="shared" si="372"/>
        <v>1.1420039999999999E-2</v>
      </c>
      <c r="H802" s="32">
        <f t="shared" si="362"/>
        <v>0</v>
      </c>
      <c r="I802" s="29">
        <f>'F4.2'!W230</f>
        <v>0</v>
      </c>
      <c r="J802" s="29">
        <f>'F4.2'!AV230</f>
        <v>0</v>
      </c>
      <c r="K802" s="32"/>
      <c r="L802" s="32"/>
      <c r="M802" s="32">
        <f t="shared" si="359"/>
        <v>0</v>
      </c>
      <c r="N802" s="32">
        <f t="shared" si="363"/>
        <v>0</v>
      </c>
    </row>
    <row r="803" spans="1:14" ht="15.75" outlineLevel="1">
      <c r="A803" s="33">
        <f t="shared" ref="A803:E803" si="401">A517</f>
        <v>38</v>
      </c>
      <c r="B803" s="205" t="str">
        <f t="shared" si="401"/>
        <v>L Type Exe. Table(4370002471)/QTY 4</v>
      </c>
      <c r="C803" s="51" t="str">
        <f t="shared" si="401"/>
        <v>N.A.</v>
      </c>
      <c r="D803" s="217" t="str">
        <f t="shared" si="401"/>
        <v>-</v>
      </c>
      <c r="E803" s="53">
        <f t="shared" si="401"/>
        <v>0</v>
      </c>
      <c r="F803" s="32">
        <f t="shared" si="371"/>
        <v>2.4891996E-2</v>
      </c>
      <c r="G803" s="32">
        <f t="shared" si="372"/>
        <v>2.4891996E-2</v>
      </c>
      <c r="H803" s="32">
        <f t="shared" si="362"/>
        <v>0</v>
      </c>
      <c r="I803" s="29">
        <f>'F4.2'!W231</f>
        <v>0</v>
      </c>
      <c r="J803" s="29">
        <f>'F4.2'!AV231</f>
        <v>0</v>
      </c>
      <c r="K803" s="32"/>
      <c r="L803" s="32"/>
      <c r="M803" s="32">
        <f t="shared" si="359"/>
        <v>0</v>
      </c>
      <c r="N803" s="32">
        <f t="shared" si="363"/>
        <v>0</v>
      </c>
    </row>
    <row r="804" spans="1:14" ht="15.75" outlineLevel="1">
      <c r="A804" s="33">
        <f t="shared" ref="A804:E804" si="402">A518</f>
        <v>39</v>
      </c>
      <c r="B804" s="205" t="str">
        <f t="shared" si="402"/>
        <v>Godrej interio T-104 Table(4370002472)/QTY 18</v>
      </c>
      <c r="C804" s="51" t="str">
        <f t="shared" si="402"/>
        <v>N.A.</v>
      </c>
      <c r="D804" s="217" t="str">
        <f t="shared" si="402"/>
        <v>-</v>
      </c>
      <c r="E804" s="53">
        <f t="shared" si="402"/>
        <v>0</v>
      </c>
      <c r="F804" s="32">
        <f t="shared" si="371"/>
        <v>4.2227988000000001E-2</v>
      </c>
      <c r="G804" s="32">
        <f t="shared" si="372"/>
        <v>4.2227988000000001E-2</v>
      </c>
      <c r="H804" s="32">
        <f t="shared" si="362"/>
        <v>0</v>
      </c>
      <c r="I804" s="29">
        <f>'F4.2'!W232</f>
        <v>0</v>
      </c>
      <c r="J804" s="29">
        <f>'F4.2'!AV232</f>
        <v>0</v>
      </c>
      <c r="K804" s="32"/>
      <c r="L804" s="32"/>
      <c r="M804" s="32">
        <f t="shared" si="359"/>
        <v>0</v>
      </c>
      <c r="N804" s="32">
        <f t="shared" si="363"/>
        <v>0</v>
      </c>
    </row>
    <row r="805" spans="1:14" ht="15.75" outlineLevel="1">
      <c r="A805" s="33">
        <f t="shared" ref="A805:E805" si="403">A519</f>
        <v>40</v>
      </c>
      <c r="B805" s="205" t="str">
        <f t="shared" si="403"/>
        <v>Provi &amp; fix garden benc.@GTPS Colony.(4370002503)./QTY 35</v>
      </c>
      <c r="C805" s="51" t="str">
        <f t="shared" si="403"/>
        <v>N.A.</v>
      </c>
      <c r="D805" s="217" t="str">
        <f t="shared" si="403"/>
        <v>-</v>
      </c>
      <c r="E805" s="53">
        <f t="shared" si="403"/>
        <v>0</v>
      </c>
      <c r="F805" s="32">
        <f t="shared" si="371"/>
        <v>3.2214E-2</v>
      </c>
      <c r="G805" s="32">
        <f t="shared" si="372"/>
        <v>3.2214E-2</v>
      </c>
      <c r="H805" s="32">
        <f t="shared" si="362"/>
        <v>0</v>
      </c>
      <c r="I805" s="29">
        <f>'F4.2'!W233</f>
        <v>0</v>
      </c>
      <c r="J805" s="29">
        <f>'F4.2'!AV233</f>
        <v>0</v>
      </c>
      <c r="K805" s="32"/>
      <c r="L805" s="32"/>
      <c r="M805" s="32">
        <f t="shared" si="359"/>
        <v>0</v>
      </c>
      <c r="N805" s="32">
        <f t="shared" si="363"/>
        <v>0</v>
      </c>
    </row>
    <row r="806" spans="1:14" ht="15.75" outlineLevel="1">
      <c r="A806" s="33">
        <f t="shared" ref="A806:E806" si="404">A520</f>
        <v>41</v>
      </c>
      <c r="B806" s="205" t="str">
        <f t="shared" si="404"/>
        <v>Supply of heavy pedestal type (4370002601)/QTY 20</v>
      </c>
      <c r="C806" s="51" t="str">
        <f t="shared" si="404"/>
        <v>N.A.</v>
      </c>
      <c r="D806" s="217" t="str">
        <f t="shared" si="404"/>
        <v>-</v>
      </c>
      <c r="E806" s="53">
        <f t="shared" si="404"/>
        <v>0</v>
      </c>
      <c r="F806" s="32">
        <f t="shared" si="371"/>
        <v>2.6260004E-2</v>
      </c>
      <c r="G806" s="32">
        <f t="shared" si="372"/>
        <v>2.6260004E-2</v>
      </c>
      <c r="H806" s="32">
        <f t="shared" si="362"/>
        <v>0</v>
      </c>
      <c r="I806" s="29">
        <f>'F4.2'!W234</f>
        <v>0</v>
      </c>
      <c r="J806" s="29">
        <f>'F4.2'!AV234</f>
        <v>0</v>
      </c>
      <c r="K806" s="32"/>
      <c r="L806" s="32"/>
      <c r="M806" s="32">
        <f t="shared" si="359"/>
        <v>0</v>
      </c>
      <c r="N806" s="32">
        <f t="shared" si="363"/>
        <v>0</v>
      </c>
    </row>
    <row r="807" spans="1:14" ht="15.75" outlineLevel="1">
      <c r="A807" s="33">
        <f t="shared" ref="A807:E807" si="405">A521</f>
        <v>42</v>
      </c>
      <c r="B807" s="205" t="str">
        <f t="shared" si="405"/>
        <v>2 TON CAPACITY SPLIT AC(4370002498)/QTY 8</v>
      </c>
      <c r="C807" s="51" t="str">
        <f t="shared" si="405"/>
        <v>N.A.</v>
      </c>
      <c r="D807" s="217" t="str">
        <f t="shared" si="405"/>
        <v>-</v>
      </c>
      <c r="E807" s="53">
        <f t="shared" si="405"/>
        <v>0</v>
      </c>
      <c r="F807" s="32">
        <f t="shared" si="371"/>
        <v>3.3589595999999999E-2</v>
      </c>
      <c r="G807" s="32">
        <f t="shared" si="372"/>
        <v>3.3589595999999999E-2</v>
      </c>
      <c r="H807" s="32">
        <f t="shared" si="362"/>
        <v>0</v>
      </c>
      <c r="I807" s="29">
        <f>'F4.2'!W235</f>
        <v>0</v>
      </c>
      <c r="J807" s="29">
        <f>'F4.2'!AV235</f>
        <v>0</v>
      </c>
      <c r="K807" s="32"/>
      <c r="L807" s="32"/>
      <c r="M807" s="32">
        <f t="shared" si="359"/>
        <v>0</v>
      </c>
      <c r="N807" s="32">
        <f t="shared" si="363"/>
        <v>0</v>
      </c>
    </row>
    <row r="808" spans="1:14" ht="15.75" outlineLevel="1">
      <c r="A808" s="33">
        <f t="shared" ref="A808:E808" si="406">A522</f>
        <v>43</v>
      </c>
      <c r="B808" s="205" t="str">
        <f t="shared" si="406"/>
        <v>Procurement of 16 Channel DVR at GTPS.(4370002575)/QTY 1</v>
      </c>
      <c r="C808" s="51" t="str">
        <f t="shared" si="406"/>
        <v>N.A.</v>
      </c>
      <c r="D808" s="217" t="str">
        <f t="shared" si="406"/>
        <v>-</v>
      </c>
      <c r="E808" s="53">
        <f t="shared" si="406"/>
        <v>0</v>
      </c>
      <c r="F808" s="32">
        <f t="shared" si="371"/>
        <v>1.0399999999999999E-3</v>
      </c>
      <c r="G808" s="32">
        <f t="shared" si="372"/>
        <v>1.0399999999999999E-3</v>
      </c>
      <c r="H808" s="32">
        <f t="shared" si="362"/>
        <v>0</v>
      </c>
      <c r="I808" s="29">
        <f>'F4.2'!W236</f>
        <v>0</v>
      </c>
      <c r="J808" s="29">
        <f>'F4.2'!AV236</f>
        <v>0</v>
      </c>
      <c r="K808" s="32"/>
      <c r="L808" s="32"/>
      <c r="M808" s="32">
        <f t="shared" si="359"/>
        <v>0</v>
      </c>
      <c r="N808" s="32">
        <f t="shared" si="363"/>
        <v>0</v>
      </c>
    </row>
    <row r="809" spans="1:14" ht="15.75" outlineLevel="1">
      <c r="A809" s="33">
        <f t="shared" ref="A809:E809" si="407">A523</f>
        <v>44</v>
      </c>
      <c r="B809" s="205" t="str">
        <f t="shared" si="407"/>
        <v>Procurement of Server at GTPS Uran.(4385000212)/QTY 1</v>
      </c>
      <c r="C809" s="51" t="str">
        <f t="shared" si="407"/>
        <v>N.A.</v>
      </c>
      <c r="D809" s="217" t="str">
        <f t="shared" si="407"/>
        <v>-</v>
      </c>
      <c r="E809" s="53">
        <f t="shared" si="407"/>
        <v>0</v>
      </c>
      <c r="F809" s="32">
        <f t="shared" si="371"/>
        <v>5.4766160000000001E-2</v>
      </c>
      <c r="G809" s="32">
        <f t="shared" si="372"/>
        <v>5.4766160000000001E-2</v>
      </c>
      <c r="H809" s="32">
        <f t="shared" si="362"/>
        <v>0</v>
      </c>
      <c r="I809" s="29">
        <f>'F4.2'!W237</f>
        <v>0</v>
      </c>
      <c r="J809" s="29">
        <f>'F4.2'!AV237</f>
        <v>0</v>
      </c>
      <c r="K809" s="32"/>
      <c r="L809" s="32"/>
      <c r="M809" s="32">
        <f t="shared" si="359"/>
        <v>0</v>
      </c>
      <c r="N809" s="32">
        <f t="shared" si="363"/>
        <v>0</v>
      </c>
    </row>
    <row r="810" spans="1:14" ht="15.75" outlineLevel="1">
      <c r="A810" s="33">
        <f t="shared" ref="A810:E810" si="408">A524</f>
        <v>45</v>
      </c>
      <c r="B810" s="205" t="str">
        <f t="shared" si="408"/>
        <v>CCTV Cameras  and DVR at GTPS URAN (4370002677)/QTY 13</v>
      </c>
      <c r="C810" s="51" t="str">
        <f t="shared" si="408"/>
        <v>N.A.</v>
      </c>
      <c r="D810" s="217" t="str">
        <f t="shared" si="408"/>
        <v>-</v>
      </c>
      <c r="E810" s="53">
        <f t="shared" si="408"/>
        <v>0</v>
      </c>
      <c r="F810" s="32">
        <f t="shared" si="371"/>
        <v>3.6888450000000001E-3</v>
      </c>
      <c r="G810" s="32">
        <f t="shared" si="372"/>
        <v>3.6888450000000001E-3</v>
      </c>
      <c r="H810" s="32">
        <f t="shared" si="362"/>
        <v>0</v>
      </c>
      <c r="I810" s="29">
        <f>'F4.2'!W238</f>
        <v>0</v>
      </c>
      <c r="J810" s="29">
        <f>'F4.2'!AV238</f>
        <v>0</v>
      </c>
      <c r="K810" s="32"/>
      <c r="L810" s="32"/>
      <c r="M810" s="32">
        <f t="shared" si="359"/>
        <v>0</v>
      </c>
      <c r="N810" s="32">
        <f t="shared" si="363"/>
        <v>0</v>
      </c>
    </row>
    <row r="811" spans="1:14" ht="15.75" outlineLevel="1">
      <c r="A811" s="33">
        <f t="shared" ref="A811:E811" si="409">A525</f>
        <v>46</v>
      </c>
      <c r="B811" s="205" t="str">
        <f t="shared" si="409"/>
        <v>3 KW Geysers (Water Heaters) (4370002733)/QTY 18</v>
      </c>
      <c r="C811" s="51" t="str">
        <f t="shared" si="409"/>
        <v>N.A.</v>
      </c>
      <c r="D811" s="217" t="str">
        <f t="shared" si="409"/>
        <v>-</v>
      </c>
      <c r="E811" s="53">
        <f t="shared" si="409"/>
        <v>0</v>
      </c>
      <c r="F811" s="32">
        <f t="shared" si="371"/>
        <v>5.7599900000000004E-3</v>
      </c>
      <c r="G811" s="32">
        <f t="shared" si="372"/>
        <v>5.7599900000000004E-3</v>
      </c>
      <c r="H811" s="32">
        <f t="shared" si="362"/>
        <v>0</v>
      </c>
      <c r="I811" s="29">
        <f>'F4.2'!W239</f>
        <v>0</v>
      </c>
      <c r="J811" s="29">
        <f>'F4.2'!AV239</f>
        <v>0</v>
      </c>
      <c r="K811" s="32"/>
      <c r="L811" s="32"/>
      <c r="M811" s="32">
        <f t="shared" si="359"/>
        <v>0</v>
      </c>
      <c r="N811" s="32">
        <f t="shared" si="363"/>
        <v>0</v>
      </c>
    </row>
    <row r="812" spans="1:14" ht="30" outlineLevel="1">
      <c r="A812" s="33">
        <f t="shared" ref="A812:E812" si="410">A526</f>
        <v>47</v>
      </c>
      <c r="B812" s="205" t="str">
        <f t="shared" si="410"/>
        <v>WALL MOUNTED/Matress etc .Guest house FAN 24" 230V 1440RPM(4370002713)/QTY 39</v>
      </c>
      <c r="C812" s="51" t="str">
        <f t="shared" si="410"/>
        <v>N.A.</v>
      </c>
      <c r="D812" s="217" t="str">
        <f t="shared" si="410"/>
        <v>-</v>
      </c>
      <c r="E812" s="53">
        <f t="shared" si="410"/>
        <v>0</v>
      </c>
      <c r="F812" s="32">
        <f t="shared" si="371"/>
        <v>1.1658399999999999E-2</v>
      </c>
      <c r="G812" s="32">
        <f t="shared" si="372"/>
        <v>1.1658399999999999E-2</v>
      </c>
      <c r="H812" s="32">
        <f t="shared" si="362"/>
        <v>0</v>
      </c>
      <c r="I812" s="29">
        <f>'F4.2'!W240</f>
        <v>0</v>
      </c>
      <c r="J812" s="29">
        <f>'F4.2'!AV240</f>
        <v>0</v>
      </c>
      <c r="K812" s="32"/>
      <c r="L812" s="32"/>
      <c r="M812" s="32">
        <f t="shared" si="359"/>
        <v>0</v>
      </c>
      <c r="N812" s="32">
        <f t="shared" si="363"/>
        <v>0</v>
      </c>
    </row>
    <row r="813" spans="1:14" ht="15.75" outlineLevel="1">
      <c r="A813" s="33">
        <f t="shared" ref="A813:E813" si="411">A527</f>
        <v>48</v>
      </c>
      <c r="B813" s="205" t="str">
        <f t="shared" si="411"/>
        <v>COMPLETE PROJECTOR WITH STD ACCE.(4370002703)/QTY 1</v>
      </c>
      <c r="C813" s="51" t="str">
        <f t="shared" si="411"/>
        <v>N.A.</v>
      </c>
      <c r="D813" s="217" t="str">
        <f t="shared" si="411"/>
        <v>-</v>
      </c>
      <c r="E813" s="53">
        <f t="shared" si="411"/>
        <v>0</v>
      </c>
      <c r="F813" s="32">
        <f t="shared" si="371"/>
        <v>6.1642240000000003E-3</v>
      </c>
      <c r="G813" s="32">
        <f t="shared" si="372"/>
        <v>6.1642240000000003E-3</v>
      </c>
      <c r="H813" s="32">
        <f t="shared" si="362"/>
        <v>0</v>
      </c>
      <c r="I813" s="29">
        <f>'F4.2'!W241</f>
        <v>0</v>
      </c>
      <c r="J813" s="29">
        <f>'F4.2'!AV241</f>
        <v>0</v>
      </c>
      <c r="K813" s="32"/>
      <c r="L813" s="32"/>
      <c r="M813" s="32">
        <f t="shared" si="359"/>
        <v>0</v>
      </c>
      <c r="N813" s="32">
        <f t="shared" si="363"/>
        <v>0</v>
      </c>
    </row>
    <row r="814" spans="1:14" ht="15.75" outlineLevel="1">
      <c r="A814" s="33">
        <f t="shared" ref="A814:E814" si="412">A528</f>
        <v>49</v>
      </c>
      <c r="B814" s="205" t="str">
        <f t="shared" si="412"/>
        <v>NAS Storage device (4370002674)/QTY 1</v>
      </c>
      <c r="C814" s="51" t="str">
        <f t="shared" si="412"/>
        <v>N.A.</v>
      </c>
      <c r="D814" s="217" t="str">
        <f t="shared" si="412"/>
        <v>-</v>
      </c>
      <c r="E814" s="53">
        <f t="shared" si="412"/>
        <v>0</v>
      </c>
      <c r="F814" s="32">
        <f t="shared" si="371"/>
        <v>2.2499886E-2</v>
      </c>
      <c r="G814" s="32">
        <f t="shared" si="372"/>
        <v>2.2499886E-2</v>
      </c>
      <c r="H814" s="32">
        <f t="shared" si="362"/>
        <v>0</v>
      </c>
      <c r="I814" s="29">
        <f>'F4.2'!W242</f>
        <v>0</v>
      </c>
      <c r="J814" s="29">
        <f>'F4.2'!AV242</f>
        <v>0</v>
      </c>
      <c r="K814" s="32"/>
      <c r="L814" s="32"/>
      <c r="M814" s="32">
        <f t="shared" si="359"/>
        <v>0</v>
      </c>
      <c r="N814" s="32">
        <f t="shared" si="363"/>
        <v>0</v>
      </c>
    </row>
    <row r="815" spans="1:14" ht="15.75" outlineLevel="1">
      <c r="A815" s="33">
        <f t="shared" ref="A815:E815" si="413">A529</f>
        <v>50</v>
      </c>
      <c r="B815" s="205" t="str">
        <f t="shared" si="413"/>
        <v>DYNAMIC MIC,ACCESSORIES (4370002728)/QTY 5</v>
      </c>
      <c r="C815" s="51" t="str">
        <f t="shared" si="413"/>
        <v>N.A.</v>
      </c>
      <c r="D815" s="217" t="str">
        <f t="shared" si="413"/>
        <v>-</v>
      </c>
      <c r="E815" s="53">
        <f t="shared" si="413"/>
        <v>0</v>
      </c>
      <c r="F815" s="32">
        <f t="shared" si="371"/>
        <v>2.47E-3</v>
      </c>
      <c r="G815" s="32">
        <f t="shared" si="372"/>
        <v>2.47E-3</v>
      </c>
      <c r="H815" s="32">
        <f t="shared" si="362"/>
        <v>0</v>
      </c>
      <c r="I815" s="29">
        <f>'F4.2'!W243</f>
        <v>0</v>
      </c>
      <c r="J815" s="29">
        <f>'F4.2'!AV243</f>
        <v>0</v>
      </c>
      <c r="K815" s="32"/>
      <c r="L815" s="32"/>
      <c r="M815" s="32">
        <f t="shared" si="359"/>
        <v>0</v>
      </c>
      <c r="N815" s="32">
        <f t="shared" si="363"/>
        <v>0</v>
      </c>
    </row>
    <row r="816" spans="1:14" ht="15.75" outlineLevel="1">
      <c r="A816" s="33">
        <f t="shared" ref="A816:E816" si="414">A530</f>
        <v>51</v>
      </c>
      <c r="B816" s="205" t="str">
        <f t="shared" si="414"/>
        <v>DESKTOP (4370002709)/QTY 10</v>
      </c>
      <c r="C816" s="51" t="str">
        <f t="shared" si="414"/>
        <v>N.A.</v>
      </c>
      <c r="D816" s="217" t="str">
        <f t="shared" si="414"/>
        <v>-</v>
      </c>
      <c r="E816" s="53">
        <f t="shared" si="414"/>
        <v>0</v>
      </c>
      <c r="F816" s="32">
        <f t="shared" si="371"/>
        <v>5.6866996000000003E-2</v>
      </c>
      <c r="G816" s="32">
        <f t="shared" si="372"/>
        <v>5.6866996000000003E-2</v>
      </c>
      <c r="H816" s="32">
        <f t="shared" si="362"/>
        <v>0</v>
      </c>
      <c r="I816" s="29">
        <f>'F4.2'!W244</f>
        <v>0</v>
      </c>
      <c r="J816" s="29">
        <f>'F4.2'!AV244</f>
        <v>0</v>
      </c>
      <c r="K816" s="32"/>
      <c r="L816" s="32"/>
      <c r="M816" s="32">
        <f t="shared" si="359"/>
        <v>0</v>
      </c>
      <c r="N816" s="32">
        <f t="shared" si="363"/>
        <v>0</v>
      </c>
    </row>
    <row r="817" spans="1:14" ht="15.75" outlineLevel="1">
      <c r="A817" s="33">
        <f t="shared" ref="A817:E817" si="415">A531</f>
        <v>52</v>
      </c>
      <c r="B817" s="205" t="str">
        <f t="shared" si="415"/>
        <v>Procurement of Computer Monitor at GTPS.4370002812/QTY 15</v>
      </c>
      <c r="C817" s="51" t="str">
        <f t="shared" si="415"/>
        <v>N.A.</v>
      </c>
      <c r="D817" s="217" t="str">
        <f t="shared" si="415"/>
        <v>-</v>
      </c>
      <c r="E817" s="53">
        <f t="shared" si="415"/>
        <v>0</v>
      </c>
      <c r="F817" s="32">
        <f t="shared" si="371"/>
        <v>2.1300003000000001E-2</v>
      </c>
      <c r="G817" s="32">
        <f t="shared" si="372"/>
        <v>2.1300003000000001E-2</v>
      </c>
      <c r="H817" s="32">
        <f t="shared" si="362"/>
        <v>0</v>
      </c>
      <c r="I817" s="29">
        <f>'F4.2'!W245</f>
        <v>0</v>
      </c>
      <c r="J817" s="29">
        <f>'F4.2'!AV245</f>
        <v>0</v>
      </c>
      <c r="K817" s="32"/>
      <c r="L817" s="32"/>
      <c r="M817" s="32">
        <f t="shared" si="359"/>
        <v>0</v>
      </c>
      <c r="N817" s="32">
        <f t="shared" si="363"/>
        <v>0</v>
      </c>
    </row>
    <row r="818" spans="1:14" ht="15.75" outlineLevel="1">
      <c r="A818" s="33">
        <f t="shared" ref="A818:E818" si="416">A532</f>
        <v>53</v>
      </c>
      <c r="B818" s="205" t="str">
        <f t="shared" si="416"/>
        <v>Procurement of Air Purifiers in PCR’s4370002804/Qty 40</v>
      </c>
      <c r="C818" s="51" t="str">
        <f t="shared" si="416"/>
        <v>N.A.</v>
      </c>
      <c r="D818" s="217" t="str">
        <f t="shared" si="416"/>
        <v>-</v>
      </c>
      <c r="E818" s="53">
        <f t="shared" si="416"/>
        <v>0</v>
      </c>
      <c r="F818" s="32">
        <f t="shared" si="371"/>
        <v>6.9999959999999996E-3</v>
      </c>
      <c r="G818" s="32">
        <f t="shared" si="372"/>
        <v>6.9999959999999996E-3</v>
      </c>
      <c r="H818" s="32">
        <f t="shared" si="362"/>
        <v>0</v>
      </c>
      <c r="I818" s="29">
        <f>'F4.2'!W246</f>
        <v>0</v>
      </c>
      <c r="J818" s="29">
        <f>'F4.2'!AV246</f>
        <v>0</v>
      </c>
      <c r="K818" s="32"/>
      <c r="L818" s="32"/>
      <c r="M818" s="32">
        <f t="shared" si="359"/>
        <v>0</v>
      </c>
      <c r="N818" s="32">
        <f t="shared" si="363"/>
        <v>0</v>
      </c>
    </row>
    <row r="819" spans="1:14" ht="15.75" outlineLevel="1">
      <c r="A819" s="33">
        <f t="shared" ref="A819:E819" si="417">A533</f>
        <v>54</v>
      </c>
      <c r="B819" s="205" t="str">
        <f t="shared" si="417"/>
        <v>iPad &amp; Laptop As Per Specification 4385000561/QTY 2</v>
      </c>
      <c r="C819" s="51" t="str">
        <f t="shared" si="417"/>
        <v>N.A.</v>
      </c>
      <c r="D819" s="217" t="str">
        <f t="shared" si="417"/>
        <v>-</v>
      </c>
      <c r="E819" s="53">
        <f t="shared" si="417"/>
        <v>0</v>
      </c>
      <c r="F819" s="32">
        <f t="shared" si="371"/>
        <v>1.9458199999999998E-2</v>
      </c>
      <c r="G819" s="32">
        <f t="shared" si="372"/>
        <v>1.9458199999999998E-2</v>
      </c>
      <c r="H819" s="32">
        <f t="shared" si="362"/>
        <v>0</v>
      </c>
      <c r="I819" s="29">
        <f>'F4.2'!W247</f>
        <v>0</v>
      </c>
      <c r="J819" s="29">
        <f>'F4.2'!AV247</f>
        <v>0</v>
      </c>
      <c r="K819" s="32"/>
      <c r="L819" s="32"/>
      <c r="M819" s="32">
        <f t="shared" si="359"/>
        <v>0</v>
      </c>
      <c r="N819" s="32">
        <f t="shared" si="363"/>
        <v>0</v>
      </c>
    </row>
    <row r="820" spans="1:14" ht="15.75" outlineLevel="1">
      <c r="A820" s="33">
        <f t="shared" ref="A820:E820" si="418">A534</f>
        <v>55</v>
      </c>
      <c r="B820" s="205" t="str">
        <f t="shared" si="418"/>
        <v>Projector Screen SZIE 8 X 10 FEET(4370002710)/QTY 1</v>
      </c>
      <c r="C820" s="51" t="str">
        <f t="shared" si="418"/>
        <v>N.A.</v>
      </c>
      <c r="D820" s="217" t="str">
        <f t="shared" si="418"/>
        <v>-</v>
      </c>
      <c r="E820" s="53">
        <f t="shared" si="418"/>
        <v>0</v>
      </c>
      <c r="F820" s="32">
        <f t="shared" si="371"/>
        <v>1.0397990000000001E-3</v>
      </c>
      <c r="G820" s="32">
        <f t="shared" si="372"/>
        <v>1.0397990000000001E-3</v>
      </c>
      <c r="H820" s="32">
        <f t="shared" si="362"/>
        <v>0</v>
      </c>
      <c r="I820" s="29">
        <f>'F4.2'!W248</f>
        <v>0</v>
      </c>
      <c r="J820" s="29">
        <f>'F4.2'!AV248</f>
        <v>0</v>
      </c>
      <c r="K820" s="32"/>
      <c r="L820" s="32"/>
      <c r="M820" s="32">
        <f t="shared" si="359"/>
        <v>0</v>
      </c>
      <c r="N820" s="32">
        <f t="shared" si="363"/>
        <v>0</v>
      </c>
    </row>
    <row r="821" spans="1:14" ht="30" outlineLevel="1">
      <c r="A821" s="33">
        <f t="shared" ref="A821:E821" si="419">A535</f>
        <v>56</v>
      </c>
      <c r="B821" s="252" t="str">
        <f t="shared" si="419"/>
        <v>Supply, Installation and commissioning of SCADA System for Raw and DM water plant at Water Treatment Plant, GTPS, Uran.</v>
      </c>
      <c r="C821" s="51">
        <f t="shared" si="419"/>
        <v>0</v>
      </c>
      <c r="D821" s="217" t="str">
        <f t="shared" si="419"/>
        <v>-</v>
      </c>
      <c r="E821" s="53">
        <f t="shared" si="419"/>
        <v>0</v>
      </c>
      <c r="F821" s="32">
        <f t="shared" si="371"/>
        <v>0</v>
      </c>
      <c r="G821" s="32">
        <f t="shared" si="372"/>
        <v>0</v>
      </c>
      <c r="H821" s="32">
        <f t="shared" si="362"/>
        <v>0</v>
      </c>
      <c r="I821" s="29">
        <f>'F4.2'!W249</f>
        <v>0.92630000000000001</v>
      </c>
      <c r="J821" s="29">
        <f>'F4.2'!AV249</f>
        <v>0.92630000000000001</v>
      </c>
      <c r="K821" s="32"/>
      <c r="L821" s="32"/>
      <c r="M821" s="32">
        <f t="shared" si="359"/>
        <v>0.92630000000000001</v>
      </c>
      <c r="N821" s="32">
        <f t="shared" si="363"/>
        <v>0</v>
      </c>
    </row>
    <row r="822" spans="1:14" ht="30" outlineLevel="1">
      <c r="A822" s="33">
        <f t="shared" ref="A822:E822" si="420">A536</f>
        <v>57</v>
      </c>
      <c r="B822" s="252" t="str">
        <f t="shared" si="420"/>
        <v>Supply, Installation and commissioning of Battery chargers at stage II at GTPS Uran</v>
      </c>
      <c r="C822" s="51">
        <f t="shared" si="420"/>
        <v>0</v>
      </c>
      <c r="D822" s="217" t="str">
        <f t="shared" si="420"/>
        <v>-</v>
      </c>
      <c r="E822" s="53">
        <f t="shared" si="420"/>
        <v>0</v>
      </c>
      <c r="F822" s="32">
        <f t="shared" si="371"/>
        <v>0</v>
      </c>
      <c r="G822" s="32">
        <f t="shared" si="372"/>
        <v>0</v>
      </c>
      <c r="H822" s="32">
        <f t="shared" si="362"/>
        <v>0</v>
      </c>
      <c r="I822" s="29">
        <f>'F4.2'!W250</f>
        <v>0.69004335000000006</v>
      </c>
      <c r="J822" s="29">
        <f>'F4.2'!AV250</f>
        <v>0.69004335000000006</v>
      </c>
      <c r="K822" s="32"/>
      <c r="L822" s="32"/>
      <c r="M822" s="32">
        <f t="shared" si="359"/>
        <v>0.69004335000000006</v>
      </c>
      <c r="N822" s="32">
        <f t="shared" si="363"/>
        <v>0</v>
      </c>
    </row>
    <row r="823" spans="1:14" ht="30" outlineLevel="1">
      <c r="A823" s="33">
        <f t="shared" ref="A823:E823" si="421">A537</f>
        <v>58</v>
      </c>
      <c r="B823" s="252" t="str">
        <f t="shared" si="421"/>
        <v>Up gradation of old Generator Protection System with Advance Series Microprocessor based system, GTPS Uarn</v>
      </c>
      <c r="C823" s="51">
        <f t="shared" si="421"/>
        <v>0</v>
      </c>
      <c r="D823" s="217" t="str">
        <f t="shared" si="421"/>
        <v>-</v>
      </c>
      <c r="E823" s="53">
        <f t="shared" si="421"/>
        <v>0</v>
      </c>
      <c r="F823" s="32">
        <f t="shared" si="371"/>
        <v>0</v>
      </c>
      <c r="G823" s="32">
        <f t="shared" si="372"/>
        <v>0</v>
      </c>
      <c r="H823" s="32">
        <f t="shared" si="362"/>
        <v>0</v>
      </c>
      <c r="I823" s="29">
        <f>'F4.2'!W251</f>
        <v>1.0930340000000001</v>
      </c>
      <c r="J823" s="29">
        <f>'F4.2'!AV251</f>
        <v>1.0930340000000001</v>
      </c>
      <c r="K823" s="32"/>
      <c r="L823" s="32"/>
      <c r="M823" s="32">
        <f t="shared" si="359"/>
        <v>1.0930340000000001</v>
      </c>
      <c r="N823" s="32">
        <f t="shared" si="363"/>
        <v>0</v>
      </c>
    </row>
    <row r="824" spans="1:14" ht="30" outlineLevel="1">
      <c r="A824" s="33">
        <f t="shared" ref="A824:E824" si="422">A538</f>
        <v>59</v>
      </c>
      <c r="B824" s="252" t="str">
        <f t="shared" si="422"/>
        <v>NABL laboratory set up including required instruments along with furniture and other accessories at WT Plant, GTPS, Uran.</v>
      </c>
      <c r="C824" s="51">
        <f t="shared" si="422"/>
        <v>0</v>
      </c>
      <c r="D824" s="217" t="str">
        <f t="shared" si="422"/>
        <v>-</v>
      </c>
      <c r="E824" s="53">
        <f t="shared" si="422"/>
        <v>0</v>
      </c>
      <c r="F824" s="32">
        <f t="shared" si="371"/>
        <v>0</v>
      </c>
      <c r="G824" s="32">
        <f t="shared" si="372"/>
        <v>0</v>
      </c>
      <c r="H824" s="32">
        <f t="shared" si="362"/>
        <v>0</v>
      </c>
      <c r="I824" s="29">
        <f>'F4.2'!W252</f>
        <v>0.64239199999999996</v>
      </c>
      <c r="J824" s="29">
        <f>'F4.2'!AV252</f>
        <v>0.64239199999999996</v>
      </c>
      <c r="K824" s="32"/>
      <c r="L824" s="32"/>
      <c r="M824" s="32">
        <f t="shared" si="359"/>
        <v>0.64239199999999996</v>
      </c>
      <c r="N824" s="32">
        <f t="shared" si="363"/>
        <v>0</v>
      </c>
    </row>
    <row r="825" spans="1:14" ht="45" outlineLevel="1">
      <c r="A825" s="30">
        <f t="shared" ref="A825:E825" si="423">A539</f>
        <v>60</v>
      </c>
      <c r="B825" s="279" t="str">
        <f t="shared" si="423"/>
        <v>Providing and applying of chemical resistance coating to the internal surface of soft water storage tank at Water Treatment Plant, GTPS Uran</v>
      </c>
      <c r="C825" s="51">
        <f t="shared" si="423"/>
        <v>0</v>
      </c>
      <c r="D825" s="217" t="str">
        <f t="shared" si="423"/>
        <v>-</v>
      </c>
      <c r="E825" s="53">
        <f t="shared" si="423"/>
        <v>0</v>
      </c>
      <c r="F825" s="32">
        <f t="shared" si="371"/>
        <v>1.4407729199999999</v>
      </c>
      <c r="G825" s="32">
        <f t="shared" si="372"/>
        <v>1.4407729199999999</v>
      </c>
      <c r="H825" s="32">
        <f t="shared" si="362"/>
        <v>0</v>
      </c>
      <c r="I825" s="29">
        <f>'F4.2'!W253</f>
        <v>0</v>
      </c>
      <c r="J825" s="29">
        <f>'F4.2'!AV253</f>
        <v>0</v>
      </c>
      <c r="K825" s="32"/>
      <c r="L825" s="32"/>
      <c r="M825" s="32">
        <f t="shared" si="359"/>
        <v>0</v>
      </c>
      <c r="N825" s="32">
        <f t="shared" si="363"/>
        <v>0</v>
      </c>
    </row>
    <row r="826" spans="1:14" ht="30" outlineLevel="1">
      <c r="A826" s="30">
        <f t="shared" ref="A826:E826" si="424">A540</f>
        <v>61</v>
      </c>
      <c r="B826" s="279" t="str">
        <f t="shared" si="424"/>
        <v xml:space="preserve">CCPP Process improvement through application of Thermal insulation for WHRP Boiler/GT exhaust area at GTPS, Uran </v>
      </c>
      <c r="C826" s="51">
        <f t="shared" si="424"/>
        <v>0</v>
      </c>
      <c r="D826" s="217" t="str">
        <f t="shared" si="424"/>
        <v>-</v>
      </c>
      <c r="E826" s="53">
        <f t="shared" si="424"/>
        <v>0</v>
      </c>
      <c r="F826" s="32">
        <f t="shared" si="371"/>
        <v>0.85669474999999995</v>
      </c>
      <c r="G826" s="32">
        <f t="shared" si="372"/>
        <v>0.85669474999999995</v>
      </c>
      <c r="H826" s="32">
        <f t="shared" si="362"/>
        <v>0</v>
      </c>
      <c r="I826" s="29">
        <f>'F4.2'!W254</f>
        <v>0</v>
      </c>
      <c r="J826" s="29">
        <f>'F4.2'!AV254</f>
        <v>0</v>
      </c>
      <c r="K826" s="32"/>
      <c r="L826" s="32"/>
      <c r="M826" s="32">
        <f t="shared" si="359"/>
        <v>0</v>
      </c>
      <c r="N826" s="32">
        <f t="shared" si="363"/>
        <v>0</v>
      </c>
    </row>
    <row r="827" spans="1:14" ht="30" outlineLevel="1">
      <c r="A827" s="30">
        <f t="shared" ref="A827:E827" si="425">A541</f>
        <v>62</v>
      </c>
      <c r="B827" s="279" t="str">
        <f t="shared" si="425"/>
        <v xml:space="preserve"> Procurement of grass cutting machine (Petrol engine) at GTPS, Uran.</v>
      </c>
      <c r="C827" s="51">
        <f t="shared" si="425"/>
        <v>0</v>
      </c>
      <c r="D827" s="217" t="str">
        <f t="shared" si="425"/>
        <v>-</v>
      </c>
      <c r="E827" s="53">
        <f t="shared" si="425"/>
        <v>0</v>
      </c>
      <c r="F827" s="32">
        <f t="shared" si="371"/>
        <v>1.1328E-2</v>
      </c>
      <c r="G827" s="32">
        <f t="shared" si="372"/>
        <v>1.1328E-2</v>
      </c>
      <c r="H827" s="32">
        <f t="shared" si="362"/>
        <v>0</v>
      </c>
      <c r="I827" s="29">
        <f>'F4.2'!W255</f>
        <v>0</v>
      </c>
      <c r="J827" s="29">
        <f>'F4.2'!AV255</f>
        <v>0</v>
      </c>
      <c r="K827" s="32"/>
      <c r="L827" s="32"/>
      <c r="M827" s="32">
        <f t="shared" si="359"/>
        <v>0</v>
      </c>
      <c r="N827" s="32">
        <f t="shared" si="363"/>
        <v>0</v>
      </c>
    </row>
    <row r="828" spans="1:14" ht="15.75" outlineLevel="1">
      <c r="A828" s="30">
        <f t="shared" ref="A828:E828" si="426">A542</f>
        <v>63</v>
      </c>
      <c r="B828" s="279" t="str">
        <f t="shared" si="426"/>
        <v>Procurement of dedicated server for DSM System at GTPS Uran.</v>
      </c>
      <c r="C828" s="51">
        <f t="shared" si="426"/>
        <v>0</v>
      </c>
      <c r="D828" s="217" t="str">
        <f t="shared" si="426"/>
        <v>-</v>
      </c>
      <c r="E828" s="53">
        <f t="shared" si="426"/>
        <v>0</v>
      </c>
      <c r="F828" s="32">
        <f t="shared" si="371"/>
        <v>9.3399999999999997E-2</v>
      </c>
      <c r="G828" s="32">
        <f t="shared" si="372"/>
        <v>9.3399999999999997E-2</v>
      </c>
      <c r="H828" s="32">
        <f t="shared" si="362"/>
        <v>0</v>
      </c>
      <c r="I828" s="29">
        <f>'F4.2'!W256</f>
        <v>0</v>
      </c>
      <c r="J828" s="29">
        <f>'F4.2'!AV256</f>
        <v>0</v>
      </c>
      <c r="K828" s="32"/>
      <c r="L828" s="32"/>
      <c r="M828" s="32">
        <f t="shared" si="359"/>
        <v>0</v>
      </c>
      <c r="N828" s="32">
        <f t="shared" si="363"/>
        <v>0</v>
      </c>
    </row>
    <row r="829" spans="1:14" ht="15.75" outlineLevel="1">
      <c r="A829" s="30">
        <f t="shared" ref="A829:E829" si="427">A543</f>
        <v>64</v>
      </c>
      <c r="B829" s="279" t="str">
        <f t="shared" si="427"/>
        <v>Procurement of Water Purifier</v>
      </c>
      <c r="C829" s="51">
        <f t="shared" si="427"/>
        <v>0</v>
      </c>
      <c r="D829" s="217" t="str">
        <f t="shared" si="427"/>
        <v>-</v>
      </c>
      <c r="E829" s="53">
        <f t="shared" si="427"/>
        <v>0</v>
      </c>
      <c r="F829" s="32">
        <f t="shared" si="371"/>
        <v>8.03E-4</v>
      </c>
      <c r="G829" s="32">
        <f t="shared" si="372"/>
        <v>8.03E-4</v>
      </c>
      <c r="H829" s="32">
        <f t="shared" si="362"/>
        <v>0</v>
      </c>
      <c r="I829" s="29">
        <f>'F4.2'!W257</f>
        <v>0</v>
      </c>
      <c r="J829" s="29">
        <f>'F4.2'!AV257</f>
        <v>0</v>
      </c>
      <c r="K829" s="32"/>
      <c r="L829" s="32"/>
      <c r="M829" s="32">
        <f t="shared" si="359"/>
        <v>0</v>
      </c>
      <c r="N829" s="32">
        <f t="shared" si="363"/>
        <v>0</v>
      </c>
    </row>
    <row r="830" spans="1:14" ht="15.75" outlineLevel="1">
      <c r="A830" s="30">
        <f t="shared" ref="A830:E830" si="428">A544</f>
        <v>65</v>
      </c>
      <c r="B830" s="279" t="str">
        <f t="shared" si="428"/>
        <v>Procurement of 1.5T SPLIT AC</v>
      </c>
      <c r="C830" s="51">
        <f t="shared" si="428"/>
        <v>0</v>
      </c>
      <c r="D830" s="217" t="str">
        <f t="shared" si="428"/>
        <v>-</v>
      </c>
      <c r="E830" s="53">
        <f t="shared" si="428"/>
        <v>0</v>
      </c>
      <c r="F830" s="32">
        <f t="shared" si="371"/>
        <v>2.8199999999999999E-2</v>
      </c>
      <c r="G830" s="32">
        <f t="shared" si="372"/>
        <v>2.8199999999999999E-2</v>
      </c>
      <c r="H830" s="32">
        <f t="shared" si="362"/>
        <v>0</v>
      </c>
      <c r="I830" s="29">
        <f>'F4.2'!W258</f>
        <v>0</v>
      </c>
      <c r="J830" s="29">
        <f>'F4.2'!AV258</f>
        <v>0</v>
      </c>
      <c r="K830" s="32"/>
      <c r="L830" s="32"/>
      <c r="M830" s="32">
        <f t="shared" si="359"/>
        <v>0</v>
      </c>
      <c r="N830" s="32">
        <f t="shared" si="363"/>
        <v>0</v>
      </c>
    </row>
    <row r="831" spans="1:14" ht="15.75" outlineLevel="1">
      <c r="A831" s="30">
        <f t="shared" ref="A831:E831" si="429">A545</f>
        <v>66</v>
      </c>
      <c r="B831" s="279" t="str">
        <f t="shared" si="429"/>
        <v>MOBILE PHONE FOR SHIFT I/C</v>
      </c>
      <c r="C831" s="51">
        <f t="shared" si="429"/>
        <v>0</v>
      </c>
      <c r="D831" s="217" t="str">
        <f t="shared" si="429"/>
        <v>-</v>
      </c>
      <c r="E831" s="53">
        <f t="shared" si="429"/>
        <v>0</v>
      </c>
      <c r="F831" s="32">
        <f t="shared" si="371"/>
        <v>1.3998999999999999E-3</v>
      </c>
      <c r="G831" s="32">
        <f t="shared" si="372"/>
        <v>1.3998999999999999E-3</v>
      </c>
      <c r="H831" s="32">
        <f t="shared" ref="H831:H862" si="430">F831-G831</f>
        <v>0</v>
      </c>
      <c r="I831" s="29">
        <f>'F4.2'!W259</f>
        <v>0</v>
      </c>
      <c r="J831" s="29">
        <f>'F4.2'!AV259</f>
        <v>0</v>
      </c>
      <c r="K831" s="32"/>
      <c r="L831" s="32"/>
      <c r="M831" s="32">
        <f t="shared" si="359"/>
        <v>0</v>
      </c>
      <c r="N831" s="32">
        <f t="shared" ref="N831:N862" si="431">H831+I831-M831</f>
        <v>0</v>
      </c>
    </row>
    <row r="832" spans="1:14" ht="15.75" outlineLevel="1">
      <c r="A832" s="30">
        <f t="shared" ref="A832:E832" si="432">A546</f>
        <v>67</v>
      </c>
      <c r="B832" s="279" t="str">
        <f t="shared" si="432"/>
        <v>MOBILE PHONE FOR SHIFT I/C</v>
      </c>
      <c r="C832" s="51">
        <f t="shared" si="432"/>
        <v>0</v>
      </c>
      <c r="D832" s="217" t="str">
        <f t="shared" si="432"/>
        <v>-</v>
      </c>
      <c r="E832" s="53">
        <f t="shared" si="432"/>
        <v>0</v>
      </c>
      <c r="F832" s="32">
        <f t="shared" si="371"/>
        <v>1.3499E-3</v>
      </c>
      <c r="G832" s="32">
        <f t="shared" si="372"/>
        <v>1.3499E-3</v>
      </c>
      <c r="H832" s="32">
        <f t="shared" si="430"/>
        <v>0</v>
      </c>
      <c r="I832" s="29">
        <f>'F4.2'!W260</f>
        <v>0</v>
      </c>
      <c r="J832" s="29">
        <f>'F4.2'!AV260</f>
        <v>0</v>
      </c>
      <c r="K832" s="32"/>
      <c r="L832" s="32"/>
      <c r="M832" s="32">
        <f t="shared" si="359"/>
        <v>0</v>
      </c>
      <c r="N832" s="32">
        <f t="shared" si="431"/>
        <v>0</v>
      </c>
    </row>
    <row r="833" spans="1:14" ht="15.75" outlineLevel="1">
      <c r="A833" s="30">
        <f t="shared" ref="A833:E833" si="433">A547</f>
        <v>68</v>
      </c>
      <c r="B833" s="279" t="str">
        <f t="shared" si="433"/>
        <v>MOBILE PHONE FOR SHIFT I/C</v>
      </c>
      <c r="C833" s="51">
        <f t="shared" si="433"/>
        <v>0</v>
      </c>
      <c r="D833" s="217" t="str">
        <f t="shared" si="433"/>
        <v>-</v>
      </c>
      <c r="E833" s="53">
        <f t="shared" si="433"/>
        <v>0</v>
      </c>
      <c r="F833" s="32">
        <f t="shared" si="371"/>
        <v>1.3499E-3</v>
      </c>
      <c r="G833" s="32">
        <f t="shared" si="372"/>
        <v>1.3499E-3</v>
      </c>
      <c r="H833" s="32">
        <f t="shared" si="430"/>
        <v>0</v>
      </c>
      <c r="I833" s="29">
        <f>'F4.2'!W261</f>
        <v>0</v>
      </c>
      <c r="J833" s="29">
        <f>'F4.2'!AV261</f>
        <v>0</v>
      </c>
      <c r="K833" s="32"/>
      <c r="L833" s="32"/>
      <c r="M833" s="32">
        <f t="shared" si="359"/>
        <v>0</v>
      </c>
      <c r="N833" s="32">
        <f t="shared" si="431"/>
        <v>0</v>
      </c>
    </row>
    <row r="834" spans="1:14" ht="15.75" outlineLevel="1">
      <c r="A834" s="30">
        <f t="shared" ref="A834:E834" si="434">A548</f>
        <v>69</v>
      </c>
      <c r="B834" s="279" t="str">
        <f t="shared" si="434"/>
        <v>Procurement of CCTV camera</v>
      </c>
      <c r="C834" s="51">
        <f t="shared" si="434"/>
        <v>0</v>
      </c>
      <c r="D834" s="217" t="str">
        <f t="shared" si="434"/>
        <v>-</v>
      </c>
      <c r="E834" s="53">
        <f t="shared" si="434"/>
        <v>0</v>
      </c>
      <c r="F834" s="32">
        <f t="shared" si="371"/>
        <v>5.1684000000000001E-3</v>
      </c>
      <c r="G834" s="32">
        <f t="shared" si="372"/>
        <v>5.1684000000000001E-3</v>
      </c>
      <c r="H834" s="32">
        <f t="shared" si="430"/>
        <v>0</v>
      </c>
      <c r="I834" s="29">
        <f>'F4.2'!W262</f>
        <v>0</v>
      </c>
      <c r="J834" s="29">
        <f>'F4.2'!AV262</f>
        <v>0</v>
      </c>
      <c r="K834" s="32"/>
      <c r="L834" s="32"/>
      <c r="M834" s="32">
        <f t="shared" si="359"/>
        <v>0</v>
      </c>
      <c r="N834" s="32">
        <f t="shared" si="431"/>
        <v>0</v>
      </c>
    </row>
    <row r="835" spans="1:14" ht="15.75" outlineLevel="1">
      <c r="A835" s="30">
        <f t="shared" ref="A835:E835" si="435">A549</f>
        <v>70</v>
      </c>
      <c r="B835" s="279" t="str">
        <f t="shared" si="435"/>
        <v>Procurement of Desktop PC’s at GTPS URAN.</v>
      </c>
      <c r="C835" s="51">
        <f t="shared" si="435"/>
        <v>0</v>
      </c>
      <c r="D835" s="217" t="str">
        <f t="shared" si="435"/>
        <v>-</v>
      </c>
      <c r="E835" s="53">
        <f t="shared" si="435"/>
        <v>0</v>
      </c>
      <c r="F835" s="32">
        <f t="shared" si="371"/>
        <v>8.4568504000000003E-2</v>
      </c>
      <c r="G835" s="32">
        <f t="shared" si="372"/>
        <v>8.4568504000000003E-2</v>
      </c>
      <c r="H835" s="32">
        <f t="shared" si="430"/>
        <v>0</v>
      </c>
      <c r="I835" s="29">
        <f>'F4.2'!W263</f>
        <v>0</v>
      </c>
      <c r="J835" s="29">
        <f>'F4.2'!AV263</f>
        <v>0</v>
      </c>
      <c r="K835" s="32"/>
      <c r="L835" s="32"/>
      <c r="M835" s="32">
        <f t="shared" si="359"/>
        <v>0</v>
      </c>
      <c r="N835" s="32">
        <f t="shared" si="431"/>
        <v>0</v>
      </c>
    </row>
    <row r="836" spans="1:14" ht="15.75" outlineLevel="1">
      <c r="A836" s="30">
        <f t="shared" ref="A836:E836" si="436">A550</f>
        <v>71</v>
      </c>
      <c r="B836" s="279" t="str">
        <f t="shared" si="436"/>
        <v>Procurement of 4 channel DVR &amp; 4 cctv camera</v>
      </c>
      <c r="C836" s="51">
        <f t="shared" si="436"/>
        <v>0</v>
      </c>
      <c r="D836" s="217" t="str">
        <f t="shared" si="436"/>
        <v>-</v>
      </c>
      <c r="E836" s="53">
        <f t="shared" si="436"/>
        <v>0</v>
      </c>
      <c r="F836" s="32">
        <f t="shared" si="371"/>
        <v>1.47E-3</v>
      </c>
      <c r="G836" s="32">
        <f t="shared" si="372"/>
        <v>1.47E-3</v>
      </c>
      <c r="H836" s="32">
        <f t="shared" si="430"/>
        <v>0</v>
      </c>
      <c r="I836" s="29">
        <f>'F4.2'!W264</f>
        <v>0</v>
      </c>
      <c r="J836" s="29">
        <f>'F4.2'!AV264</f>
        <v>0</v>
      </c>
      <c r="K836" s="32"/>
      <c r="L836" s="32"/>
      <c r="M836" s="32">
        <f t="shared" si="359"/>
        <v>0</v>
      </c>
      <c r="N836" s="32">
        <f t="shared" si="431"/>
        <v>0</v>
      </c>
    </row>
    <row r="837" spans="1:14" ht="15.75" outlineLevel="1">
      <c r="A837" s="30">
        <f t="shared" ref="A837:E837" si="437">A551</f>
        <v>72</v>
      </c>
      <c r="B837" s="279" t="str">
        <f t="shared" si="437"/>
        <v xml:space="preserve">Procurement of 8 channel mini DVR </v>
      </c>
      <c r="C837" s="51">
        <f t="shared" si="437"/>
        <v>0</v>
      </c>
      <c r="D837" s="217" t="str">
        <f t="shared" si="437"/>
        <v>-</v>
      </c>
      <c r="E837" s="53">
        <f t="shared" si="437"/>
        <v>0</v>
      </c>
      <c r="F837" s="32">
        <f t="shared" si="371"/>
        <v>1.2492E-3</v>
      </c>
      <c r="G837" s="32">
        <f t="shared" si="372"/>
        <v>1.2492E-3</v>
      </c>
      <c r="H837" s="32">
        <f t="shared" si="430"/>
        <v>0</v>
      </c>
      <c r="I837" s="29">
        <f>'F4.2'!W265</f>
        <v>0</v>
      </c>
      <c r="J837" s="29">
        <f>'F4.2'!AV265</f>
        <v>0</v>
      </c>
      <c r="K837" s="32"/>
      <c r="L837" s="32"/>
      <c r="M837" s="32">
        <f t="shared" si="359"/>
        <v>0</v>
      </c>
      <c r="N837" s="32">
        <f t="shared" si="431"/>
        <v>0</v>
      </c>
    </row>
    <row r="838" spans="1:14" ht="15.75" outlineLevel="1">
      <c r="A838" s="30">
        <f t="shared" ref="A838:E838" si="438">A552</f>
        <v>73</v>
      </c>
      <c r="B838" s="279" t="str">
        <f t="shared" si="438"/>
        <v>Procurement of MOBILE PHONE</v>
      </c>
      <c r="C838" s="51">
        <f t="shared" si="438"/>
        <v>0</v>
      </c>
      <c r="D838" s="217" t="str">
        <f t="shared" si="438"/>
        <v>-</v>
      </c>
      <c r="E838" s="53">
        <f t="shared" si="438"/>
        <v>0</v>
      </c>
      <c r="F838" s="32">
        <f t="shared" ref="F838:F862" si="439">F552+I552</f>
        <v>1.5E-3</v>
      </c>
      <c r="G838" s="32">
        <f t="shared" ref="G838:G862" si="440">G552+M552</f>
        <v>1.5E-3</v>
      </c>
      <c r="H838" s="32">
        <f t="shared" si="430"/>
        <v>0</v>
      </c>
      <c r="I838" s="29">
        <f>'F4.2'!W266</f>
        <v>0</v>
      </c>
      <c r="J838" s="29">
        <f>'F4.2'!AV266</f>
        <v>0</v>
      </c>
      <c r="K838" s="32"/>
      <c r="L838" s="32"/>
      <c r="M838" s="32">
        <f t="shared" si="359"/>
        <v>0</v>
      </c>
      <c r="N838" s="32">
        <f t="shared" si="431"/>
        <v>0</v>
      </c>
    </row>
    <row r="839" spans="1:14" ht="30" outlineLevel="1">
      <c r="A839" s="30">
        <f t="shared" ref="A839:E839" si="441">A553</f>
        <v>74</v>
      </c>
      <c r="B839" s="279" t="str">
        <f t="shared" si="441"/>
        <v xml:space="preserve">Procurement of Monitors at GTPS URAN.
</v>
      </c>
      <c r="C839" s="51">
        <f t="shared" si="441"/>
        <v>0</v>
      </c>
      <c r="D839" s="217" t="str">
        <f t="shared" si="441"/>
        <v>-</v>
      </c>
      <c r="E839" s="53">
        <f t="shared" si="441"/>
        <v>0</v>
      </c>
      <c r="F839" s="32">
        <f t="shared" si="439"/>
        <v>1.01E-3</v>
      </c>
      <c r="G839" s="32">
        <f t="shared" si="440"/>
        <v>1.01E-3</v>
      </c>
      <c r="H839" s="32">
        <f t="shared" si="430"/>
        <v>0</v>
      </c>
      <c r="I839" s="29">
        <f>'F4.2'!W267</f>
        <v>0</v>
      </c>
      <c r="J839" s="29">
        <f>'F4.2'!AV267</f>
        <v>0</v>
      </c>
      <c r="K839" s="32"/>
      <c r="L839" s="32"/>
      <c r="M839" s="32">
        <f t="shared" si="359"/>
        <v>0</v>
      </c>
      <c r="N839" s="32">
        <f t="shared" si="431"/>
        <v>0</v>
      </c>
    </row>
    <row r="840" spans="1:14" ht="15.75" outlineLevel="1">
      <c r="A840" s="30">
        <f t="shared" ref="A840:E840" si="442">A554</f>
        <v>75</v>
      </c>
      <c r="B840" s="279" t="str">
        <f t="shared" si="442"/>
        <v>Supply of Thinclients on Buyback for Uran GTPS</v>
      </c>
      <c r="C840" s="51">
        <f t="shared" si="442"/>
        <v>0</v>
      </c>
      <c r="D840" s="217" t="str">
        <f t="shared" si="442"/>
        <v>-</v>
      </c>
      <c r="E840" s="53">
        <f t="shared" si="442"/>
        <v>0</v>
      </c>
      <c r="F840" s="32">
        <f t="shared" si="439"/>
        <v>0.12117600000000001</v>
      </c>
      <c r="G840" s="32">
        <f t="shared" si="440"/>
        <v>0.12117600000000001</v>
      </c>
      <c r="H840" s="32">
        <f t="shared" si="430"/>
        <v>0</v>
      </c>
      <c r="I840" s="29">
        <f>'F4.2'!W268</f>
        <v>0</v>
      </c>
      <c r="J840" s="29">
        <f>'F4.2'!AV268</f>
        <v>0</v>
      </c>
      <c r="K840" s="32"/>
      <c r="L840" s="32"/>
      <c r="M840" s="32">
        <f t="shared" si="359"/>
        <v>0</v>
      </c>
      <c r="N840" s="32">
        <f t="shared" si="431"/>
        <v>0</v>
      </c>
    </row>
    <row r="841" spans="1:14" ht="15.75" outlineLevel="1">
      <c r="A841" s="30">
        <f t="shared" ref="A841:E841" si="443">A555</f>
        <v>76</v>
      </c>
      <c r="B841" s="279" t="str">
        <f t="shared" si="443"/>
        <v>FY23-24</v>
      </c>
      <c r="C841" s="51">
        <f t="shared" si="443"/>
        <v>0</v>
      </c>
      <c r="D841" s="217" t="str">
        <f t="shared" si="443"/>
        <v>-</v>
      </c>
      <c r="E841" s="53">
        <f t="shared" si="443"/>
        <v>0</v>
      </c>
      <c r="F841" s="32">
        <f t="shared" si="439"/>
        <v>0</v>
      </c>
      <c r="G841" s="32">
        <f t="shared" si="440"/>
        <v>0</v>
      </c>
      <c r="H841" s="32">
        <f t="shared" si="430"/>
        <v>0</v>
      </c>
      <c r="I841" s="29">
        <f>'F4.2'!W269</f>
        <v>0</v>
      </c>
      <c r="J841" s="29">
        <f>'F4.2'!AV269</f>
        <v>0</v>
      </c>
      <c r="K841" s="32"/>
      <c r="L841" s="32"/>
      <c r="M841" s="32">
        <f t="shared" si="359"/>
        <v>0</v>
      </c>
      <c r="N841" s="32">
        <f t="shared" si="431"/>
        <v>0</v>
      </c>
    </row>
    <row r="842" spans="1:14" ht="30" outlineLevel="1">
      <c r="A842" s="30">
        <f t="shared" ref="A842:E842" si="444">A556</f>
        <v>77</v>
      </c>
      <c r="B842" s="279" t="str">
        <f t="shared" si="444"/>
        <v>PORT FIRE EXT ABC COMP EN3  AFFF - COMPOSITE CAPACITY 9 LTR 9KG</v>
      </c>
      <c r="C842" s="51">
        <f t="shared" si="444"/>
        <v>0</v>
      </c>
      <c r="D842" s="217" t="str">
        <f t="shared" si="444"/>
        <v>-</v>
      </c>
      <c r="E842" s="53">
        <f t="shared" si="444"/>
        <v>0</v>
      </c>
      <c r="F842" s="32">
        <f t="shared" si="439"/>
        <v>3.3915000000000002</v>
      </c>
      <c r="G842" s="32">
        <f t="shared" si="440"/>
        <v>3.3915000000000002</v>
      </c>
      <c r="H842" s="32">
        <f t="shared" si="430"/>
        <v>0</v>
      </c>
      <c r="I842" s="29">
        <f>'F4.2'!W270</f>
        <v>0</v>
      </c>
      <c r="J842" s="29">
        <f>'F4.2'!AV270</f>
        <v>0</v>
      </c>
      <c r="K842" s="32"/>
      <c r="L842" s="32"/>
      <c r="M842" s="32">
        <f t="shared" si="359"/>
        <v>0</v>
      </c>
      <c r="N842" s="32">
        <f t="shared" si="431"/>
        <v>0</v>
      </c>
    </row>
    <row r="843" spans="1:14" ht="30" outlineLevel="1">
      <c r="A843" s="30">
        <f t="shared" ref="A843:E843" si="445">A557</f>
        <v>78</v>
      </c>
      <c r="B843" s="279" t="str">
        <f t="shared" si="445"/>
        <v>Procurement of  Thermal  Imaging Camera for Condition Monitoring of machine at GTPS,Uran.</v>
      </c>
      <c r="C843" s="51">
        <f t="shared" si="445"/>
        <v>0</v>
      </c>
      <c r="D843" s="217" t="str">
        <f t="shared" si="445"/>
        <v>-</v>
      </c>
      <c r="E843" s="53">
        <f t="shared" si="445"/>
        <v>0</v>
      </c>
      <c r="F843" s="32">
        <f t="shared" si="439"/>
        <v>3.5046000000000001E-2</v>
      </c>
      <c r="G843" s="32">
        <f t="shared" si="440"/>
        <v>3.5046000000000001E-2</v>
      </c>
      <c r="H843" s="32">
        <f t="shared" si="430"/>
        <v>0</v>
      </c>
      <c r="I843" s="29">
        <f>'F4.2'!W271</f>
        <v>0</v>
      </c>
      <c r="J843" s="29">
        <f>'F4.2'!AV271</f>
        <v>0</v>
      </c>
      <c r="K843" s="32"/>
      <c r="L843" s="32"/>
      <c r="M843" s="32">
        <f t="shared" si="359"/>
        <v>0</v>
      </c>
      <c r="N843" s="32">
        <f t="shared" si="431"/>
        <v>0</v>
      </c>
    </row>
    <row r="844" spans="1:14" ht="15.75" outlineLevel="1">
      <c r="A844" s="30">
        <f t="shared" ref="A844:E844" si="446">A558</f>
        <v>79</v>
      </c>
      <c r="B844" s="279" t="str">
        <f t="shared" si="446"/>
        <v xml:space="preserve">DIGITAL ULTRASONIC FLOW METER </v>
      </c>
      <c r="C844" s="51">
        <f t="shared" si="446"/>
        <v>0</v>
      </c>
      <c r="D844" s="217" t="str">
        <f t="shared" si="446"/>
        <v>-</v>
      </c>
      <c r="E844" s="53">
        <f t="shared" si="446"/>
        <v>0</v>
      </c>
      <c r="F844" s="32">
        <f t="shared" si="439"/>
        <v>1.6767799999999999E-2</v>
      </c>
      <c r="G844" s="32">
        <f t="shared" si="440"/>
        <v>1.6767799999999999E-2</v>
      </c>
      <c r="H844" s="32">
        <f t="shared" si="430"/>
        <v>0</v>
      </c>
      <c r="I844" s="29">
        <f>'F4.2'!W272</f>
        <v>0</v>
      </c>
      <c r="J844" s="29">
        <f>'F4.2'!AV272</f>
        <v>0</v>
      </c>
      <c r="K844" s="32"/>
      <c r="L844" s="32"/>
      <c r="M844" s="32">
        <f t="shared" si="359"/>
        <v>0</v>
      </c>
      <c r="N844" s="32">
        <f t="shared" si="431"/>
        <v>0</v>
      </c>
    </row>
    <row r="845" spans="1:14" ht="15.75" outlineLevel="1">
      <c r="A845" s="30">
        <f t="shared" ref="A845:E845" si="447">A559</f>
        <v>80</v>
      </c>
      <c r="B845" s="279" t="str">
        <f t="shared" si="447"/>
        <v>MEASURING &amp;DISPLAYING HANDHELD INST</v>
      </c>
      <c r="C845" s="51">
        <f t="shared" si="447"/>
        <v>0</v>
      </c>
      <c r="D845" s="217" t="str">
        <f t="shared" si="447"/>
        <v>-</v>
      </c>
      <c r="E845" s="53">
        <f t="shared" si="447"/>
        <v>0</v>
      </c>
      <c r="F845" s="32">
        <f t="shared" si="439"/>
        <v>8.5313999999999997E-3</v>
      </c>
      <c r="G845" s="32">
        <f t="shared" si="440"/>
        <v>8.5313999999999997E-3</v>
      </c>
      <c r="H845" s="32">
        <f t="shared" si="430"/>
        <v>0</v>
      </c>
      <c r="I845" s="29">
        <f>'F4.2'!W273</f>
        <v>0</v>
      </c>
      <c r="J845" s="29">
        <f>'F4.2'!AV273</f>
        <v>0</v>
      </c>
      <c r="K845" s="32"/>
      <c r="L845" s="32"/>
      <c r="M845" s="32">
        <f t="shared" si="359"/>
        <v>0</v>
      </c>
      <c r="N845" s="32">
        <f t="shared" si="431"/>
        <v>0</v>
      </c>
    </row>
    <row r="846" spans="1:14" ht="30" outlineLevel="1">
      <c r="A846" s="30">
        <f t="shared" ref="A846:E846" si="448">A560</f>
        <v>81</v>
      </c>
      <c r="B846" s="279" t="str">
        <f t="shared" si="448"/>
        <v>Approval for procuring Thickness measurment gauge,Portable flow meter and Vibration meter for GTPS, Uran</v>
      </c>
      <c r="C846" s="51">
        <f t="shared" si="448"/>
        <v>0</v>
      </c>
      <c r="D846" s="217" t="str">
        <f t="shared" si="448"/>
        <v>-</v>
      </c>
      <c r="E846" s="53">
        <f t="shared" si="448"/>
        <v>0</v>
      </c>
      <c r="F846" s="32">
        <f t="shared" si="439"/>
        <v>9.2399999999999999E-3</v>
      </c>
      <c r="G846" s="32">
        <f t="shared" si="440"/>
        <v>9.2399999999999999E-3</v>
      </c>
      <c r="H846" s="32">
        <f t="shared" si="430"/>
        <v>0</v>
      </c>
      <c r="I846" s="29">
        <f>'F4.2'!W274</f>
        <v>0</v>
      </c>
      <c r="J846" s="29">
        <f>'F4.2'!AV274</f>
        <v>0</v>
      </c>
      <c r="K846" s="32"/>
      <c r="L846" s="32"/>
      <c r="M846" s="32">
        <f t="shared" si="359"/>
        <v>0</v>
      </c>
      <c r="N846" s="32">
        <f t="shared" si="431"/>
        <v>0</v>
      </c>
    </row>
    <row r="847" spans="1:14" ht="45" outlineLevel="1">
      <c r="A847" s="30">
        <f t="shared" ref="A847:E847" si="449">A561</f>
        <v>82</v>
      </c>
      <c r="B847" s="279" t="str">
        <f t="shared" si="449"/>
        <v>Supply, installation and commissioning of 1.5 ton Window Air Conditioner and 1.5 Ton Split Air conditioners with inverter technology at GTPS Uran.</v>
      </c>
      <c r="C847" s="51">
        <f t="shared" si="449"/>
        <v>0</v>
      </c>
      <c r="D847" s="217" t="str">
        <f t="shared" si="449"/>
        <v>-</v>
      </c>
      <c r="E847" s="53">
        <f t="shared" si="449"/>
        <v>0</v>
      </c>
      <c r="F847" s="32">
        <f t="shared" si="439"/>
        <v>1.3585501000000002E-2</v>
      </c>
      <c r="G847" s="32">
        <f t="shared" si="440"/>
        <v>1.3585501000000002E-2</v>
      </c>
      <c r="H847" s="32">
        <f t="shared" si="430"/>
        <v>0</v>
      </c>
      <c r="I847" s="29">
        <f>'F4.2'!W275</f>
        <v>0</v>
      </c>
      <c r="J847" s="29">
        <f>'F4.2'!AV275</f>
        <v>0</v>
      </c>
      <c r="K847" s="32"/>
      <c r="L847" s="32"/>
      <c r="M847" s="32">
        <f t="shared" si="359"/>
        <v>0</v>
      </c>
      <c r="N847" s="32">
        <f t="shared" si="431"/>
        <v>0</v>
      </c>
    </row>
    <row r="848" spans="1:14" ht="15.75" outlineLevel="1">
      <c r="A848" s="30">
        <f t="shared" ref="A848:E848" si="450">A562</f>
        <v>83</v>
      </c>
      <c r="B848" s="279" t="str">
        <f t="shared" si="450"/>
        <v>Procurement of monitors at GTPS Uran</v>
      </c>
      <c r="C848" s="51">
        <f t="shared" si="450"/>
        <v>0</v>
      </c>
      <c r="D848" s="217" t="str">
        <f t="shared" si="450"/>
        <v>-</v>
      </c>
      <c r="E848" s="53">
        <f t="shared" si="450"/>
        <v>0</v>
      </c>
      <c r="F848" s="32">
        <f t="shared" si="439"/>
        <v>1.44E-2</v>
      </c>
      <c r="G848" s="32">
        <f t="shared" si="440"/>
        <v>1.44E-2</v>
      </c>
      <c r="H848" s="32">
        <f t="shared" si="430"/>
        <v>0</v>
      </c>
      <c r="I848" s="29">
        <f>'F4.2'!W276</f>
        <v>0</v>
      </c>
      <c r="J848" s="29">
        <f>'F4.2'!AV276</f>
        <v>0</v>
      </c>
      <c r="K848" s="32"/>
      <c r="L848" s="32"/>
      <c r="M848" s="32">
        <f t="shared" si="359"/>
        <v>0</v>
      </c>
      <c r="N848" s="32">
        <f t="shared" si="431"/>
        <v>0</v>
      </c>
    </row>
    <row r="849" spans="1:14" ht="15.75" outlineLevel="1">
      <c r="A849" s="30">
        <f t="shared" ref="A849:E849" si="451">A563</f>
        <v>84</v>
      </c>
      <c r="B849" s="279" t="str">
        <f t="shared" si="451"/>
        <v>Procurement of Desktop PC’s and Laptop at GTPS Uran</v>
      </c>
      <c r="C849" s="51">
        <f t="shared" si="451"/>
        <v>0</v>
      </c>
      <c r="D849" s="217" t="str">
        <f t="shared" si="451"/>
        <v>-</v>
      </c>
      <c r="E849" s="53">
        <f t="shared" si="451"/>
        <v>0</v>
      </c>
      <c r="F849" s="32">
        <f t="shared" si="439"/>
        <v>5.4989990000000001E-3</v>
      </c>
      <c r="G849" s="32">
        <f t="shared" si="440"/>
        <v>5.4989990000000001E-3</v>
      </c>
      <c r="H849" s="32">
        <f t="shared" si="430"/>
        <v>0</v>
      </c>
      <c r="I849" s="29">
        <f>'F4.2'!W277</f>
        <v>0</v>
      </c>
      <c r="J849" s="29">
        <f>'F4.2'!AV277</f>
        <v>0</v>
      </c>
      <c r="K849" s="32"/>
      <c r="L849" s="32"/>
      <c r="M849" s="32">
        <f t="shared" si="359"/>
        <v>0</v>
      </c>
      <c r="N849" s="32">
        <f t="shared" si="431"/>
        <v>0</v>
      </c>
    </row>
    <row r="850" spans="1:14" ht="30" outlineLevel="1">
      <c r="A850" s="30">
        <f t="shared" ref="A850:E850" si="452">A564</f>
        <v>85</v>
      </c>
      <c r="B850" s="279" t="str">
        <f t="shared" si="452"/>
        <v>SUPPLY &amp; INSTALLATION OF VC SETUP AND INTERACTIVE DISPLAY FOR GTPS URAN</v>
      </c>
      <c r="C850" s="51">
        <f t="shared" si="452"/>
        <v>0</v>
      </c>
      <c r="D850" s="217" t="str">
        <f t="shared" si="452"/>
        <v>-</v>
      </c>
      <c r="E850" s="53">
        <f t="shared" si="452"/>
        <v>0</v>
      </c>
      <c r="F850" s="32">
        <f t="shared" si="439"/>
        <v>3.0762600000000001E-2</v>
      </c>
      <c r="G850" s="32">
        <f t="shared" si="440"/>
        <v>3.0762600000000001E-2</v>
      </c>
      <c r="H850" s="32">
        <f t="shared" si="430"/>
        <v>0</v>
      </c>
      <c r="I850" s="29">
        <f>'F4.2'!W278</f>
        <v>0</v>
      </c>
      <c r="J850" s="29">
        <f>'F4.2'!AV278</f>
        <v>0</v>
      </c>
      <c r="K850" s="32"/>
      <c r="L850" s="32"/>
      <c r="M850" s="32">
        <f t="shared" si="359"/>
        <v>0</v>
      </c>
      <c r="N850" s="32">
        <f t="shared" si="431"/>
        <v>0</v>
      </c>
    </row>
    <row r="851" spans="1:14" ht="30" outlineLevel="1">
      <c r="A851" s="30">
        <f t="shared" ref="A851:E851" si="453">A565</f>
        <v>86</v>
      </c>
      <c r="B851" s="279" t="str">
        <f t="shared" si="453"/>
        <v>Supply, installation and commissioning of water purifiers and water purifier cum cooler at GTPS Uran.</v>
      </c>
      <c r="C851" s="51">
        <f t="shared" si="453"/>
        <v>0</v>
      </c>
      <c r="D851" s="217" t="str">
        <f t="shared" si="453"/>
        <v>-</v>
      </c>
      <c r="E851" s="53">
        <f t="shared" si="453"/>
        <v>0</v>
      </c>
      <c r="F851" s="32">
        <f t="shared" si="439"/>
        <v>2.850001E-3</v>
      </c>
      <c r="G851" s="32">
        <f t="shared" si="440"/>
        <v>2.850001E-3</v>
      </c>
      <c r="H851" s="32">
        <f t="shared" si="430"/>
        <v>0</v>
      </c>
      <c r="I851" s="29">
        <f>'F4.2'!W279</f>
        <v>0</v>
      </c>
      <c r="J851" s="29">
        <f>'F4.2'!AV279</f>
        <v>0</v>
      </c>
      <c r="K851" s="32"/>
      <c r="L851" s="32"/>
      <c r="M851" s="32">
        <f t="shared" si="359"/>
        <v>0</v>
      </c>
      <c r="N851" s="32">
        <f t="shared" si="431"/>
        <v>0</v>
      </c>
    </row>
    <row r="852" spans="1:14" ht="30" outlineLevel="1">
      <c r="A852" s="30">
        <f t="shared" ref="A852:E852" si="454">A566</f>
        <v>87</v>
      </c>
      <c r="B852" s="279" t="str">
        <f t="shared" si="454"/>
        <v>Urgent procurement and installation of UV Water Purifier cum cooler at GTPS, Uran on confirmatory  basis.</v>
      </c>
      <c r="C852" s="51">
        <f t="shared" si="454"/>
        <v>0</v>
      </c>
      <c r="D852" s="217" t="str">
        <f t="shared" si="454"/>
        <v>-</v>
      </c>
      <c r="E852" s="53">
        <f t="shared" si="454"/>
        <v>0</v>
      </c>
      <c r="F852" s="32">
        <f t="shared" si="439"/>
        <v>8.378E-3</v>
      </c>
      <c r="G852" s="32">
        <f t="shared" si="440"/>
        <v>8.378E-3</v>
      </c>
      <c r="H852" s="32">
        <f t="shared" si="430"/>
        <v>0</v>
      </c>
      <c r="I852" s="29">
        <f>'F4.2'!W280</f>
        <v>0</v>
      </c>
      <c r="J852" s="29">
        <f>'F4.2'!AV280</f>
        <v>0</v>
      </c>
      <c r="K852" s="32"/>
      <c r="L852" s="32"/>
      <c r="M852" s="32">
        <f t="shared" si="359"/>
        <v>0</v>
      </c>
      <c r="N852" s="32">
        <f t="shared" si="431"/>
        <v>0</v>
      </c>
    </row>
    <row r="853" spans="1:14" ht="30" outlineLevel="1">
      <c r="A853" s="30">
        <f t="shared" ref="A853:E853" si="455">A567</f>
        <v>88</v>
      </c>
      <c r="B853" s="279" t="str">
        <f t="shared" si="455"/>
        <v>Supply, installation and commissioning of RO+UV+UF Storage Type Water Purifiers at GTPS,Uran.</v>
      </c>
      <c r="C853" s="51">
        <f t="shared" si="455"/>
        <v>0</v>
      </c>
      <c r="D853" s="217" t="str">
        <f t="shared" si="455"/>
        <v>-</v>
      </c>
      <c r="E853" s="53">
        <f t="shared" si="455"/>
        <v>0</v>
      </c>
      <c r="F853" s="32">
        <f t="shared" si="439"/>
        <v>1.2951199E-2</v>
      </c>
      <c r="G853" s="32">
        <f t="shared" si="440"/>
        <v>1.2951199E-2</v>
      </c>
      <c r="H853" s="32">
        <f t="shared" si="430"/>
        <v>0</v>
      </c>
      <c r="I853" s="29">
        <f>'F4.2'!W281</f>
        <v>0</v>
      </c>
      <c r="J853" s="29">
        <f>'F4.2'!AV281</f>
        <v>0</v>
      </c>
      <c r="K853" s="32"/>
      <c r="L853" s="32"/>
      <c r="M853" s="32">
        <f t="shared" si="359"/>
        <v>0</v>
      </c>
      <c r="N853" s="32">
        <f t="shared" si="431"/>
        <v>0</v>
      </c>
    </row>
    <row r="854" spans="1:14" ht="30" outlineLevel="1">
      <c r="A854" s="30">
        <f t="shared" ref="A854:E854" si="456">A568</f>
        <v>89</v>
      </c>
      <c r="B854" s="279" t="str">
        <f t="shared" si="456"/>
        <v>Procurement of Hot air oven for general laboratory at Water Treatment Plant, GTPS,Uran</v>
      </c>
      <c r="C854" s="51">
        <f t="shared" si="456"/>
        <v>0</v>
      </c>
      <c r="D854" s="217" t="str">
        <f t="shared" si="456"/>
        <v>-</v>
      </c>
      <c r="E854" s="53">
        <f t="shared" si="456"/>
        <v>0</v>
      </c>
      <c r="F854" s="32">
        <f t="shared" si="439"/>
        <v>1.475E-3</v>
      </c>
      <c r="G854" s="32">
        <f t="shared" si="440"/>
        <v>1.475E-3</v>
      </c>
      <c r="H854" s="32">
        <f t="shared" si="430"/>
        <v>0</v>
      </c>
      <c r="I854" s="29">
        <f>'F4.2'!W282</f>
        <v>0</v>
      </c>
      <c r="J854" s="29">
        <f>'F4.2'!AV282</f>
        <v>0</v>
      </c>
      <c r="K854" s="32"/>
      <c r="L854" s="32"/>
      <c r="M854" s="32">
        <f t="shared" si="359"/>
        <v>0</v>
      </c>
      <c r="N854" s="32">
        <f t="shared" si="431"/>
        <v>0</v>
      </c>
    </row>
    <row r="855" spans="1:14" ht="30" outlineLevel="1">
      <c r="A855" s="30">
        <f t="shared" ref="A855:E855" si="457">A569</f>
        <v>90</v>
      </c>
      <c r="B855" s="279" t="str">
        <f t="shared" si="457"/>
        <v>Supply of Plastic Chair and Dinning table at Guest House &amp; new dormitory of GTPS Uran.</v>
      </c>
      <c r="C855" s="51">
        <f t="shared" si="457"/>
        <v>0</v>
      </c>
      <c r="D855" s="217" t="str">
        <f t="shared" si="457"/>
        <v>-</v>
      </c>
      <c r="E855" s="53">
        <f t="shared" si="457"/>
        <v>0</v>
      </c>
      <c r="F855" s="32">
        <f t="shared" si="439"/>
        <v>6.1545000000000002E-3</v>
      </c>
      <c r="G855" s="32">
        <f t="shared" si="440"/>
        <v>6.1545000000000002E-3</v>
      </c>
      <c r="H855" s="32">
        <f t="shared" si="430"/>
        <v>0</v>
      </c>
      <c r="I855" s="29">
        <f>'F4.2'!W283</f>
        <v>0</v>
      </c>
      <c r="J855" s="29">
        <f>'F4.2'!AV283</f>
        <v>0</v>
      </c>
      <c r="K855" s="32"/>
      <c r="L855" s="32"/>
      <c r="M855" s="32">
        <f t="shared" si="359"/>
        <v>0</v>
      </c>
      <c r="N855" s="32">
        <f t="shared" si="431"/>
        <v>0</v>
      </c>
    </row>
    <row r="856" spans="1:14" ht="15.75" outlineLevel="1">
      <c r="A856" s="30">
        <f t="shared" ref="A856:E856" si="458">A570</f>
        <v>91</v>
      </c>
      <c r="B856" s="279" t="str">
        <f t="shared" si="458"/>
        <v>Procurement of Desktop PC’s and Laptop at GTPS Uran</v>
      </c>
      <c r="C856" s="51">
        <f t="shared" si="458"/>
        <v>0</v>
      </c>
      <c r="D856" s="217" t="str">
        <f t="shared" si="458"/>
        <v>-</v>
      </c>
      <c r="E856" s="53">
        <f t="shared" si="458"/>
        <v>0</v>
      </c>
      <c r="F856" s="32">
        <f t="shared" si="439"/>
        <v>8.7999990000000011E-3</v>
      </c>
      <c r="G856" s="32">
        <f t="shared" si="440"/>
        <v>8.7999990000000011E-3</v>
      </c>
      <c r="H856" s="32">
        <f t="shared" si="430"/>
        <v>0</v>
      </c>
      <c r="I856" s="29">
        <f>'F4.2'!W284</f>
        <v>0</v>
      </c>
      <c r="J856" s="29">
        <f>'F4.2'!AV284</f>
        <v>0</v>
      </c>
      <c r="K856" s="32"/>
      <c r="L856" s="32"/>
      <c r="M856" s="32">
        <f t="shared" si="359"/>
        <v>0</v>
      </c>
      <c r="N856" s="32">
        <f t="shared" si="431"/>
        <v>0</v>
      </c>
    </row>
    <row r="857" spans="1:14" ht="15.75" outlineLevel="1">
      <c r="A857" s="30">
        <f t="shared" ref="A857:E857" si="459">A571</f>
        <v>92</v>
      </c>
      <c r="B857" s="279" t="str">
        <f t="shared" si="459"/>
        <v>COLOR LASER JET PRINTERADMIN BUILDING</v>
      </c>
      <c r="C857" s="51">
        <f t="shared" si="459"/>
        <v>0</v>
      </c>
      <c r="D857" s="217" t="str">
        <f t="shared" si="459"/>
        <v>-</v>
      </c>
      <c r="E857" s="53">
        <f t="shared" si="459"/>
        <v>0</v>
      </c>
      <c r="F857" s="32">
        <f t="shared" si="439"/>
        <v>6.3790000000000001E-3</v>
      </c>
      <c r="G857" s="32">
        <f t="shared" si="440"/>
        <v>6.3790000000000001E-3</v>
      </c>
      <c r="H857" s="32">
        <f t="shared" si="430"/>
        <v>0</v>
      </c>
      <c r="I857" s="29">
        <f>'F4.2'!W285</f>
        <v>0</v>
      </c>
      <c r="J857" s="29">
        <f>'F4.2'!AV285</f>
        <v>0</v>
      </c>
      <c r="K857" s="32"/>
      <c r="L857" s="32"/>
      <c r="M857" s="32">
        <f t="shared" si="359"/>
        <v>0</v>
      </c>
      <c r="N857" s="32">
        <f t="shared" si="431"/>
        <v>0</v>
      </c>
    </row>
    <row r="858" spans="1:14" ht="15.75" outlineLevel="1">
      <c r="A858" s="30">
        <f t="shared" ref="A858:E858" si="460">A572</f>
        <v>93</v>
      </c>
      <c r="B858" s="279" t="str">
        <f t="shared" si="460"/>
        <v>DEEP FREEZER CAP 205 LITERSGuest House</v>
      </c>
      <c r="C858" s="51">
        <f t="shared" si="460"/>
        <v>0</v>
      </c>
      <c r="D858" s="217" t="str">
        <f t="shared" si="460"/>
        <v>-</v>
      </c>
      <c r="E858" s="53">
        <f t="shared" si="460"/>
        <v>0</v>
      </c>
      <c r="F858" s="32">
        <f t="shared" si="439"/>
        <v>4.248E-3</v>
      </c>
      <c r="G858" s="32">
        <f t="shared" si="440"/>
        <v>4.248E-3</v>
      </c>
      <c r="H858" s="32">
        <f t="shared" si="430"/>
        <v>0</v>
      </c>
      <c r="I858" s="29">
        <f>'F4.2'!W286</f>
        <v>0</v>
      </c>
      <c r="J858" s="29">
        <f>'F4.2'!AV286</f>
        <v>0</v>
      </c>
      <c r="K858" s="32"/>
      <c r="L858" s="32"/>
      <c r="M858" s="32">
        <f t="shared" si="359"/>
        <v>0</v>
      </c>
      <c r="N858" s="32">
        <f t="shared" si="431"/>
        <v>0</v>
      </c>
    </row>
    <row r="859" spans="1:14" ht="15.75" outlineLevel="1">
      <c r="A859" s="30">
        <f t="shared" ref="A859:E859" si="461">A573</f>
        <v>94</v>
      </c>
      <c r="B859" s="279" t="str">
        <f t="shared" si="461"/>
        <v>CCTV, DVR , CCTV CableGuest HO&amp;Club HO</v>
      </c>
      <c r="C859" s="51">
        <f t="shared" si="461"/>
        <v>0</v>
      </c>
      <c r="D859" s="217" t="str">
        <f t="shared" si="461"/>
        <v>-</v>
      </c>
      <c r="E859" s="53">
        <f t="shared" si="461"/>
        <v>0</v>
      </c>
      <c r="F859" s="32">
        <f t="shared" si="439"/>
        <v>1.1741E-2</v>
      </c>
      <c r="G859" s="32">
        <f t="shared" si="440"/>
        <v>1.1741E-2</v>
      </c>
      <c r="H859" s="32">
        <f t="shared" si="430"/>
        <v>0</v>
      </c>
      <c r="I859" s="29">
        <f>'F4.2'!W287</f>
        <v>0</v>
      </c>
      <c r="J859" s="29">
        <f>'F4.2'!AV287</f>
        <v>0</v>
      </c>
      <c r="K859" s="32"/>
      <c r="L859" s="32"/>
      <c r="M859" s="32">
        <f t="shared" si="359"/>
        <v>0</v>
      </c>
      <c r="N859" s="32">
        <f t="shared" si="431"/>
        <v>0</v>
      </c>
    </row>
    <row r="860" spans="1:14" ht="45" outlineLevel="1">
      <c r="A860" s="30">
        <f t="shared" ref="A860:E860" si="462">A574</f>
        <v>95</v>
      </c>
      <c r="B860" s="279" t="str">
        <f t="shared" si="462"/>
        <v>Supply installation, commissioning and testing of 220 V, 800 Ah Ni-Cadmium/ 220 V, 965 Ah Plante Type battery sets for Stage III WHRP 120 MW A0 &amp; B0 Units at Gas Turbine Power Station, Uran.</v>
      </c>
      <c r="C860" s="51">
        <f t="shared" si="462"/>
        <v>0</v>
      </c>
      <c r="D860" s="217" t="str">
        <f t="shared" si="462"/>
        <v>-</v>
      </c>
      <c r="E860" s="53">
        <f t="shared" si="462"/>
        <v>0</v>
      </c>
      <c r="F860" s="32">
        <f t="shared" si="439"/>
        <v>0</v>
      </c>
      <c r="G860" s="32">
        <f t="shared" si="440"/>
        <v>0</v>
      </c>
      <c r="H860" s="32">
        <f t="shared" si="430"/>
        <v>0</v>
      </c>
      <c r="I860" s="29">
        <f>'F4.2'!W288</f>
        <v>0</v>
      </c>
      <c r="J860" s="29">
        <f>'F4.2'!AV288</f>
        <v>0</v>
      </c>
      <c r="K860" s="32"/>
      <c r="L860" s="32"/>
      <c r="M860" s="32">
        <f t="shared" si="359"/>
        <v>0</v>
      </c>
      <c r="N860" s="32">
        <f t="shared" si="431"/>
        <v>0</v>
      </c>
    </row>
    <row r="861" spans="1:14" ht="45" outlineLevel="1">
      <c r="A861" s="30">
        <f t="shared" ref="A861:E861" si="463">A575</f>
        <v>96</v>
      </c>
      <c r="B861" s="279" t="str">
        <f t="shared" si="463"/>
        <v>Supply, installation and commissioning of Actuators for HP bypass, LP bypass and HP bypass injection spray control valve at GTPS, Uran.</v>
      </c>
      <c r="C861" s="51">
        <f t="shared" si="463"/>
        <v>0</v>
      </c>
      <c r="D861" s="217" t="str">
        <f t="shared" si="463"/>
        <v>-</v>
      </c>
      <c r="E861" s="53">
        <f t="shared" si="463"/>
        <v>0</v>
      </c>
      <c r="F861" s="32">
        <f t="shared" si="439"/>
        <v>0</v>
      </c>
      <c r="G861" s="32">
        <f t="shared" si="440"/>
        <v>0</v>
      </c>
      <c r="H861" s="32">
        <f t="shared" si="430"/>
        <v>0</v>
      </c>
      <c r="I861" s="29">
        <f>'F4.2'!W289</f>
        <v>0</v>
      </c>
      <c r="J861" s="29">
        <f>'F4.2'!AV289</f>
        <v>0</v>
      </c>
      <c r="K861" s="32"/>
      <c r="L861" s="32"/>
      <c r="M861" s="32">
        <f t="shared" si="359"/>
        <v>0</v>
      </c>
      <c r="N861" s="32">
        <f t="shared" si="431"/>
        <v>0</v>
      </c>
    </row>
    <row r="862" spans="1:14" ht="45" outlineLevel="1">
      <c r="A862" s="30">
        <f t="shared" ref="A862:E862" si="464">A576</f>
        <v>97</v>
      </c>
      <c r="B862" s="279" t="str">
        <f t="shared" si="464"/>
        <v>Procurement of rotating blades of 29th, 30th and 31st stage (along with installation materials) for 120MW KWU Steam Turbine B-0 at GTPS, Uran</v>
      </c>
      <c r="C862" s="51">
        <f t="shared" si="464"/>
        <v>0</v>
      </c>
      <c r="D862" s="217" t="str">
        <f t="shared" si="464"/>
        <v>-</v>
      </c>
      <c r="E862" s="53">
        <f t="shared" si="464"/>
        <v>0</v>
      </c>
      <c r="F862" s="32">
        <f t="shared" si="439"/>
        <v>0</v>
      </c>
      <c r="G862" s="32">
        <f t="shared" si="440"/>
        <v>0</v>
      </c>
      <c r="H862" s="32">
        <f t="shared" si="430"/>
        <v>0</v>
      </c>
      <c r="I862" s="29">
        <f>'F4.2'!W290</f>
        <v>0</v>
      </c>
      <c r="J862" s="29">
        <f>'F4.2'!AV290</f>
        <v>0</v>
      </c>
      <c r="K862" s="32"/>
      <c r="L862" s="32"/>
      <c r="M862" s="32">
        <f t="shared" si="359"/>
        <v>0</v>
      </c>
      <c r="N862" s="32">
        <f t="shared" si="431"/>
        <v>0</v>
      </c>
    </row>
    <row r="863" spans="1:14" ht="15.75">
      <c r="A863" s="37"/>
      <c r="B863" s="38" t="str">
        <f>B577</f>
        <v>Total</v>
      </c>
      <c r="C863" s="39"/>
      <c r="D863" s="40"/>
      <c r="E863" s="41"/>
      <c r="F863" s="41">
        <f>SUM(F582:F862)</f>
        <v>95.666011782999973</v>
      </c>
      <c r="G863" s="41">
        <f t="shared" ref="G863" si="465">SUM(G582:G862)</f>
        <v>87.146011782999977</v>
      </c>
      <c r="H863" s="41">
        <f t="shared" ref="H863" si="466">SUM(H582:H862)</f>
        <v>8.52</v>
      </c>
      <c r="I863" s="41">
        <f t="shared" ref="I863" si="467">SUM(I582:I862)</f>
        <v>27.43914253306</v>
      </c>
      <c r="J863" s="41">
        <f t="shared" ref="J863" si="468">SUM(J582:J862)</f>
        <v>92.404600033059992</v>
      </c>
      <c r="K863" s="41">
        <f t="shared" ref="K863" si="469">SUM(K582:K862)</f>
        <v>0</v>
      </c>
      <c r="L863" s="41">
        <f t="shared" ref="L863" si="470">SUM(L582:L862)</f>
        <v>0</v>
      </c>
      <c r="M863" s="41">
        <f t="shared" ref="M863" si="471">SUM(M582:M862)</f>
        <v>92.404600033059992</v>
      </c>
      <c r="N863" s="41">
        <f t="shared" ref="N863" si="472">SUM(N582:N862)</f>
        <v>-56.445457500000003</v>
      </c>
    </row>
    <row r="864" spans="1:14">
      <c r="A864" s="42"/>
      <c r="B864" s="43"/>
      <c r="C864" s="44"/>
      <c r="D864" s="45"/>
      <c r="E864" s="46"/>
      <c r="F864" s="46"/>
      <c r="G864" s="46"/>
      <c r="H864" s="46"/>
      <c r="I864" s="46"/>
      <c r="J864" s="46"/>
      <c r="K864" s="46"/>
      <c r="L864" s="46"/>
      <c r="M864" s="46"/>
      <c r="N864" s="46"/>
    </row>
    <row r="865" spans="1:16">
      <c r="A865" s="19"/>
      <c r="B865" s="20" t="s">
        <v>330</v>
      </c>
      <c r="C865" s="21"/>
      <c r="D865" s="22"/>
      <c r="E865" s="23"/>
      <c r="F865" s="23"/>
      <c r="G865" s="23"/>
      <c r="H865" s="23"/>
      <c r="I865" s="23"/>
      <c r="J865" s="23"/>
      <c r="K865" s="23"/>
      <c r="L865" s="23"/>
      <c r="M865" s="23"/>
      <c r="N865" s="23"/>
    </row>
    <row r="866" spans="1:16" ht="15.75" outlineLevel="1">
      <c r="A866" s="71"/>
      <c r="B866" s="72" t="str">
        <f t="shared" ref="B866" si="473">B580</f>
        <v>a) DPR Schemes</v>
      </c>
      <c r="C866" s="21"/>
      <c r="D866" s="22"/>
      <c r="E866" s="23"/>
      <c r="F866" s="23"/>
      <c r="G866" s="23"/>
      <c r="H866" s="23"/>
      <c r="I866" s="23"/>
      <c r="J866" s="23"/>
      <c r="K866" s="23"/>
      <c r="L866" s="23"/>
      <c r="M866" s="23"/>
      <c r="N866" s="23"/>
    </row>
    <row r="867" spans="1:16" ht="15.75" outlineLevel="1">
      <c r="A867" s="71"/>
      <c r="B867" s="77" t="str">
        <f t="shared" ref="B867" si="474">B581</f>
        <v>(i) Submitted to MERC</v>
      </c>
      <c r="C867" s="24"/>
      <c r="D867" s="25"/>
      <c r="E867" s="23"/>
      <c r="F867" s="23"/>
      <c r="G867" s="23"/>
      <c r="H867" s="23"/>
      <c r="I867" s="23"/>
      <c r="J867" s="23"/>
      <c r="K867" s="23"/>
      <c r="L867" s="23"/>
      <c r="M867" s="23"/>
      <c r="N867" s="23"/>
    </row>
    <row r="868" spans="1:16" ht="31.5" outlineLevel="1">
      <c r="A868" s="187">
        <f t="shared" ref="A868:E868" si="475">A582</f>
        <v>1</v>
      </c>
      <c r="B868" s="188" t="str">
        <f t="shared" si="475"/>
        <v>Up gradation of Gas Turbine Automation system, SFC and Excitation system</v>
      </c>
      <c r="C868" s="26" t="str">
        <f t="shared" si="475"/>
        <v>MERC/CAPEX/20122013/02285</v>
      </c>
      <c r="D868" s="28">
        <f t="shared" si="475"/>
        <v>41283</v>
      </c>
      <c r="E868" s="29">
        <f t="shared" si="475"/>
        <v>23.310000000000002</v>
      </c>
      <c r="F868" s="29">
        <f t="shared" ref="F868:F931" si="476">F582+I582</f>
        <v>0</v>
      </c>
      <c r="G868" s="29">
        <f t="shared" ref="G868:G931" si="477">G582+M582</f>
        <v>0</v>
      </c>
      <c r="H868" s="29">
        <f>F868-G868</f>
        <v>0</v>
      </c>
      <c r="I868" s="29">
        <f>'F4.2'!X10</f>
        <v>0</v>
      </c>
      <c r="J868" s="29">
        <f>'F4.2'!AW10</f>
        <v>0</v>
      </c>
      <c r="K868" s="29"/>
      <c r="L868" s="29"/>
      <c r="M868" s="29">
        <f>SUM(J868:L868)</f>
        <v>0</v>
      </c>
      <c r="N868" s="29">
        <f>H868+I868-M868</f>
        <v>0</v>
      </c>
      <c r="O868" s="197">
        <f t="shared" ref="O868:O896" si="478">MAX(0,IF(M868=0,0,IF(G868+M868&lt;E868,M868,E868-G868)))</f>
        <v>0</v>
      </c>
      <c r="P868" s="198">
        <f t="shared" ref="P868:P896" si="479">M868-O868</f>
        <v>0</v>
      </c>
    </row>
    <row r="869" spans="1:16" ht="31.5" outlineLevel="1">
      <c r="A869" s="33">
        <f t="shared" ref="A869:E869" si="480">A583</f>
        <v>1.1000000000000001</v>
      </c>
      <c r="B869" s="84" t="str">
        <f t="shared" si="480"/>
        <v>Up-gradation of GT Automation System (Automation System PPA T3000) for Unit - 8 Stage-II</v>
      </c>
      <c r="C869" s="51" t="str">
        <f t="shared" si="480"/>
        <v>MERC/CAPEX/20122013/02285</v>
      </c>
      <c r="D869" s="217">
        <f t="shared" si="480"/>
        <v>41283</v>
      </c>
      <c r="E869" s="53">
        <f t="shared" si="480"/>
        <v>12.4</v>
      </c>
      <c r="F869" s="32">
        <f t="shared" si="476"/>
        <v>11.25</v>
      </c>
      <c r="G869" s="32">
        <f t="shared" si="477"/>
        <v>11.25</v>
      </c>
      <c r="H869" s="32">
        <f t="shared" ref="H869:H1052" si="481">F869-G869</f>
        <v>0</v>
      </c>
      <c r="I869" s="29">
        <f>'F4.2'!X11</f>
        <v>0</v>
      </c>
      <c r="J869" s="29">
        <f>'F4.2'!AW11</f>
        <v>0</v>
      </c>
      <c r="K869" s="32"/>
      <c r="L869" s="32"/>
      <c r="M869" s="32">
        <f t="shared" ref="M869:M896" si="482">SUM(J869:L869)</f>
        <v>0</v>
      </c>
      <c r="N869" s="32">
        <f t="shared" ref="N869:N1052" si="483">H869+I869-M869</f>
        <v>0</v>
      </c>
      <c r="O869" s="197">
        <f t="shared" si="478"/>
        <v>0</v>
      </c>
      <c r="P869" s="198">
        <f t="shared" si="479"/>
        <v>0</v>
      </c>
    </row>
    <row r="870" spans="1:16" ht="31.5" outlineLevel="1">
      <c r="A870" s="33">
        <f t="shared" ref="A870:E870" si="484">A584</f>
        <v>1.2</v>
      </c>
      <c r="B870" s="84" t="str">
        <f t="shared" si="484"/>
        <v>Up-Gradation of Starting Frequency Converter &amp; Static Excitation Equipment for GT-7 &amp; GT-8 of Stage-II</v>
      </c>
      <c r="C870" s="51" t="str">
        <f t="shared" si="484"/>
        <v>MERC/CAPEX/20122013/02285</v>
      </c>
      <c r="D870" s="217">
        <f t="shared" si="484"/>
        <v>41283</v>
      </c>
      <c r="E870" s="53">
        <f t="shared" si="484"/>
        <v>10.91</v>
      </c>
      <c r="F870" s="32">
        <f t="shared" si="476"/>
        <v>9.8699999999999992</v>
      </c>
      <c r="G870" s="32">
        <f t="shared" si="477"/>
        <v>9.8699999999999992</v>
      </c>
      <c r="H870" s="32">
        <f t="shared" si="481"/>
        <v>0</v>
      </c>
      <c r="I870" s="29">
        <f>'F4.2'!X12</f>
        <v>0</v>
      </c>
      <c r="J870" s="29">
        <f>'F4.2'!AW12</f>
        <v>0</v>
      </c>
      <c r="K870" s="32"/>
      <c r="L870" s="32"/>
      <c r="M870" s="32">
        <f t="shared" si="482"/>
        <v>0</v>
      </c>
      <c r="N870" s="32">
        <f t="shared" si="483"/>
        <v>0</v>
      </c>
      <c r="O870" s="197">
        <f t="shared" si="478"/>
        <v>0</v>
      </c>
      <c r="P870" s="198">
        <f t="shared" si="479"/>
        <v>0</v>
      </c>
    </row>
    <row r="871" spans="1:16" ht="31.5" outlineLevel="1">
      <c r="A871" s="187">
        <f t="shared" ref="A871:E871" si="485">A585</f>
        <v>2</v>
      </c>
      <c r="B871" s="188" t="str">
        <f t="shared" si="485"/>
        <v>Procurement of Turbine 1st &amp; 2nd stage blades for Gas Turbine U#6</v>
      </c>
      <c r="C871" s="26" t="str">
        <f t="shared" si="485"/>
        <v>MERC/TECH 1/CAPEX/20142015/00087</v>
      </c>
      <c r="D871" s="28">
        <f t="shared" si="485"/>
        <v>41739</v>
      </c>
      <c r="E871" s="29">
        <f t="shared" si="485"/>
        <v>17.21</v>
      </c>
      <c r="F871" s="29">
        <f t="shared" si="476"/>
        <v>0</v>
      </c>
      <c r="G871" s="29">
        <f t="shared" si="477"/>
        <v>0</v>
      </c>
      <c r="H871" s="29">
        <f t="shared" si="481"/>
        <v>0</v>
      </c>
      <c r="I871" s="29">
        <f>'F4.2'!X13</f>
        <v>0</v>
      </c>
      <c r="J871" s="29">
        <f>'F4.2'!AW13</f>
        <v>0</v>
      </c>
      <c r="K871" s="29"/>
      <c r="L871" s="29"/>
      <c r="M871" s="29">
        <f t="shared" si="482"/>
        <v>0</v>
      </c>
      <c r="N871" s="29">
        <f t="shared" si="483"/>
        <v>0</v>
      </c>
      <c r="O871" s="197">
        <f t="shared" si="478"/>
        <v>0</v>
      </c>
      <c r="P871" s="198">
        <f t="shared" si="479"/>
        <v>0</v>
      </c>
    </row>
    <row r="872" spans="1:16" ht="31.5" outlineLevel="1">
      <c r="A872" s="33">
        <f t="shared" ref="A872:E872" si="486">A586</f>
        <v>2.1</v>
      </c>
      <c r="B872" s="84" t="str">
        <f t="shared" si="486"/>
        <v>Procurement of Turbine 1st &amp; 2nd stage blades for Gas Turbine U#6</v>
      </c>
      <c r="C872" s="51" t="str">
        <f t="shared" si="486"/>
        <v>MERC/TECH 1/CAPEX/20142015/00087</v>
      </c>
      <c r="D872" s="217">
        <f t="shared" si="486"/>
        <v>41739</v>
      </c>
      <c r="E872" s="53">
        <f t="shared" si="486"/>
        <v>17.21</v>
      </c>
      <c r="F872" s="32">
        <f t="shared" si="476"/>
        <v>17.552469592000001</v>
      </c>
      <c r="G872" s="32">
        <f t="shared" si="477"/>
        <v>17.552469592000001</v>
      </c>
      <c r="H872" s="32">
        <f t="shared" si="481"/>
        <v>0</v>
      </c>
      <c r="I872" s="29">
        <f>'F4.2'!X14</f>
        <v>0</v>
      </c>
      <c r="J872" s="29">
        <f>'F4.2'!AW14</f>
        <v>0</v>
      </c>
      <c r="K872" s="32"/>
      <c r="L872" s="32"/>
      <c r="M872" s="32">
        <f t="shared" si="482"/>
        <v>0</v>
      </c>
      <c r="N872" s="32">
        <f t="shared" si="483"/>
        <v>0</v>
      </c>
      <c r="O872" s="197">
        <f t="shared" si="478"/>
        <v>0</v>
      </c>
      <c r="P872" s="198">
        <f t="shared" si="479"/>
        <v>0</v>
      </c>
    </row>
    <row r="873" spans="1:16" ht="15.75" outlineLevel="1">
      <c r="A873" s="26">
        <f t="shared" ref="A873:E873" si="487">A587</f>
        <v>3</v>
      </c>
      <c r="B873" s="27" t="str">
        <f t="shared" si="487"/>
        <v>A0/B0 WHRP Unit Automation at GTPS Uran</v>
      </c>
      <c r="C873" s="26" t="str">
        <f t="shared" si="487"/>
        <v>MERC/CAPEX/20172018/4321</v>
      </c>
      <c r="D873" s="28">
        <f t="shared" si="487"/>
        <v>43019</v>
      </c>
      <c r="E873" s="29">
        <f t="shared" si="487"/>
        <v>24.6</v>
      </c>
      <c r="F873" s="29">
        <f t="shared" si="476"/>
        <v>0</v>
      </c>
      <c r="G873" s="29">
        <f t="shared" si="477"/>
        <v>0</v>
      </c>
      <c r="H873" s="29">
        <f t="shared" si="481"/>
        <v>0</v>
      </c>
      <c r="I873" s="29">
        <f>'F4.2'!X15</f>
        <v>0</v>
      </c>
      <c r="J873" s="29">
        <f>'F4.2'!AW15</f>
        <v>0</v>
      </c>
      <c r="K873" s="29"/>
      <c r="L873" s="29"/>
      <c r="M873" s="29">
        <f t="shared" si="482"/>
        <v>0</v>
      </c>
      <c r="N873" s="29">
        <f t="shared" si="483"/>
        <v>0</v>
      </c>
      <c r="O873" s="197">
        <f t="shared" si="478"/>
        <v>0</v>
      </c>
      <c r="P873" s="198">
        <f t="shared" si="479"/>
        <v>0</v>
      </c>
    </row>
    <row r="874" spans="1:16" ht="63" outlineLevel="1">
      <c r="A874" s="30">
        <f t="shared" ref="A874:E874" si="488">A588</f>
        <v>3.1</v>
      </c>
      <c r="B874" s="82" t="str">
        <f t="shared" si="488"/>
        <v>Supply of Siemens automation system and operation, monitoring and information system (SPPA-T3000 DCS) along with all necessary accessories for up-gradation and 10% mandatory spares.</v>
      </c>
      <c r="C874" s="51" t="str">
        <f t="shared" si="488"/>
        <v>MERC/CAPEX/20172018/4321</v>
      </c>
      <c r="D874" s="217">
        <f t="shared" si="488"/>
        <v>43019</v>
      </c>
      <c r="E874" s="53">
        <f t="shared" si="488"/>
        <v>20.39</v>
      </c>
      <c r="F874" s="32">
        <f t="shared" si="476"/>
        <v>17.043667899999999</v>
      </c>
      <c r="G874" s="32">
        <f t="shared" si="477"/>
        <v>8.5236678999999995</v>
      </c>
      <c r="H874" s="32">
        <f t="shared" si="481"/>
        <v>8.52</v>
      </c>
      <c r="I874" s="29">
        <f>'F4.2'!X16</f>
        <v>0</v>
      </c>
      <c r="J874" s="29">
        <f>'F4.2'!AW16</f>
        <v>0</v>
      </c>
      <c r="K874" s="32"/>
      <c r="L874" s="32"/>
      <c r="M874" s="32">
        <f t="shared" si="482"/>
        <v>0</v>
      </c>
      <c r="N874" s="32">
        <f t="shared" si="483"/>
        <v>8.52</v>
      </c>
      <c r="O874" s="197">
        <f t="shared" si="478"/>
        <v>0</v>
      </c>
      <c r="P874" s="198">
        <f t="shared" si="479"/>
        <v>0</v>
      </c>
    </row>
    <row r="875" spans="1:16" ht="31.5" outlineLevel="1">
      <c r="A875" s="30">
        <f t="shared" ref="A875:E875" si="489">A589</f>
        <v>3.2</v>
      </c>
      <c r="B875" s="82" t="str">
        <f t="shared" si="489"/>
        <v xml:space="preserve">Service price for design, engineering, testing, erection, supervision, commissioning and training.   </v>
      </c>
      <c r="C875" s="51" t="str">
        <f t="shared" si="489"/>
        <v>MERC/CAPEX/20172018/4321</v>
      </c>
      <c r="D875" s="217">
        <f t="shared" si="489"/>
        <v>43019</v>
      </c>
      <c r="E875" s="53">
        <f t="shared" si="489"/>
        <v>3.57</v>
      </c>
      <c r="F875" s="32">
        <f t="shared" si="476"/>
        <v>0.75469280000000005</v>
      </c>
      <c r="G875" s="32">
        <f t="shared" si="477"/>
        <v>0.75469280000000005</v>
      </c>
      <c r="H875" s="32">
        <f t="shared" si="481"/>
        <v>0</v>
      </c>
      <c r="I875" s="29">
        <f>'F4.2'!X17</f>
        <v>0</v>
      </c>
      <c r="J875" s="29">
        <f>'F4.2'!AW17</f>
        <v>0</v>
      </c>
      <c r="K875" s="32"/>
      <c r="L875" s="32"/>
      <c r="M875" s="32">
        <f t="shared" si="482"/>
        <v>0</v>
      </c>
      <c r="N875" s="32">
        <f t="shared" si="483"/>
        <v>0</v>
      </c>
      <c r="O875" s="197">
        <f t="shared" si="478"/>
        <v>0</v>
      </c>
      <c r="P875" s="198">
        <f t="shared" si="479"/>
        <v>0</v>
      </c>
    </row>
    <row r="876" spans="1:16" ht="15.75" outlineLevel="1">
      <c r="A876" s="30">
        <f t="shared" ref="A876:E876" si="490">A590</f>
        <v>0</v>
      </c>
      <c r="B876" s="82" t="str">
        <f t="shared" si="490"/>
        <v>IDC</v>
      </c>
      <c r="C876" s="51" t="str">
        <f t="shared" si="490"/>
        <v>MERC/CAPEX/20172018/4321</v>
      </c>
      <c r="D876" s="217">
        <f t="shared" si="490"/>
        <v>43019</v>
      </c>
      <c r="E876" s="53">
        <f t="shared" si="490"/>
        <v>0.64</v>
      </c>
      <c r="F876" s="32">
        <f t="shared" si="476"/>
        <v>1.1986755680000001</v>
      </c>
      <c r="G876" s="32">
        <f t="shared" si="477"/>
        <v>1.1986755680000001</v>
      </c>
      <c r="H876" s="32">
        <f t="shared" si="481"/>
        <v>0</v>
      </c>
      <c r="I876" s="29">
        <f>'F4.2'!X18</f>
        <v>0</v>
      </c>
      <c r="J876" s="29">
        <f>'F4.2'!AW18</f>
        <v>0</v>
      </c>
      <c r="K876" s="32"/>
      <c r="L876" s="32"/>
      <c r="M876" s="32">
        <f t="shared" si="482"/>
        <v>0</v>
      </c>
      <c r="N876" s="32">
        <f t="shared" si="483"/>
        <v>0</v>
      </c>
      <c r="O876" s="197">
        <f t="shared" si="478"/>
        <v>0</v>
      </c>
      <c r="P876" s="198">
        <f t="shared" si="479"/>
        <v>0</v>
      </c>
    </row>
    <row r="877" spans="1:16" ht="31.5" outlineLevel="1">
      <c r="A877" s="26">
        <f t="shared" ref="A877:E877" si="491">A591</f>
        <v>4</v>
      </c>
      <c r="B877" s="27" t="str">
        <f t="shared" si="491"/>
        <v>Renovation of Gas Turbine Air Intake System (Filter house for two units) at GTPS Uran</v>
      </c>
      <c r="C877" s="26" t="str">
        <f t="shared" si="491"/>
        <v>MERC/CAPEX/20172018/4645</v>
      </c>
      <c r="D877" s="28">
        <f t="shared" si="491"/>
        <v>43049</v>
      </c>
      <c r="E877" s="29">
        <f t="shared" si="491"/>
        <v>17</v>
      </c>
      <c r="F877" s="29">
        <f t="shared" si="476"/>
        <v>0</v>
      </c>
      <c r="G877" s="29">
        <f t="shared" si="477"/>
        <v>0</v>
      </c>
      <c r="H877" s="29">
        <f t="shared" si="481"/>
        <v>0</v>
      </c>
      <c r="I877" s="29">
        <f>'F4.2'!X19</f>
        <v>0</v>
      </c>
      <c r="J877" s="29">
        <f>'F4.2'!AW19</f>
        <v>0</v>
      </c>
      <c r="K877" s="29"/>
      <c r="L877" s="29"/>
      <c r="M877" s="29">
        <f t="shared" si="482"/>
        <v>0</v>
      </c>
      <c r="N877" s="29">
        <f t="shared" si="483"/>
        <v>0</v>
      </c>
      <c r="O877" s="197">
        <f t="shared" si="478"/>
        <v>0</v>
      </c>
      <c r="P877" s="198">
        <f t="shared" si="479"/>
        <v>0</v>
      </c>
    </row>
    <row r="878" spans="1:16" ht="15.75" outlineLevel="1">
      <c r="A878" s="30">
        <f t="shared" ref="A878:E878" si="492">A592</f>
        <v>4.0999999999999996</v>
      </c>
      <c r="B878" s="82" t="str">
        <f t="shared" si="492"/>
        <v>SUPPLY &amp; Work COST for 2 GT Units.</v>
      </c>
      <c r="C878" s="51" t="str">
        <f t="shared" si="492"/>
        <v>MERC/CAPEX/20172018/4645</v>
      </c>
      <c r="D878" s="217">
        <f t="shared" si="492"/>
        <v>43049</v>
      </c>
      <c r="E878" s="53">
        <f t="shared" si="492"/>
        <v>17</v>
      </c>
      <c r="F878" s="32">
        <f t="shared" si="476"/>
        <v>0</v>
      </c>
      <c r="G878" s="32">
        <f t="shared" si="477"/>
        <v>0</v>
      </c>
      <c r="H878" s="32">
        <f t="shared" si="481"/>
        <v>0</v>
      </c>
      <c r="I878" s="29">
        <f>'F4.2'!X20</f>
        <v>0</v>
      </c>
      <c r="J878" s="29">
        <f>'F4.2'!AW20</f>
        <v>0</v>
      </c>
      <c r="K878" s="32"/>
      <c r="L878" s="32"/>
      <c r="M878" s="32">
        <f t="shared" si="482"/>
        <v>0</v>
      </c>
      <c r="N878" s="32">
        <f t="shared" si="483"/>
        <v>0</v>
      </c>
      <c r="O878" s="197">
        <f t="shared" si="478"/>
        <v>0</v>
      </c>
      <c r="P878" s="198">
        <f t="shared" si="479"/>
        <v>0</v>
      </c>
    </row>
    <row r="879" spans="1:16" ht="15.75" outlineLevel="1">
      <c r="A879" s="30">
        <f t="shared" ref="A879:E879" si="493">A593</f>
        <v>0</v>
      </c>
      <c r="B879" s="78">
        <f t="shared" si="493"/>
        <v>0</v>
      </c>
      <c r="C879" s="51">
        <f t="shared" si="493"/>
        <v>0</v>
      </c>
      <c r="D879" s="217" t="str">
        <f t="shared" si="493"/>
        <v>-</v>
      </c>
      <c r="E879" s="53">
        <f t="shared" si="493"/>
        <v>0</v>
      </c>
      <c r="F879" s="32">
        <f t="shared" si="476"/>
        <v>0</v>
      </c>
      <c r="G879" s="32">
        <f t="shared" si="477"/>
        <v>0</v>
      </c>
      <c r="H879" s="32">
        <f t="shared" si="481"/>
        <v>0</v>
      </c>
      <c r="I879" s="29">
        <f>'F4.2'!X21</f>
        <v>0</v>
      </c>
      <c r="J879" s="29">
        <f>'F4.2'!AW21</f>
        <v>0</v>
      </c>
      <c r="K879" s="32"/>
      <c r="L879" s="32"/>
      <c r="M879" s="32">
        <f t="shared" si="482"/>
        <v>0</v>
      </c>
      <c r="N879" s="32">
        <f t="shared" si="483"/>
        <v>0</v>
      </c>
      <c r="O879" s="197">
        <f t="shared" si="478"/>
        <v>0</v>
      </c>
      <c r="P879" s="198">
        <f t="shared" si="479"/>
        <v>0</v>
      </c>
    </row>
    <row r="880" spans="1:16" ht="31.5" outlineLevel="1">
      <c r="A880" s="26">
        <f t="shared" ref="A880:E880" si="494">A594</f>
        <v>5</v>
      </c>
      <c r="B880" s="27" t="str">
        <f t="shared" si="494"/>
        <v>Procurement of compressor rotor blades and tie rod with front hollow shaft for GT Unit No. 8 at GTPS Uran</v>
      </c>
      <c r="C880" s="26" t="str">
        <f t="shared" si="494"/>
        <v>MERC/CAPEX/20172018/0151</v>
      </c>
      <c r="D880" s="28">
        <f t="shared" si="494"/>
        <v>43131</v>
      </c>
      <c r="E880" s="29">
        <f t="shared" si="494"/>
        <v>19.196999999999996</v>
      </c>
      <c r="F880" s="29">
        <f t="shared" si="476"/>
        <v>0</v>
      </c>
      <c r="G880" s="29">
        <f t="shared" si="477"/>
        <v>0</v>
      </c>
      <c r="H880" s="29">
        <f t="shared" si="481"/>
        <v>0</v>
      </c>
      <c r="I880" s="29">
        <f>'F4.2'!X22</f>
        <v>0</v>
      </c>
      <c r="J880" s="29">
        <f>'F4.2'!AW22</f>
        <v>0</v>
      </c>
      <c r="K880" s="29"/>
      <c r="L880" s="29"/>
      <c r="M880" s="29">
        <f t="shared" si="482"/>
        <v>0</v>
      </c>
      <c r="N880" s="29">
        <f t="shared" si="483"/>
        <v>0</v>
      </c>
      <c r="O880" s="197">
        <f t="shared" si="478"/>
        <v>0</v>
      </c>
      <c r="P880" s="198">
        <f t="shared" si="479"/>
        <v>0</v>
      </c>
    </row>
    <row r="881" spans="1:16" ht="15.75" outlineLevel="1">
      <c r="A881" s="30">
        <f t="shared" ref="A881:E881" si="495">A595</f>
        <v>5.0999999999999996</v>
      </c>
      <c r="B881" s="82" t="str">
        <f t="shared" si="495"/>
        <v>Procurement of GT-8 Compressor rotor blades (complete set)</v>
      </c>
      <c r="C881" s="51" t="str">
        <f t="shared" si="495"/>
        <v>MERC/CAPEX/20172018/0151</v>
      </c>
      <c r="D881" s="217">
        <f t="shared" si="495"/>
        <v>43131</v>
      </c>
      <c r="E881" s="53">
        <f t="shared" si="495"/>
        <v>9.0399999999999991</v>
      </c>
      <c r="F881" s="32">
        <f t="shared" si="476"/>
        <v>7.6515065</v>
      </c>
      <c r="G881" s="32">
        <f t="shared" si="477"/>
        <v>7.6515065</v>
      </c>
      <c r="H881" s="32">
        <f t="shared" si="481"/>
        <v>0</v>
      </c>
      <c r="I881" s="29">
        <f>'F4.2'!X23</f>
        <v>0</v>
      </c>
      <c r="J881" s="29">
        <f>'F4.2'!AW23</f>
        <v>0</v>
      </c>
      <c r="K881" s="32"/>
      <c r="L881" s="32"/>
      <c r="M881" s="32">
        <f t="shared" si="482"/>
        <v>0</v>
      </c>
      <c r="N881" s="32">
        <f t="shared" si="483"/>
        <v>0</v>
      </c>
      <c r="O881" s="197">
        <f t="shared" si="478"/>
        <v>0</v>
      </c>
      <c r="P881" s="198">
        <f t="shared" si="479"/>
        <v>0</v>
      </c>
    </row>
    <row r="882" spans="1:16" ht="31.5" outlineLevel="1">
      <c r="A882" s="30">
        <f t="shared" ref="A882:E882" si="496">A596</f>
        <v>5.2</v>
      </c>
      <c r="B882" s="82" t="str">
        <f t="shared" si="496"/>
        <v>Procurement of GT-8 Tie rod &amp; front hollow shaft along with installation materials</v>
      </c>
      <c r="C882" s="51" t="str">
        <f t="shared" si="496"/>
        <v>MERC/CAPEX/20172018/0151</v>
      </c>
      <c r="D882" s="217">
        <f t="shared" si="496"/>
        <v>43131</v>
      </c>
      <c r="E882" s="53">
        <f t="shared" si="496"/>
        <v>9.8059999999999992</v>
      </c>
      <c r="F882" s="32">
        <f t="shared" si="476"/>
        <v>9.0830830000000002</v>
      </c>
      <c r="G882" s="32">
        <f t="shared" si="477"/>
        <v>9.0830830000000002</v>
      </c>
      <c r="H882" s="32">
        <f t="shared" si="481"/>
        <v>0</v>
      </c>
      <c r="I882" s="29">
        <f>'F4.2'!X24</f>
        <v>0</v>
      </c>
      <c r="J882" s="29">
        <f>'F4.2'!AW24</f>
        <v>0</v>
      </c>
      <c r="K882" s="32"/>
      <c r="L882" s="32"/>
      <c r="M882" s="32">
        <f t="shared" si="482"/>
        <v>0</v>
      </c>
      <c r="N882" s="32">
        <f t="shared" si="483"/>
        <v>0</v>
      </c>
      <c r="O882" s="197">
        <f t="shared" si="478"/>
        <v>0</v>
      </c>
      <c r="P882" s="198">
        <f t="shared" si="479"/>
        <v>0</v>
      </c>
    </row>
    <row r="883" spans="1:16" ht="15.75" outlineLevel="1">
      <c r="A883" s="30">
        <f t="shared" ref="A883:E883" si="497">A597</f>
        <v>0</v>
      </c>
      <c r="B883" s="82" t="str">
        <f t="shared" si="497"/>
        <v>IDC</v>
      </c>
      <c r="C883" s="51" t="str">
        <f t="shared" si="497"/>
        <v>MERC/CAPEX/20172018/0151</v>
      </c>
      <c r="D883" s="217">
        <f t="shared" si="497"/>
        <v>43131</v>
      </c>
      <c r="E883" s="53">
        <f t="shared" si="497"/>
        <v>0.35099999999999998</v>
      </c>
      <c r="F883" s="32">
        <f t="shared" si="476"/>
        <v>2.1674433</v>
      </c>
      <c r="G883" s="32">
        <f t="shared" si="477"/>
        <v>2.1674433</v>
      </c>
      <c r="H883" s="32">
        <f t="shared" si="481"/>
        <v>0</v>
      </c>
      <c r="I883" s="29">
        <f>'F4.2'!X25</f>
        <v>0</v>
      </c>
      <c r="J883" s="29">
        <f>'F4.2'!AW25</f>
        <v>0</v>
      </c>
      <c r="K883" s="32"/>
      <c r="L883" s="32"/>
      <c r="M883" s="32">
        <f t="shared" si="482"/>
        <v>0</v>
      </c>
      <c r="N883" s="32">
        <f t="shared" si="483"/>
        <v>0</v>
      </c>
      <c r="O883" s="197">
        <f t="shared" si="478"/>
        <v>0</v>
      </c>
      <c r="P883" s="198">
        <f t="shared" si="479"/>
        <v>0</v>
      </c>
    </row>
    <row r="884" spans="1:16" ht="31.5" outlineLevel="1">
      <c r="A884" s="26">
        <f t="shared" ref="A884:E884" si="498">A598</f>
        <v>6</v>
      </c>
      <c r="B884" s="27" t="str">
        <f t="shared" si="498"/>
        <v>Upgradation of Automation Systems of GT-7 &amp; Static Excitation Equipment of B0 Unit at GTPS Uran</v>
      </c>
      <c r="C884" s="26" t="str">
        <f t="shared" si="498"/>
        <v>MERC/CAPEX/2019-2020/422</v>
      </c>
      <c r="D884" s="28">
        <f t="shared" si="498"/>
        <v>43675</v>
      </c>
      <c r="E884" s="29">
        <f t="shared" si="498"/>
        <v>22.569999999999997</v>
      </c>
      <c r="F884" s="29">
        <f t="shared" si="476"/>
        <v>0</v>
      </c>
      <c r="G884" s="29">
        <f t="shared" si="477"/>
        <v>0</v>
      </c>
      <c r="H884" s="29">
        <f t="shared" si="481"/>
        <v>0</v>
      </c>
      <c r="I884" s="29">
        <f>'F4.2'!X26</f>
        <v>8.8971999999999998</v>
      </c>
      <c r="J884" s="29">
        <f>'F4.2'!AW26</f>
        <v>8.8971999999999998</v>
      </c>
      <c r="K884" s="29"/>
      <c r="L884" s="29"/>
      <c r="M884" s="29">
        <f t="shared" si="482"/>
        <v>8.8971999999999998</v>
      </c>
      <c r="N884" s="29">
        <f t="shared" si="483"/>
        <v>0</v>
      </c>
      <c r="O884" s="197">
        <f t="shared" si="478"/>
        <v>8.8971999999999998</v>
      </c>
      <c r="P884" s="198">
        <f t="shared" si="479"/>
        <v>0</v>
      </c>
    </row>
    <row r="885" spans="1:16" ht="31.5" outlineLevel="1">
      <c r="A885" s="30">
        <f t="shared" ref="A885:E885" si="499">A599</f>
        <v>6.1</v>
      </c>
      <c r="B885" s="78" t="str">
        <f t="shared" si="499"/>
        <v>Up-gradation of GT Automation System for Unit – 7 (Stage – II)</v>
      </c>
      <c r="C885" s="51" t="str">
        <f t="shared" si="499"/>
        <v>MERC/CAPEX/2019-2020/422</v>
      </c>
      <c r="D885" s="217">
        <f t="shared" si="499"/>
        <v>43675</v>
      </c>
      <c r="E885" s="53">
        <f t="shared" si="499"/>
        <v>15.62</v>
      </c>
      <c r="F885" s="32">
        <f t="shared" si="476"/>
        <v>0</v>
      </c>
      <c r="G885" s="32">
        <f t="shared" si="477"/>
        <v>0</v>
      </c>
      <c r="H885" s="32">
        <f t="shared" si="481"/>
        <v>0</v>
      </c>
      <c r="I885" s="29">
        <f>'F4.2'!X27</f>
        <v>0</v>
      </c>
      <c r="J885" s="29">
        <f>'F4.2'!AW27</f>
        <v>0</v>
      </c>
      <c r="K885" s="32"/>
      <c r="L885" s="32"/>
      <c r="M885" s="32">
        <f t="shared" si="482"/>
        <v>0</v>
      </c>
      <c r="N885" s="32">
        <f t="shared" si="483"/>
        <v>0</v>
      </c>
      <c r="O885" s="197">
        <f t="shared" si="478"/>
        <v>0</v>
      </c>
      <c r="P885" s="198">
        <f t="shared" si="479"/>
        <v>0</v>
      </c>
    </row>
    <row r="886" spans="1:16" ht="15.75" outlineLevel="1">
      <c r="A886" s="30">
        <f t="shared" ref="A886:E886" si="500">A600</f>
        <v>6.2</v>
      </c>
      <c r="B886" s="82" t="str">
        <f t="shared" si="500"/>
        <v>Up-gradation of B0 Static Excitation System for Stage – III</v>
      </c>
      <c r="C886" s="51" t="str">
        <f t="shared" si="500"/>
        <v>MERC/CAPEX/2019-2020/422</v>
      </c>
      <c r="D886" s="217">
        <f t="shared" si="500"/>
        <v>43675</v>
      </c>
      <c r="E886" s="53">
        <f t="shared" si="500"/>
        <v>6.43</v>
      </c>
      <c r="F886" s="32">
        <f t="shared" si="476"/>
        <v>2.27591674</v>
      </c>
      <c r="G886" s="32">
        <f t="shared" si="477"/>
        <v>2.27591674</v>
      </c>
      <c r="H886" s="32">
        <f t="shared" si="481"/>
        <v>0</v>
      </c>
      <c r="I886" s="29">
        <f>'F4.2'!X28</f>
        <v>0.52</v>
      </c>
      <c r="J886" s="29">
        <f>'F4.2'!AW28</f>
        <v>0.52</v>
      </c>
      <c r="K886" s="32"/>
      <c r="L886" s="32"/>
      <c r="M886" s="32">
        <f t="shared" si="482"/>
        <v>0.52</v>
      </c>
      <c r="N886" s="32">
        <f t="shared" si="483"/>
        <v>0</v>
      </c>
      <c r="O886" s="197">
        <f t="shared" si="478"/>
        <v>0.52</v>
      </c>
      <c r="P886" s="198">
        <f t="shared" si="479"/>
        <v>0</v>
      </c>
    </row>
    <row r="887" spans="1:16" ht="15.75" outlineLevel="1">
      <c r="A887" s="30">
        <f t="shared" ref="A887:E887" si="501">A601</f>
        <v>0</v>
      </c>
      <c r="B887" s="78" t="str">
        <f t="shared" si="501"/>
        <v>IDC</v>
      </c>
      <c r="C887" s="51" t="str">
        <f t="shared" si="501"/>
        <v>MERC/CAPEX/2019-2020/422</v>
      </c>
      <c r="D887" s="217">
        <f t="shared" si="501"/>
        <v>43675</v>
      </c>
      <c r="E887" s="53">
        <f t="shared" si="501"/>
        <v>0.52</v>
      </c>
      <c r="F887" s="32">
        <f t="shared" si="476"/>
        <v>0</v>
      </c>
      <c r="G887" s="32">
        <f t="shared" si="477"/>
        <v>0</v>
      </c>
      <c r="H887" s="32">
        <f t="shared" si="481"/>
        <v>0</v>
      </c>
      <c r="I887" s="29">
        <f>'F4.2'!X29</f>
        <v>0</v>
      </c>
      <c r="J887" s="29">
        <f>'F4.2'!AW29</f>
        <v>0</v>
      </c>
      <c r="K887" s="32"/>
      <c r="L887" s="32"/>
      <c r="M887" s="32">
        <f t="shared" si="482"/>
        <v>0</v>
      </c>
      <c r="N887" s="32">
        <f t="shared" si="483"/>
        <v>0</v>
      </c>
      <c r="O887" s="197">
        <f t="shared" si="478"/>
        <v>0</v>
      </c>
      <c r="P887" s="198">
        <f t="shared" si="479"/>
        <v>0</v>
      </c>
    </row>
    <row r="888" spans="1:16" ht="31.5" outlineLevel="1">
      <c r="A888" s="26">
        <f t="shared" ref="A888:E888" si="502">A602</f>
        <v>7</v>
      </c>
      <c r="B888" s="27" t="str">
        <f t="shared" si="502"/>
        <v>Procurement of MOH Spares &amp; Insurance Spares for Unit-8 at GTPS Uran</v>
      </c>
      <c r="C888" s="26" t="str">
        <f t="shared" si="502"/>
        <v>MERC/CAPEX/2019-2020/121</v>
      </c>
      <c r="D888" s="28">
        <f t="shared" si="502"/>
        <v>43865</v>
      </c>
      <c r="E888" s="29">
        <f t="shared" si="502"/>
        <v>36.138058000000001</v>
      </c>
      <c r="F888" s="29">
        <f t="shared" si="476"/>
        <v>0</v>
      </c>
      <c r="G888" s="29">
        <f t="shared" si="477"/>
        <v>0</v>
      </c>
      <c r="H888" s="29">
        <f t="shared" si="481"/>
        <v>0</v>
      </c>
      <c r="I888" s="29">
        <f>'F4.2'!X30</f>
        <v>1.5551078399999998</v>
      </c>
      <c r="J888" s="29">
        <f>'F4.2'!AW30</f>
        <v>1.5551078399999998</v>
      </c>
      <c r="K888" s="29"/>
      <c r="L888" s="29"/>
      <c r="M888" s="29">
        <f t="shared" si="482"/>
        <v>1.5551078399999998</v>
      </c>
      <c r="N888" s="29">
        <f t="shared" si="483"/>
        <v>0</v>
      </c>
      <c r="O888" s="197">
        <f t="shared" si="478"/>
        <v>1.5551078399999998</v>
      </c>
      <c r="P888" s="198">
        <f t="shared" si="479"/>
        <v>0</v>
      </c>
    </row>
    <row r="889" spans="1:16" ht="15.75" outlineLevel="1">
      <c r="A889" s="30">
        <f t="shared" ref="A889:E889" si="503">A603</f>
        <v>7.1</v>
      </c>
      <c r="B889" s="78" t="str">
        <f t="shared" si="503"/>
        <v>GT Unit no.8 Major Over Haul (MOH) Spares</v>
      </c>
      <c r="C889" s="51" t="str">
        <f t="shared" si="503"/>
        <v>MERC/CAPEX/2019-2020/121</v>
      </c>
      <c r="D889" s="217">
        <f t="shared" si="503"/>
        <v>43865</v>
      </c>
      <c r="E889" s="53">
        <f t="shared" si="503"/>
        <v>22.178205999999999</v>
      </c>
      <c r="F889" s="32">
        <f t="shared" si="476"/>
        <v>17.179546014</v>
      </c>
      <c r="G889" s="32">
        <f t="shared" si="477"/>
        <v>17.179546014</v>
      </c>
      <c r="H889" s="32">
        <f t="shared" si="481"/>
        <v>0</v>
      </c>
      <c r="I889" s="29">
        <f>'F4.2'!X31</f>
        <v>1.7936000000000001</v>
      </c>
      <c r="J889" s="29">
        <f>'F4.2'!AW31</f>
        <v>1.7936000000000001</v>
      </c>
      <c r="K889" s="32"/>
      <c r="L889" s="32"/>
      <c r="M889" s="32">
        <f t="shared" si="482"/>
        <v>1.7936000000000001</v>
      </c>
      <c r="N889" s="32">
        <f t="shared" si="483"/>
        <v>0</v>
      </c>
      <c r="O889" s="197">
        <f t="shared" si="478"/>
        <v>1.7936000000000001</v>
      </c>
      <c r="P889" s="198">
        <f t="shared" si="479"/>
        <v>0</v>
      </c>
    </row>
    <row r="890" spans="1:16" ht="15.75" outlineLevel="1">
      <c r="A890" s="30">
        <f t="shared" ref="A890:E890" si="504">A604</f>
        <v>7.2</v>
      </c>
      <c r="B890" s="82" t="str">
        <f t="shared" si="504"/>
        <v>GT Unit no.8 Insurance Spares</v>
      </c>
      <c r="C890" s="51" t="str">
        <f t="shared" si="504"/>
        <v>MERC/CAPEX/2019-2020/121</v>
      </c>
      <c r="D890" s="217">
        <f t="shared" si="504"/>
        <v>43865</v>
      </c>
      <c r="E890" s="53">
        <f t="shared" si="504"/>
        <v>13.959852</v>
      </c>
      <c r="F890" s="32">
        <f t="shared" si="476"/>
        <v>2.8426537339999998</v>
      </c>
      <c r="G890" s="32">
        <f t="shared" si="477"/>
        <v>2.8426537339999998</v>
      </c>
      <c r="H890" s="32">
        <f t="shared" si="481"/>
        <v>0</v>
      </c>
      <c r="I890" s="29">
        <f>'F4.2'!X32</f>
        <v>0</v>
      </c>
      <c r="J890" s="29">
        <f>'F4.2'!AW32</f>
        <v>0</v>
      </c>
      <c r="K890" s="32"/>
      <c r="L890" s="32"/>
      <c r="M890" s="32">
        <f t="shared" si="482"/>
        <v>0</v>
      </c>
      <c r="N890" s="32">
        <f t="shared" si="483"/>
        <v>0</v>
      </c>
      <c r="O890" s="197">
        <f t="shared" si="478"/>
        <v>0</v>
      </c>
      <c r="P890" s="198">
        <f t="shared" si="479"/>
        <v>0</v>
      </c>
    </row>
    <row r="891" spans="1:16" ht="15.75" outlineLevel="1">
      <c r="A891" s="30">
        <f t="shared" ref="A891:E891" si="505">A605</f>
        <v>0</v>
      </c>
      <c r="B891" s="78" t="str">
        <f t="shared" si="505"/>
        <v>IDC</v>
      </c>
      <c r="C891" s="51" t="str">
        <f t="shared" si="505"/>
        <v>MERC/CAPEX/2019-2020/121</v>
      </c>
      <c r="D891" s="217">
        <f t="shared" si="505"/>
        <v>43865</v>
      </c>
      <c r="E891" s="53">
        <f t="shared" si="505"/>
        <v>0</v>
      </c>
      <c r="F891" s="32">
        <f t="shared" si="476"/>
        <v>0</v>
      </c>
      <c r="G891" s="32">
        <f t="shared" si="477"/>
        <v>0</v>
      </c>
      <c r="H891" s="32">
        <f t="shared" si="481"/>
        <v>0</v>
      </c>
      <c r="I891" s="29">
        <f>'F4.2'!X33</f>
        <v>0</v>
      </c>
      <c r="J891" s="29">
        <f>'F4.2'!AW33</f>
        <v>0</v>
      </c>
      <c r="K891" s="32"/>
      <c r="L891" s="32"/>
      <c r="M891" s="32">
        <f t="shared" si="482"/>
        <v>0</v>
      </c>
      <c r="N891" s="32">
        <f t="shared" si="483"/>
        <v>0</v>
      </c>
      <c r="O891" s="197">
        <f t="shared" si="478"/>
        <v>0</v>
      </c>
      <c r="P891" s="198">
        <f t="shared" si="479"/>
        <v>0</v>
      </c>
    </row>
    <row r="892" spans="1:16" ht="47.25" outlineLevel="1">
      <c r="A892" s="26">
        <f t="shared" ref="A892:E892" si="506">A606</f>
        <v>8</v>
      </c>
      <c r="B892" s="27" t="str">
        <f t="shared" si="506"/>
        <v>Implementation of Energy Saving Scheme with VFD for HP Feed Water Pump (HPFWP) and Condensate Extraction Pumps (CEP) for Stage-III at GTPS, Uran</v>
      </c>
      <c r="C892" s="26" t="str">
        <f t="shared" si="506"/>
        <v>MERC/CAPEX/2020-21/WFH/SBR/1</v>
      </c>
      <c r="D892" s="28">
        <f t="shared" si="506"/>
        <v>43942</v>
      </c>
      <c r="E892" s="29">
        <f t="shared" si="506"/>
        <v>11.206</v>
      </c>
      <c r="F892" s="29">
        <f t="shared" si="476"/>
        <v>0</v>
      </c>
      <c r="G892" s="29">
        <f t="shared" si="477"/>
        <v>0</v>
      </c>
      <c r="H892" s="29">
        <f t="shared" si="481"/>
        <v>0</v>
      </c>
      <c r="I892" s="29">
        <f>'F4.2'!X34</f>
        <v>11.173445427999999</v>
      </c>
      <c r="J892" s="29">
        <f>'F4.2'!AW34</f>
        <v>11.173445427999999</v>
      </c>
      <c r="K892" s="29"/>
      <c r="L892" s="29"/>
      <c r="M892" s="29">
        <f t="shared" si="482"/>
        <v>11.173445427999999</v>
      </c>
      <c r="N892" s="29">
        <f t="shared" si="483"/>
        <v>0</v>
      </c>
      <c r="O892" s="197">
        <f t="shared" si="478"/>
        <v>11.173445427999999</v>
      </c>
      <c r="P892" s="198">
        <f t="shared" si="479"/>
        <v>0</v>
      </c>
    </row>
    <row r="893" spans="1:16" ht="47.25" outlineLevel="1">
      <c r="A893" s="30">
        <f t="shared" ref="A893:E893" si="507">A607</f>
        <v>8.1</v>
      </c>
      <c r="B893" s="82" t="str">
        <f t="shared" si="507"/>
        <v>Implementation of VFD with Bypass system for HP Feed Water Pumps (HPFWP) and Condensate Extraction Pumps (CEP) for St-III at GTPS, Uran.(Supply + Works)</v>
      </c>
      <c r="C893" s="51" t="str">
        <f t="shared" si="507"/>
        <v>MERC/CAPEX/2020-21/WFH/SBR/1</v>
      </c>
      <c r="D893" s="217">
        <f t="shared" si="507"/>
        <v>43942</v>
      </c>
      <c r="E893" s="53">
        <f t="shared" si="507"/>
        <v>10.856</v>
      </c>
      <c r="F893" s="32">
        <f t="shared" si="476"/>
        <v>0</v>
      </c>
      <c r="G893" s="32">
        <f t="shared" si="477"/>
        <v>0</v>
      </c>
      <c r="H893" s="32">
        <f t="shared" si="481"/>
        <v>0</v>
      </c>
      <c r="I893" s="29">
        <f>'F4.2'!X35</f>
        <v>0.35</v>
      </c>
      <c r="J893" s="29">
        <f>'F4.2'!AW35</f>
        <v>0.35</v>
      </c>
      <c r="K893" s="32"/>
      <c r="L893" s="32"/>
      <c r="M893" s="32">
        <f t="shared" si="482"/>
        <v>0.35</v>
      </c>
      <c r="N893" s="32">
        <f t="shared" si="483"/>
        <v>0</v>
      </c>
      <c r="O893" s="197">
        <f t="shared" si="478"/>
        <v>0.35</v>
      </c>
      <c r="P893" s="198">
        <f t="shared" si="479"/>
        <v>0</v>
      </c>
    </row>
    <row r="894" spans="1:16" ht="15.75" outlineLevel="1">
      <c r="A894" s="30">
        <f t="shared" ref="A894:E894" si="508">A608</f>
        <v>0</v>
      </c>
      <c r="B894" s="82" t="str">
        <f t="shared" si="508"/>
        <v>IDC</v>
      </c>
      <c r="C894" s="51" t="str">
        <f t="shared" si="508"/>
        <v>MERC/CAPEX/2020-21/WFH/SBR/1</v>
      </c>
      <c r="D894" s="217">
        <f t="shared" si="508"/>
        <v>43942</v>
      </c>
      <c r="E894" s="53">
        <f t="shared" si="508"/>
        <v>0.35</v>
      </c>
      <c r="F894" s="32">
        <f t="shared" si="476"/>
        <v>0</v>
      </c>
      <c r="G894" s="32">
        <f t="shared" si="477"/>
        <v>0</v>
      </c>
      <c r="H894" s="32">
        <f t="shared" si="481"/>
        <v>0</v>
      </c>
      <c r="I894" s="29">
        <f>'F4.2'!X36</f>
        <v>0</v>
      </c>
      <c r="J894" s="29">
        <f>'F4.2'!AW36</f>
        <v>0</v>
      </c>
      <c r="K894" s="32"/>
      <c r="L894" s="32"/>
      <c r="M894" s="32">
        <f t="shared" si="482"/>
        <v>0</v>
      </c>
      <c r="N894" s="32">
        <f t="shared" si="483"/>
        <v>0</v>
      </c>
      <c r="O894" s="197">
        <f t="shared" si="478"/>
        <v>0</v>
      </c>
      <c r="P894" s="198">
        <f t="shared" si="479"/>
        <v>0</v>
      </c>
    </row>
    <row r="895" spans="1:16" ht="31.5" outlineLevel="1">
      <c r="A895" s="26">
        <f t="shared" ref="A895:E895" si="509">A609</f>
        <v>9</v>
      </c>
      <c r="B895" s="27" t="str">
        <f t="shared" si="509"/>
        <v>Plant Civil Works &amp; Renovation of Colony Civil Works at GTPS Uran</v>
      </c>
      <c r="C895" s="26" t="str">
        <f t="shared" si="509"/>
        <v>MERC/CAPEX/FY 2021-22/MSPGCL /25</v>
      </c>
      <c r="D895" s="28">
        <f t="shared" si="509"/>
        <v>44609</v>
      </c>
      <c r="E895" s="29">
        <f t="shared" si="509"/>
        <v>19.281199999999998</v>
      </c>
      <c r="F895" s="29">
        <f t="shared" si="476"/>
        <v>0</v>
      </c>
      <c r="G895" s="29">
        <f t="shared" si="477"/>
        <v>0</v>
      </c>
      <c r="H895" s="29">
        <f t="shared" si="481"/>
        <v>0</v>
      </c>
      <c r="I895" s="29">
        <f>'F4.2'!X37</f>
        <v>0</v>
      </c>
      <c r="J895" s="29">
        <f>'F4.2'!AW37</f>
        <v>0</v>
      </c>
      <c r="K895" s="29"/>
      <c r="L895" s="29"/>
      <c r="M895" s="29">
        <f t="shared" si="482"/>
        <v>0</v>
      </c>
      <c r="N895" s="29">
        <f t="shared" si="483"/>
        <v>0</v>
      </c>
      <c r="O895" s="197">
        <f t="shared" si="478"/>
        <v>0</v>
      </c>
      <c r="P895" s="198">
        <f t="shared" si="479"/>
        <v>0</v>
      </c>
    </row>
    <row r="896" spans="1:16" ht="31.5" outlineLevel="1">
      <c r="A896" s="30">
        <f t="shared" ref="A896:E896" si="510">A610</f>
        <v>9.1</v>
      </c>
      <c r="B896" s="78" t="str">
        <f t="shared" si="510"/>
        <v>Renovations, refurbishment of Residential colony at GTPS, Uran.</v>
      </c>
      <c r="C896" s="51" t="str">
        <f t="shared" si="510"/>
        <v>MERC/CAPEX/FY 2021-22/MSPGCL /25</v>
      </c>
      <c r="D896" s="217">
        <f t="shared" si="510"/>
        <v>44609</v>
      </c>
      <c r="E896" s="53">
        <f t="shared" si="510"/>
        <v>7.5637999999999996</v>
      </c>
      <c r="F896" s="32">
        <f t="shared" si="476"/>
        <v>0</v>
      </c>
      <c r="G896" s="32">
        <f t="shared" si="477"/>
        <v>0</v>
      </c>
      <c r="H896" s="32">
        <f t="shared" si="481"/>
        <v>0</v>
      </c>
      <c r="I896" s="29">
        <f>'F4.2'!X38</f>
        <v>0</v>
      </c>
      <c r="J896" s="29">
        <f>'F4.2'!AW38</f>
        <v>0</v>
      </c>
      <c r="K896" s="32"/>
      <c r="L896" s="32"/>
      <c r="M896" s="32">
        <f t="shared" si="482"/>
        <v>0</v>
      </c>
      <c r="N896" s="32">
        <f t="shared" si="483"/>
        <v>0</v>
      </c>
      <c r="O896" s="197">
        <f t="shared" si="478"/>
        <v>0</v>
      </c>
      <c r="P896" s="198">
        <f t="shared" si="479"/>
        <v>0</v>
      </c>
    </row>
    <row r="897" spans="1:16" ht="31.5" outlineLevel="1">
      <c r="A897" s="30" t="str">
        <f t="shared" ref="A897:E897" si="511">A611</f>
        <v>9.1.1</v>
      </c>
      <c r="B897" s="78" t="str">
        <f t="shared" si="511"/>
        <v>Providing weather shed over the parpet at Type-I, Type-II, Type-D, Type- III &amp; Type-IV quarters at GTPS , Uran.</v>
      </c>
      <c r="C897" s="51">
        <f t="shared" si="511"/>
        <v>0</v>
      </c>
      <c r="D897" s="217" t="str">
        <f t="shared" si="511"/>
        <v>-</v>
      </c>
      <c r="E897" s="53">
        <f t="shared" si="511"/>
        <v>1.4278</v>
      </c>
      <c r="F897" s="32">
        <f t="shared" si="476"/>
        <v>1.41</v>
      </c>
      <c r="G897" s="32">
        <f t="shared" si="477"/>
        <v>1.41</v>
      </c>
      <c r="H897" s="32">
        <f t="shared" si="481"/>
        <v>0</v>
      </c>
      <c r="I897" s="29">
        <f>'F4.2'!X39</f>
        <v>0</v>
      </c>
      <c r="J897" s="29">
        <f>'F4.2'!AW39</f>
        <v>0</v>
      </c>
      <c r="K897" s="32"/>
      <c r="L897" s="32"/>
      <c r="M897" s="32">
        <f t="shared" ref="M897:M903" si="512">SUM(J897:L897)</f>
        <v>0</v>
      </c>
      <c r="N897" s="32">
        <f t="shared" si="483"/>
        <v>0</v>
      </c>
      <c r="O897" s="197"/>
      <c r="P897" s="198"/>
    </row>
    <row r="898" spans="1:16" ht="15.75" outlineLevel="1">
      <c r="A898" s="30">
        <f t="shared" ref="A898:E898" si="513">A612</f>
        <v>0</v>
      </c>
      <c r="B898" s="78" t="str">
        <f t="shared" si="513"/>
        <v>IDC</v>
      </c>
      <c r="C898" s="51">
        <f t="shared" si="513"/>
        <v>0</v>
      </c>
      <c r="D898" s="217" t="str">
        <f t="shared" si="513"/>
        <v>-</v>
      </c>
      <c r="E898" s="53">
        <f t="shared" si="513"/>
        <v>0</v>
      </c>
      <c r="F898" s="32">
        <f t="shared" si="476"/>
        <v>3.1791899999999998E-2</v>
      </c>
      <c r="G898" s="32">
        <f t="shared" si="477"/>
        <v>3.1791899999999998E-2</v>
      </c>
      <c r="H898" s="32">
        <f t="shared" si="481"/>
        <v>0</v>
      </c>
      <c r="I898" s="29">
        <f>'F4.2'!X40</f>
        <v>0</v>
      </c>
      <c r="J898" s="29">
        <f>'F4.2'!AW40</f>
        <v>0</v>
      </c>
      <c r="K898" s="32"/>
      <c r="L898" s="32"/>
      <c r="M898" s="32">
        <f t="shared" si="512"/>
        <v>0</v>
      </c>
      <c r="N898" s="32">
        <f t="shared" si="483"/>
        <v>0</v>
      </c>
      <c r="O898" s="197"/>
      <c r="P898" s="198"/>
    </row>
    <row r="899" spans="1:16" ht="31.5" outlineLevel="1">
      <c r="A899" s="30" t="str">
        <f t="shared" ref="A899:E899" si="514">A613</f>
        <v>9.1.2</v>
      </c>
      <c r="B899" s="78" t="str">
        <f t="shared" si="514"/>
        <v>Providing vitrified flooring to  Type-I, Type-II, Type-D, Type- III &amp;  E quarters at GTPS , Uran.</v>
      </c>
      <c r="C899" s="51">
        <f t="shared" si="514"/>
        <v>0</v>
      </c>
      <c r="D899" s="217" t="str">
        <f t="shared" si="514"/>
        <v>-</v>
      </c>
      <c r="E899" s="53">
        <f t="shared" si="514"/>
        <v>2.0177999999999998</v>
      </c>
      <c r="F899" s="32">
        <f t="shared" si="476"/>
        <v>1.9088066450000001</v>
      </c>
      <c r="G899" s="32">
        <f t="shared" si="477"/>
        <v>1.9088066450000001</v>
      </c>
      <c r="H899" s="32">
        <f t="shared" si="481"/>
        <v>0</v>
      </c>
      <c r="I899" s="29">
        <f>'F4.2'!X41</f>
        <v>0</v>
      </c>
      <c r="J899" s="29">
        <f>'F4.2'!AW41</f>
        <v>0</v>
      </c>
      <c r="K899" s="32"/>
      <c r="L899" s="32"/>
      <c r="M899" s="32">
        <f t="shared" si="512"/>
        <v>0</v>
      </c>
      <c r="N899" s="32">
        <f t="shared" si="483"/>
        <v>0</v>
      </c>
      <c r="O899" s="197"/>
      <c r="P899" s="198"/>
    </row>
    <row r="900" spans="1:16" ht="15.75" outlineLevel="1">
      <c r="A900" s="30">
        <f t="shared" ref="A900:E900" si="515">A614</f>
        <v>0</v>
      </c>
      <c r="B900" s="78" t="str">
        <f t="shared" si="515"/>
        <v>IDC</v>
      </c>
      <c r="C900" s="51">
        <f t="shared" si="515"/>
        <v>0</v>
      </c>
      <c r="D900" s="217" t="str">
        <f t="shared" si="515"/>
        <v>-</v>
      </c>
      <c r="E900" s="53">
        <f t="shared" si="515"/>
        <v>0</v>
      </c>
      <c r="F900" s="32">
        <f t="shared" si="476"/>
        <v>0</v>
      </c>
      <c r="G900" s="32">
        <f t="shared" si="477"/>
        <v>0</v>
      </c>
      <c r="H900" s="32">
        <f t="shared" si="481"/>
        <v>0</v>
      </c>
      <c r="I900" s="29">
        <f>'F4.2'!X42</f>
        <v>0</v>
      </c>
      <c r="J900" s="29">
        <f>'F4.2'!AW42</f>
        <v>0</v>
      </c>
      <c r="K900" s="32"/>
      <c r="L900" s="32"/>
      <c r="M900" s="32">
        <f t="shared" si="512"/>
        <v>0</v>
      </c>
      <c r="N900" s="32">
        <f t="shared" si="483"/>
        <v>0</v>
      </c>
      <c r="O900" s="197"/>
      <c r="P900" s="198"/>
    </row>
    <row r="901" spans="1:16" ht="47.25" outlineLevel="1">
      <c r="A901" s="30" t="str">
        <f t="shared" ref="A901:E901" si="516">A615</f>
        <v>9.1.3</v>
      </c>
      <c r="B901" s="78" t="str">
        <f t="shared" si="516"/>
        <v>Renovation/ Refurbishment including internal structural strangthing of  Type-I, Type-II, Type-D, Type- III &amp; Type- E &amp; F quarters at GTPS , Uran.</v>
      </c>
      <c r="C901" s="51">
        <f t="shared" si="516"/>
        <v>0</v>
      </c>
      <c r="D901" s="217" t="str">
        <f t="shared" si="516"/>
        <v>-</v>
      </c>
      <c r="E901" s="53">
        <f t="shared" si="516"/>
        <v>0.88500000000000001</v>
      </c>
      <c r="F901" s="32">
        <f t="shared" si="476"/>
        <v>0.80812447706000001</v>
      </c>
      <c r="G901" s="32">
        <f t="shared" si="477"/>
        <v>0.80812447706000001</v>
      </c>
      <c r="H901" s="32">
        <f t="shared" si="481"/>
        <v>0</v>
      </c>
      <c r="I901" s="29">
        <f>'F4.2'!X43</f>
        <v>0</v>
      </c>
      <c r="J901" s="29">
        <f>'F4.2'!AW43</f>
        <v>0</v>
      </c>
      <c r="K901" s="32"/>
      <c r="L901" s="32"/>
      <c r="M901" s="32">
        <f t="shared" si="512"/>
        <v>0</v>
      </c>
      <c r="N901" s="32">
        <f t="shared" si="483"/>
        <v>0</v>
      </c>
      <c r="O901" s="197"/>
      <c r="P901" s="198"/>
    </row>
    <row r="902" spans="1:16" ht="15.75" outlineLevel="1">
      <c r="A902" s="30">
        <f t="shared" ref="A902:E902" si="517">A616</f>
        <v>0</v>
      </c>
      <c r="B902" s="78" t="str">
        <f t="shared" si="517"/>
        <v>IDC</v>
      </c>
      <c r="C902" s="51">
        <f t="shared" si="517"/>
        <v>0</v>
      </c>
      <c r="D902" s="217" t="str">
        <f t="shared" si="517"/>
        <v>-</v>
      </c>
      <c r="E902" s="53">
        <f t="shared" si="517"/>
        <v>0</v>
      </c>
      <c r="F902" s="32">
        <f t="shared" si="476"/>
        <v>0</v>
      </c>
      <c r="G902" s="32">
        <f t="shared" si="477"/>
        <v>0</v>
      </c>
      <c r="H902" s="32">
        <f t="shared" si="481"/>
        <v>0</v>
      </c>
      <c r="I902" s="29">
        <f>'F4.2'!X44</f>
        <v>0</v>
      </c>
      <c r="J902" s="29">
        <f>'F4.2'!AW44</f>
        <v>0</v>
      </c>
      <c r="K902" s="32"/>
      <c r="L902" s="32"/>
      <c r="M902" s="32">
        <f t="shared" si="512"/>
        <v>0</v>
      </c>
      <c r="N902" s="32">
        <f t="shared" si="483"/>
        <v>0</v>
      </c>
      <c r="O902" s="197"/>
      <c r="P902" s="198"/>
    </row>
    <row r="903" spans="1:16" ht="47.25" outlineLevel="1">
      <c r="A903" s="30" t="str">
        <f t="shared" ref="A903:E903" si="518">A617</f>
        <v>9.1.4</v>
      </c>
      <c r="B903" s="78" t="str">
        <f t="shared" si="518"/>
        <v>External face-lifting including structural strengthening to walls and RCC structures of TYPE-I, TYPE-II, &amp; D-TYPE quarters:</v>
      </c>
      <c r="C903" s="51">
        <f t="shared" si="518"/>
        <v>0</v>
      </c>
      <c r="D903" s="217" t="str">
        <f t="shared" si="518"/>
        <v>-</v>
      </c>
      <c r="E903" s="53">
        <f t="shared" si="518"/>
        <v>3.2332000000000001</v>
      </c>
      <c r="F903" s="32">
        <f t="shared" si="476"/>
        <v>2.8465722370000002</v>
      </c>
      <c r="G903" s="32">
        <f t="shared" si="477"/>
        <v>2.8465722370000002</v>
      </c>
      <c r="H903" s="32">
        <f t="shared" si="481"/>
        <v>0</v>
      </c>
      <c r="I903" s="29">
        <f>'F4.2'!X45</f>
        <v>0</v>
      </c>
      <c r="J903" s="29">
        <f>'F4.2'!AW45</f>
        <v>0</v>
      </c>
      <c r="K903" s="32"/>
      <c r="L903" s="32"/>
      <c r="M903" s="32">
        <f t="shared" si="512"/>
        <v>0</v>
      </c>
      <c r="N903" s="32">
        <f t="shared" si="483"/>
        <v>0</v>
      </c>
      <c r="O903" s="197"/>
      <c r="P903" s="198"/>
    </row>
    <row r="904" spans="1:16" ht="31.5" outlineLevel="1">
      <c r="A904" s="30">
        <f t="shared" ref="A904:E904" si="519">A618</f>
        <v>9.1999999999999993</v>
      </c>
      <c r="B904" s="78" t="str">
        <f t="shared" si="519"/>
        <v>Internal colony Road at GTPS, Uran.</v>
      </c>
      <c r="C904" s="51" t="str">
        <f t="shared" si="519"/>
        <v>MERC/CAPEX/FY 2021-22/MSPGCL /25</v>
      </c>
      <c r="D904" s="217">
        <f t="shared" si="519"/>
        <v>44609</v>
      </c>
      <c r="E904" s="53">
        <f t="shared" si="519"/>
        <v>1.0973999999999999</v>
      </c>
      <c r="F904" s="32">
        <f t="shared" si="476"/>
        <v>1.0382794</v>
      </c>
      <c r="G904" s="32">
        <f t="shared" si="477"/>
        <v>1.0382794</v>
      </c>
      <c r="H904" s="32">
        <f t="shared" si="481"/>
        <v>0</v>
      </c>
      <c r="I904" s="29">
        <f>'F4.2'!X46</f>
        <v>0</v>
      </c>
      <c r="J904" s="29">
        <f>'F4.2'!AW46</f>
        <v>0</v>
      </c>
      <c r="K904" s="32"/>
      <c r="L904" s="32"/>
      <c r="M904" s="32">
        <f t="shared" ref="M904:M917" si="520">SUM(J904:L904)</f>
        <v>0</v>
      </c>
      <c r="N904" s="32">
        <f t="shared" si="483"/>
        <v>0</v>
      </c>
      <c r="O904" s="197">
        <f t="shared" ref="O904:O917" si="521">MAX(0,IF(M904=0,0,IF(G904+M904&lt;E904,M904,E904-G904)))</f>
        <v>0</v>
      </c>
      <c r="P904" s="198">
        <f t="shared" ref="P904:P917" si="522">M904-O904</f>
        <v>0</v>
      </c>
    </row>
    <row r="905" spans="1:16" ht="31.5" outlineLevel="1">
      <c r="A905" s="30">
        <f t="shared" ref="A905:E905" si="523">A619</f>
        <v>9.3000000000000007</v>
      </c>
      <c r="B905" s="78" t="str">
        <f t="shared" si="523"/>
        <v>Renovation of sanitary system including Replacing sanitary and storm water drainage pipelines in colony area.</v>
      </c>
      <c r="C905" s="51" t="str">
        <f t="shared" si="523"/>
        <v>MERC/CAPEX/FY 2021-22/MSPGCL /25</v>
      </c>
      <c r="D905" s="217">
        <f t="shared" si="523"/>
        <v>44609</v>
      </c>
      <c r="E905" s="53">
        <f t="shared" si="523"/>
        <v>1.5458000000000001</v>
      </c>
      <c r="F905" s="32">
        <f t="shared" si="476"/>
        <v>1.5079282650000001</v>
      </c>
      <c r="G905" s="32">
        <f t="shared" si="477"/>
        <v>1.5079282650000001</v>
      </c>
      <c r="H905" s="32">
        <f t="shared" si="481"/>
        <v>0</v>
      </c>
      <c r="I905" s="29">
        <f>'F4.2'!X47</f>
        <v>0</v>
      </c>
      <c r="J905" s="29">
        <f>'F4.2'!AW47</f>
        <v>0</v>
      </c>
      <c r="K905" s="32"/>
      <c r="L905" s="32"/>
      <c r="M905" s="32">
        <f t="shared" si="520"/>
        <v>0</v>
      </c>
      <c r="N905" s="32">
        <f t="shared" si="483"/>
        <v>0</v>
      </c>
      <c r="O905" s="197">
        <f t="shared" si="521"/>
        <v>0</v>
      </c>
      <c r="P905" s="198">
        <f t="shared" si="522"/>
        <v>0</v>
      </c>
    </row>
    <row r="906" spans="1:16" ht="31.5" outlineLevel="1">
      <c r="A906" s="33">
        <f t="shared" ref="A906:E906" si="524">A620</f>
        <v>9.4</v>
      </c>
      <c r="B906" s="84" t="str">
        <f t="shared" si="524"/>
        <v>Renovations, refurbishment of Recreation Club Building in colony at GTPS Uran</v>
      </c>
      <c r="C906" s="51" t="str">
        <f t="shared" si="524"/>
        <v>MERC/CAPEX/FY 2021-22/MSPGCL /25</v>
      </c>
      <c r="D906" s="217">
        <f t="shared" si="524"/>
        <v>44609</v>
      </c>
      <c r="E906" s="53">
        <f t="shared" si="524"/>
        <v>0</v>
      </c>
      <c r="F906" s="32">
        <f t="shared" si="476"/>
        <v>0</v>
      </c>
      <c r="G906" s="32">
        <f t="shared" si="477"/>
        <v>0</v>
      </c>
      <c r="H906" s="32">
        <f t="shared" si="481"/>
        <v>0</v>
      </c>
      <c r="I906" s="29">
        <f>'F4.2'!X48</f>
        <v>0</v>
      </c>
      <c r="J906" s="29">
        <f>'F4.2'!AW48</f>
        <v>0</v>
      </c>
      <c r="K906" s="32"/>
      <c r="L906" s="32"/>
      <c r="M906" s="32">
        <f t="shared" si="520"/>
        <v>0</v>
      </c>
      <c r="N906" s="32">
        <f t="shared" si="483"/>
        <v>0</v>
      </c>
      <c r="O906" s="197">
        <f t="shared" si="521"/>
        <v>0</v>
      </c>
      <c r="P906" s="198">
        <f t="shared" si="522"/>
        <v>0</v>
      </c>
    </row>
    <row r="907" spans="1:16" ht="31.5" outlineLevel="1">
      <c r="A907" s="30">
        <f t="shared" ref="A907:E907" si="525">A621</f>
        <v>9.5</v>
      </c>
      <c r="B907" s="78" t="str">
        <f t="shared" si="525"/>
        <v>Strengthening to steel structures by epoxy painting within the plant area at GTPS, Uran</v>
      </c>
      <c r="C907" s="51" t="str">
        <f t="shared" si="525"/>
        <v>MERC/CAPEX/FY 2021-22/MSPGCL /25</v>
      </c>
      <c r="D907" s="217">
        <f t="shared" si="525"/>
        <v>44609</v>
      </c>
      <c r="E907" s="53">
        <f t="shared" si="525"/>
        <v>1.5104</v>
      </c>
      <c r="F907" s="32">
        <f t="shared" si="476"/>
        <v>1.3037510000000001</v>
      </c>
      <c r="G907" s="32">
        <f t="shared" si="477"/>
        <v>1.3037510000000001</v>
      </c>
      <c r="H907" s="32">
        <f t="shared" si="481"/>
        <v>0</v>
      </c>
      <c r="I907" s="29">
        <f>'F4.2'!X49</f>
        <v>0</v>
      </c>
      <c r="J907" s="29">
        <f>'F4.2'!AW49</f>
        <v>0</v>
      </c>
      <c r="K907" s="32"/>
      <c r="L907" s="32"/>
      <c r="M907" s="32">
        <f t="shared" si="520"/>
        <v>0</v>
      </c>
      <c r="N907" s="32">
        <f t="shared" si="483"/>
        <v>0</v>
      </c>
      <c r="O907" s="197">
        <f t="shared" si="521"/>
        <v>0</v>
      </c>
      <c r="P907" s="198">
        <f t="shared" si="522"/>
        <v>0</v>
      </c>
    </row>
    <row r="908" spans="1:16" ht="47.25" outlineLevel="1">
      <c r="A908" s="26">
        <f t="shared" ref="A908:E908" si="526">A622</f>
        <v>10</v>
      </c>
      <c r="B908" s="27" t="str">
        <f t="shared" si="526"/>
        <v>Procurement of Turbine Rotor blades of all 4 stages &amp; Compressor Rotor blades set (along with installation materials) for GT Unit no.7 at GTPS Uran</v>
      </c>
      <c r="C908" s="26" t="str">
        <f t="shared" si="526"/>
        <v>MERC/CAPEX/FY 2022-23/0162</v>
      </c>
      <c r="D908" s="28">
        <f t="shared" si="526"/>
        <v>44669</v>
      </c>
      <c r="E908" s="29">
        <f t="shared" si="526"/>
        <v>36.9</v>
      </c>
      <c r="F908" s="29">
        <f t="shared" si="476"/>
        <v>0</v>
      </c>
      <c r="G908" s="29">
        <f t="shared" si="477"/>
        <v>0</v>
      </c>
      <c r="H908" s="29">
        <f t="shared" si="481"/>
        <v>0</v>
      </c>
      <c r="I908" s="29">
        <f>'F4.2'!X50</f>
        <v>21.838874142799998</v>
      </c>
      <c r="J908" s="29">
        <f>'F4.2'!AW50</f>
        <v>21.838874142799998</v>
      </c>
      <c r="K908" s="29"/>
      <c r="L908" s="29"/>
      <c r="M908" s="29">
        <f t="shared" si="520"/>
        <v>21.838874142799998</v>
      </c>
      <c r="N908" s="29">
        <f t="shared" si="483"/>
        <v>0</v>
      </c>
      <c r="O908" s="197">
        <f t="shared" si="521"/>
        <v>21.838874142799998</v>
      </c>
      <c r="P908" s="198">
        <f t="shared" si="522"/>
        <v>0</v>
      </c>
    </row>
    <row r="909" spans="1:16" ht="47.25" outlineLevel="1">
      <c r="A909" s="30">
        <f t="shared" ref="A909:E909" si="527">A623</f>
        <v>10.1</v>
      </c>
      <c r="B909" s="78" t="str">
        <f t="shared" si="527"/>
        <v>Procurement of Turbine Rotor blades of all 4 stages &amp; Compressor Rotor blades set (along with installation materials) for GT Unit no.7 at GTPS Uran</v>
      </c>
      <c r="C909" s="51" t="str">
        <f t="shared" si="527"/>
        <v>MERC/CAPEX/FY 2022-23/0162</v>
      </c>
      <c r="D909" s="217">
        <f t="shared" si="527"/>
        <v>44669</v>
      </c>
      <c r="E909" s="53">
        <f t="shared" si="527"/>
        <v>36.43</v>
      </c>
      <c r="F909" s="32">
        <f t="shared" si="476"/>
        <v>0</v>
      </c>
      <c r="G909" s="32">
        <f t="shared" si="477"/>
        <v>0</v>
      </c>
      <c r="H909" s="32">
        <f t="shared" si="481"/>
        <v>0</v>
      </c>
      <c r="I909" s="29">
        <f>'F4.2'!X51</f>
        <v>0.47199999999999998</v>
      </c>
      <c r="J909" s="29">
        <f>'F4.2'!AW51</f>
        <v>0.47199999999999998</v>
      </c>
      <c r="K909" s="32"/>
      <c r="L909" s="32"/>
      <c r="M909" s="32">
        <f t="shared" si="520"/>
        <v>0.47199999999999998</v>
      </c>
      <c r="N909" s="32">
        <f t="shared" si="483"/>
        <v>0</v>
      </c>
      <c r="O909" s="197">
        <f t="shared" si="521"/>
        <v>0.47199999999999998</v>
      </c>
      <c r="P909" s="198">
        <f t="shared" si="522"/>
        <v>0</v>
      </c>
    </row>
    <row r="910" spans="1:16" ht="15.75" outlineLevel="1">
      <c r="A910" s="30">
        <f t="shared" ref="A910:E910" si="528">A624</f>
        <v>0</v>
      </c>
      <c r="B910" s="78" t="str">
        <f t="shared" si="528"/>
        <v>IDC</v>
      </c>
      <c r="C910" s="51" t="str">
        <f t="shared" si="528"/>
        <v>MERC/CAPEX/FY 2022-23/0162</v>
      </c>
      <c r="D910" s="217">
        <f t="shared" si="528"/>
        <v>44669</v>
      </c>
      <c r="E910" s="53">
        <f t="shared" si="528"/>
        <v>0.47</v>
      </c>
      <c r="F910" s="32">
        <f t="shared" si="476"/>
        <v>0</v>
      </c>
      <c r="G910" s="32">
        <f t="shared" si="477"/>
        <v>0</v>
      </c>
      <c r="H910" s="32">
        <f t="shared" si="481"/>
        <v>0</v>
      </c>
      <c r="I910" s="29">
        <f>'F4.2'!X52</f>
        <v>0</v>
      </c>
      <c r="J910" s="29">
        <f>'F4.2'!AW52</f>
        <v>0</v>
      </c>
      <c r="K910" s="32"/>
      <c r="L910" s="32"/>
      <c r="M910" s="32">
        <f t="shared" si="520"/>
        <v>0</v>
      </c>
      <c r="N910" s="32">
        <f t="shared" si="483"/>
        <v>0</v>
      </c>
      <c r="O910" s="197">
        <f t="shared" si="521"/>
        <v>0</v>
      </c>
      <c r="P910" s="198">
        <f t="shared" si="522"/>
        <v>0</v>
      </c>
    </row>
    <row r="911" spans="1:16" ht="31.5" outlineLevel="1">
      <c r="A911" s="26" t="str">
        <f t="shared" ref="A911:E911" si="529">A625</f>
        <v>HO
DPR 8</v>
      </c>
      <c r="B911" s="27" t="str">
        <f t="shared" si="529"/>
        <v>Replacement of Fire Tenders at Various Power Stations of Mahagenco</v>
      </c>
      <c r="C911" s="26" t="str">
        <f t="shared" si="529"/>
        <v>MERC/CAPEX/20172018/4653</v>
      </c>
      <c r="D911" s="28">
        <f t="shared" si="529"/>
        <v>43052</v>
      </c>
      <c r="E911" s="29">
        <f t="shared" si="529"/>
        <v>2.5</v>
      </c>
      <c r="F911" s="29">
        <f t="shared" si="476"/>
        <v>0</v>
      </c>
      <c r="G911" s="29">
        <f t="shared" si="477"/>
        <v>0</v>
      </c>
      <c r="H911" s="29">
        <f t="shared" si="481"/>
        <v>0</v>
      </c>
      <c r="I911" s="29">
        <f>'F4.2'!X53</f>
        <v>0</v>
      </c>
      <c r="J911" s="29">
        <f>'F4.2'!AW53</f>
        <v>0</v>
      </c>
      <c r="K911" s="29"/>
      <c r="L911" s="29"/>
      <c r="M911" s="29">
        <f t="shared" si="520"/>
        <v>0</v>
      </c>
      <c r="N911" s="29">
        <f t="shared" si="483"/>
        <v>0</v>
      </c>
      <c r="O911" s="197">
        <f t="shared" si="521"/>
        <v>0</v>
      </c>
      <c r="P911" s="198">
        <f t="shared" si="522"/>
        <v>0</v>
      </c>
    </row>
    <row r="912" spans="1:16" ht="31.5" outlineLevel="1">
      <c r="A912" s="30" t="str">
        <f t="shared" ref="A912:E912" si="530">A626</f>
        <v>HO
DPR 8.2</v>
      </c>
      <c r="B912" s="78" t="str">
        <f t="shared" si="530"/>
        <v>Normal Multipurpose Fire Tender</v>
      </c>
      <c r="C912" s="51" t="str">
        <f t="shared" si="530"/>
        <v>MERC/CAPEX/20172018/4653</v>
      </c>
      <c r="D912" s="217">
        <f t="shared" si="530"/>
        <v>43052</v>
      </c>
      <c r="E912" s="53">
        <f t="shared" si="530"/>
        <v>2.5</v>
      </c>
      <c r="F912" s="32">
        <f t="shared" si="476"/>
        <v>2.1846524</v>
      </c>
      <c r="G912" s="32">
        <f t="shared" si="477"/>
        <v>2.1846524</v>
      </c>
      <c r="H912" s="32">
        <f t="shared" si="481"/>
        <v>0</v>
      </c>
      <c r="I912" s="29">
        <f>'F4.2'!X54</f>
        <v>0</v>
      </c>
      <c r="J912" s="29">
        <f>'F4.2'!AW54</f>
        <v>0</v>
      </c>
      <c r="K912" s="32"/>
      <c r="L912" s="32"/>
      <c r="M912" s="32">
        <f t="shared" si="520"/>
        <v>0</v>
      </c>
      <c r="N912" s="32">
        <f t="shared" si="483"/>
        <v>0</v>
      </c>
      <c r="O912" s="197">
        <f t="shared" si="521"/>
        <v>0</v>
      </c>
      <c r="P912" s="198">
        <f t="shared" si="522"/>
        <v>0</v>
      </c>
    </row>
    <row r="913" spans="1:16" ht="15.75" outlineLevel="1">
      <c r="A913" s="30">
        <f t="shared" ref="A913:E913" si="531">A627</f>
        <v>0</v>
      </c>
      <c r="B913" s="31" t="str">
        <f t="shared" si="531"/>
        <v>IDC</v>
      </c>
      <c r="C913" s="51" t="str">
        <f t="shared" si="531"/>
        <v>MERC/CAPEX/20172018/4653</v>
      </c>
      <c r="D913" s="217">
        <f t="shared" si="531"/>
        <v>43052</v>
      </c>
      <c r="E913" s="53">
        <f t="shared" si="531"/>
        <v>0</v>
      </c>
      <c r="F913" s="32">
        <f t="shared" si="476"/>
        <v>4.2562000000000003E-2</v>
      </c>
      <c r="G913" s="32">
        <f t="shared" si="477"/>
        <v>4.2562000000000003E-2</v>
      </c>
      <c r="H913" s="32">
        <f t="shared" si="481"/>
        <v>0</v>
      </c>
      <c r="I913" s="29">
        <f>'F4.2'!X55</f>
        <v>0</v>
      </c>
      <c r="J913" s="29">
        <f>'F4.2'!AW55</f>
        <v>0</v>
      </c>
      <c r="K913" s="32"/>
      <c r="L913" s="32"/>
      <c r="M913" s="32">
        <f t="shared" si="520"/>
        <v>0</v>
      </c>
      <c r="N913" s="32">
        <f t="shared" si="483"/>
        <v>0</v>
      </c>
      <c r="O913" s="197">
        <f t="shared" si="521"/>
        <v>0</v>
      </c>
      <c r="P913" s="198">
        <f t="shared" si="522"/>
        <v>0</v>
      </c>
    </row>
    <row r="914" spans="1:16" ht="31.5" outlineLevel="1">
      <c r="A914" s="26" t="str">
        <f t="shared" ref="A914:E914" si="532">A628</f>
        <v>HO
DPR-10</v>
      </c>
      <c r="B914" s="27" t="str">
        <f t="shared" si="532"/>
        <v>Implementation of IB recommendations- Civil works at various TPS of Mahagenco</v>
      </c>
      <c r="C914" s="26" t="str">
        <f t="shared" si="532"/>
        <v>MERC/CAPEX/20172018/0177</v>
      </c>
      <c r="D914" s="28">
        <f t="shared" si="532"/>
        <v>43137</v>
      </c>
      <c r="E914" s="29">
        <f t="shared" si="532"/>
        <v>0.94399999999999995</v>
      </c>
      <c r="F914" s="29">
        <f t="shared" si="476"/>
        <v>0</v>
      </c>
      <c r="G914" s="29">
        <f t="shared" si="477"/>
        <v>0</v>
      </c>
      <c r="H914" s="29">
        <f t="shared" si="481"/>
        <v>0</v>
      </c>
      <c r="I914" s="29">
        <f>'F4.2'!X56</f>
        <v>0</v>
      </c>
      <c r="J914" s="29">
        <f>'F4.2'!AW56</f>
        <v>0</v>
      </c>
      <c r="K914" s="29"/>
      <c r="L914" s="29"/>
      <c r="M914" s="29">
        <f t="shared" si="520"/>
        <v>0</v>
      </c>
      <c r="N914" s="29">
        <f t="shared" si="483"/>
        <v>0</v>
      </c>
      <c r="O914" s="197">
        <f t="shared" si="521"/>
        <v>0</v>
      </c>
      <c r="P914" s="198">
        <f t="shared" si="522"/>
        <v>0</v>
      </c>
    </row>
    <row r="915" spans="1:16" ht="47.25" outlineLevel="1">
      <c r="A915" s="30" t="str">
        <f t="shared" ref="A915:E915" si="533">A629</f>
        <v>HO
DPR 10.1</v>
      </c>
      <c r="B915" s="78" t="str">
        <f t="shared" si="533"/>
        <v>GTPS Uran</v>
      </c>
      <c r="C915" s="51" t="str">
        <f t="shared" si="533"/>
        <v>MERC/CAPEX/20172018/0177</v>
      </c>
      <c r="D915" s="217">
        <f t="shared" si="533"/>
        <v>43137</v>
      </c>
      <c r="E915" s="53">
        <f t="shared" si="533"/>
        <v>0.94399999999999995</v>
      </c>
      <c r="F915" s="32">
        <f t="shared" si="476"/>
        <v>0</v>
      </c>
      <c r="G915" s="32">
        <f t="shared" si="477"/>
        <v>0</v>
      </c>
      <c r="H915" s="32">
        <f t="shared" si="481"/>
        <v>0</v>
      </c>
      <c r="I915" s="29">
        <f>'F4.2'!X57</f>
        <v>0</v>
      </c>
      <c r="J915" s="29">
        <f>'F4.2'!AW57</f>
        <v>0</v>
      </c>
      <c r="K915" s="32"/>
      <c r="L915" s="32"/>
      <c r="M915" s="32">
        <f t="shared" si="520"/>
        <v>0</v>
      </c>
      <c r="N915" s="32">
        <f t="shared" si="483"/>
        <v>0</v>
      </c>
      <c r="O915" s="197">
        <f t="shared" si="521"/>
        <v>0</v>
      </c>
      <c r="P915" s="198">
        <f t="shared" si="522"/>
        <v>0</v>
      </c>
    </row>
    <row r="916" spans="1:16" ht="15.75" outlineLevel="1">
      <c r="A916" s="30">
        <f t="shared" ref="A916:E916" si="534">A630</f>
        <v>0</v>
      </c>
      <c r="B916" s="78" t="str">
        <f t="shared" si="534"/>
        <v>IDC</v>
      </c>
      <c r="C916" s="51" t="str">
        <f t="shared" si="534"/>
        <v>MERC/CAPEX/20172018/0177</v>
      </c>
      <c r="D916" s="217">
        <f t="shared" si="534"/>
        <v>43137</v>
      </c>
      <c r="E916" s="53">
        <f t="shared" si="534"/>
        <v>0</v>
      </c>
      <c r="F916" s="32">
        <f t="shared" si="476"/>
        <v>0</v>
      </c>
      <c r="G916" s="32">
        <f t="shared" si="477"/>
        <v>0</v>
      </c>
      <c r="H916" s="32">
        <f t="shared" si="481"/>
        <v>0</v>
      </c>
      <c r="I916" s="29">
        <f>'F4.2'!X58</f>
        <v>0</v>
      </c>
      <c r="J916" s="29">
        <f>'F4.2'!AW58</f>
        <v>0</v>
      </c>
      <c r="K916" s="32"/>
      <c r="L916" s="32"/>
      <c r="M916" s="32">
        <f t="shared" si="520"/>
        <v>0</v>
      </c>
      <c r="N916" s="32">
        <f t="shared" si="483"/>
        <v>0</v>
      </c>
      <c r="O916" s="197">
        <f t="shared" si="521"/>
        <v>0</v>
      </c>
      <c r="P916" s="198">
        <f t="shared" si="522"/>
        <v>0</v>
      </c>
    </row>
    <row r="917" spans="1:16" ht="31.5" outlineLevel="1">
      <c r="A917" s="213" t="str">
        <f t="shared" ref="A917:E917" si="535">A631</f>
        <v>HO
DPR 11</v>
      </c>
      <c r="B917" s="214" t="str">
        <f t="shared" si="535"/>
        <v>Construction of new Administrative Building for Mahagenco at Vidyut Bhawan, Katol Road, Nagpur</v>
      </c>
      <c r="C917" s="26" t="str">
        <f t="shared" si="535"/>
        <v>MERC/CAPEX/2021-2022/MSPGCL/063</v>
      </c>
      <c r="D917" s="28">
        <f t="shared" si="535"/>
        <v>44604</v>
      </c>
      <c r="E917" s="29">
        <f t="shared" si="535"/>
        <v>57</v>
      </c>
      <c r="F917" s="29">
        <f t="shared" si="476"/>
        <v>0</v>
      </c>
      <c r="G917" s="29">
        <f t="shared" si="477"/>
        <v>0</v>
      </c>
      <c r="H917" s="29">
        <f t="shared" si="481"/>
        <v>0</v>
      </c>
      <c r="I917" s="29">
        <f>'F4.2'!X59</f>
        <v>0</v>
      </c>
      <c r="J917" s="29">
        <f>'F4.2'!AW59</f>
        <v>0</v>
      </c>
      <c r="K917" s="29"/>
      <c r="L917" s="29"/>
      <c r="M917" s="29">
        <f t="shared" si="520"/>
        <v>0</v>
      </c>
      <c r="N917" s="29">
        <f t="shared" si="483"/>
        <v>0</v>
      </c>
      <c r="O917" s="197">
        <f t="shared" si="521"/>
        <v>0</v>
      </c>
      <c r="P917" s="198">
        <f t="shared" si="522"/>
        <v>0</v>
      </c>
    </row>
    <row r="918" spans="1:16" ht="47.25" outlineLevel="1">
      <c r="A918" s="215" t="str">
        <f t="shared" ref="A918:E918" si="536">A632</f>
        <v>HO
DPR 11.1</v>
      </c>
      <c r="B918" s="222" t="str">
        <f t="shared" si="536"/>
        <v>Construction of new Administrative Building for Mahagenco at Vidyut Bhawan, Katol Road, Nagpur</v>
      </c>
      <c r="C918" s="51" t="str">
        <f t="shared" si="536"/>
        <v>MERC/CAPEX/2021-2022/MSPGCL/063</v>
      </c>
      <c r="D918" s="217">
        <f t="shared" si="536"/>
        <v>44604</v>
      </c>
      <c r="E918" s="53">
        <f t="shared" si="536"/>
        <v>54.24</v>
      </c>
      <c r="F918" s="32">
        <f t="shared" si="476"/>
        <v>0</v>
      </c>
      <c r="G918" s="32">
        <f t="shared" si="477"/>
        <v>0</v>
      </c>
      <c r="H918" s="32">
        <f t="shared" si="481"/>
        <v>0</v>
      </c>
      <c r="I918" s="29">
        <f>'F4.2'!X60</f>
        <v>0</v>
      </c>
      <c r="J918" s="29">
        <f>'F4.2'!AW60</f>
        <v>0</v>
      </c>
      <c r="K918" s="32"/>
      <c r="L918" s="32"/>
      <c r="M918" s="32">
        <f t="shared" ref="M918:M981" si="537">SUM(J918:L918)</f>
        <v>0</v>
      </c>
      <c r="N918" s="32">
        <f t="shared" si="483"/>
        <v>0</v>
      </c>
      <c r="O918" s="197"/>
      <c r="P918" s="198"/>
    </row>
    <row r="919" spans="1:16" ht="31.5" outlineLevel="1">
      <c r="A919" s="221">
        <f t="shared" ref="A919:E919" si="538">A633</f>
        <v>0</v>
      </c>
      <c r="B919" s="222" t="str">
        <f t="shared" si="538"/>
        <v>IDC</v>
      </c>
      <c r="C919" s="51" t="str">
        <f t="shared" si="538"/>
        <v>MERC/CAPEX/2021-2022/MSPGCL/063</v>
      </c>
      <c r="D919" s="217">
        <f t="shared" si="538"/>
        <v>44604</v>
      </c>
      <c r="E919" s="53">
        <f t="shared" si="538"/>
        <v>2.76</v>
      </c>
      <c r="F919" s="32">
        <f t="shared" si="476"/>
        <v>0</v>
      </c>
      <c r="G919" s="32">
        <f t="shared" si="477"/>
        <v>0</v>
      </c>
      <c r="H919" s="32">
        <f t="shared" si="481"/>
        <v>0</v>
      </c>
      <c r="I919" s="29">
        <f>'F4.2'!X61</f>
        <v>0</v>
      </c>
      <c r="J919" s="29">
        <f>'F4.2'!AW61</f>
        <v>0</v>
      </c>
      <c r="K919" s="32"/>
      <c r="L919" s="32"/>
      <c r="M919" s="32">
        <f t="shared" si="537"/>
        <v>0</v>
      </c>
      <c r="N919" s="32">
        <f t="shared" si="483"/>
        <v>0</v>
      </c>
      <c r="O919" s="197"/>
      <c r="P919" s="198"/>
    </row>
    <row r="920" spans="1:16" ht="31.5" outlineLevel="1">
      <c r="A920" s="213" t="str">
        <f t="shared" ref="A920:E920" si="539">A634</f>
        <v>HO
DPR 12</v>
      </c>
      <c r="B920" s="214" t="str">
        <f t="shared" si="539"/>
        <v>Centralized Monitoring Solution</v>
      </c>
      <c r="C920" s="26" t="str">
        <f t="shared" si="539"/>
        <v>MERC/CAPEX/MSPGCL/2023-24/0576</v>
      </c>
      <c r="D920" s="28">
        <f t="shared" si="539"/>
        <v>45232</v>
      </c>
      <c r="E920" s="29">
        <f t="shared" si="539"/>
        <v>69.308999999999997</v>
      </c>
      <c r="F920" s="29">
        <f t="shared" si="476"/>
        <v>0</v>
      </c>
      <c r="G920" s="29">
        <f t="shared" si="477"/>
        <v>0</v>
      </c>
      <c r="H920" s="29">
        <f t="shared" si="481"/>
        <v>0</v>
      </c>
      <c r="I920" s="29">
        <f>'F4.2'!X62</f>
        <v>0</v>
      </c>
      <c r="J920" s="29">
        <f>'F4.2'!AW62</f>
        <v>0</v>
      </c>
      <c r="K920" s="29"/>
      <c r="L920" s="29"/>
      <c r="M920" s="29">
        <f t="shared" si="537"/>
        <v>0</v>
      </c>
      <c r="N920" s="29">
        <f t="shared" si="483"/>
        <v>0</v>
      </c>
      <c r="O920" s="197"/>
      <c r="P920" s="198"/>
    </row>
    <row r="921" spans="1:16" ht="47.25" outlineLevel="1">
      <c r="A921" s="215" t="str">
        <f t="shared" ref="A921:E921" si="540">A635</f>
        <v>HO
DPR 12.1</v>
      </c>
      <c r="B921" s="222" t="str">
        <f t="shared" si="540"/>
        <v>Centralized Monitoring Solution</v>
      </c>
      <c r="C921" s="51" t="str">
        <f t="shared" si="540"/>
        <v>MERC/CAPEX/MSPGCL/2023-24/0576</v>
      </c>
      <c r="D921" s="217">
        <f t="shared" si="540"/>
        <v>45232</v>
      </c>
      <c r="E921" s="53">
        <f t="shared" si="540"/>
        <v>66.009</v>
      </c>
      <c r="F921" s="32">
        <f t="shared" si="476"/>
        <v>0</v>
      </c>
      <c r="G921" s="32">
        <f t="shared" si="477"/>
        <v>3.8</v>
      </c>
      <c r="H921" s="32">
        <f t="shared" si="481"/>
        <v>-3.8</v>
      </c>
      <c r="I921" s="29">
        <f>'F4.2'!X63</f>
        <v>0</v>
      </c>
      <c r="J921" s="29">
        <f>'F4.2'!AW63</f>
        <v>0</v>
      </c>
      <c r="K921" s="32"/>
      <c r="L921" s="32"/>
      <c r="M921" s="32">
        <f t="shared" si="537"/>
        <v>0</v>
      </c>
      <c r="N921" s="32">
        <f t="shared" si="483"/>
        <v>-3.8</v>
      </c>
      <c r="O921" s="197"/>
      <c r="P921" s="198"/>
    </row>
    <row r="922" spans="1:16" ht="31.5" outlineLevel="1">
      <c r="A922" s="221">
        <f t="shared" ref="A922:E922" si="541">A636</f>
        <v>0</v>
      </c>
      <c r="B922" s="222" t="str">
        <f t="shared" si="541"/>
        <v>IDC</v>
      </c>
      <c r="C922" s="51" t="str">
        <f t="shared" si="541"/>
        <v>MERC/CAPEX/MSPGCL/2023-24/0576</v>
      </c>
      <c r="D922" s="217">
        <f t="shared" si="541"/>
        <v>45232</v>
      </c>
      <c r="E922" s="53">
        <f t="shared" si="541"/>
        <v>3.3</v>
      </c>
      <c r="F922" s="32">
        <f t="shared" si="476"/>
        <v>0</v>
      </c>
      <c r="G922" s="32">
        <f t="shared" si="477"/>
        <v>0</v>
      </c>
      <c r="H922" s="32">
        <f t="shared" si="481"/>
        <v>0</v>
      </c>
      <c r="I922" s="29">
        <f>'F4.2'!X64</f>
        <v>0</v>
      </c>
      <c r="J922" s="29">
        <f>'F4.2'!AW64</f>
        <v>0</v>
      </c>
      <c r="K922" s="32"/>
      <c r="L922" s="32"/>
      <c r="M922" s="32">
        <f t="shared" si="537"/>
        <v>0</v>
      </c>
      <c r="N922" s="32">
        <f t="shared" si="483"/>
        <v>0</v>
      </c>
      <c r="O922" s="197"/>
      <c r="P922" s="198"/>
    </row>
    <row r="923" spans="1:16" ht="15.75" outlineLevel="1">
      <c r="A923" s="89">
        <f t="shared" ref="A923:E923" si="542">A637</f>
        <v>0</v>
      </c>
      <c r="B923" s="77" t="str">
        <f t="shared" si="542"/>
        <v>(ii) Yet to be submitted to MERC</v>
      </c>
      <c r="C923" s="51">
        <f t="shared" si="542"/>
        <v>0</v>
      </c>
      <c r="D923" s="217" t="str">
        <f t="shared" si="542"/>
        <v>-</v>
      </c>
      <c r="E923" s="53">
        <f t="shared" si="542"/>
        <v>0</v>
      </c>
      <c r="F923" s="32">
        <f t="shared" si="476"/>
        <v>0</v>
      </c>
      <c r="G923" s="32">
        <f t="shared" si="477"/>
        <v>0</v>
      </c>
      <c r="H923" s="32">
        <f t="shared" si="481"/>
        <v>0</v>
      </c>
      <c r="I923" s="29">
        <f>'F4.2'!X65</f>
        <v>0</v>
      </c>
      <c r="J923" s="29">
        <f>'F4.2'!AW65</f>
        <v>0</v>
      </c>
      <c r="K923" s="32"/>
      <c r="L923" s="32"/>
      <c r="M923" s="32">
        <f t="shared" si="537"/>
        <v>0</v>
      </c>
      <c r="N923" s="32">
        <f t="shared" si="483"/>
        <v>0</v>
      </c>
      <c r="O923" s="197"/>
      <c r="P923" s="198"/>
    </row>
    <row r="924" spans="1:16" ht="31.5" outlineLevel="1">
      <c r="A924" s="254">
        <f t="shared" ref="A924:E924" si="543">A638</f>
        <v>1</v>
      </c>
      <c r="B924" s="214" t="str">
        <f t="shared" si="543"/>
        <v xml:space="preserve">Procurement of GT blades  &amp; other essential GT Hot gas components </v>
      </c>
      <c r="C924" s="51">
        <f t="shared" si="543"/>
        <v>0</v>
      </c>
      <c r="D924" s="217" t="str">
        <f t="shared" si="543"/>
        <v>-</v>
      </c>
      <c r="E924" s="53">
        <f t="shared" si="543"/>
        <v>0</v>
      </c>
      <c r="F924" s="32">
        <f t="shared" si="476"/>
        <v>0</v>
      </c>
      <c r="G924" s="32">
        <f t="shared" si="477"/>
        <v>0</v>
      </c>
      <c r="H924" s="32">
        <f t="shared" si="481"/>
        <v>0</v>
      </c>
      <c r="I924" s="29">
        <f>'F4.2'!X66</f>
        <v>0</v>
      </c>
      <c r="J924" s="29">
        <f>'F4.2'!AW66</f>
        <v>0</v>
      </c>
      <c r="K924" s="32"/>
      <c r="L924" s="32"/>
      <c r="M924" s="32">
        <f t="shared" si="537"/>
        <v>0</v>
      </c>
      <c r="N924" s="32">
        <f t="shared" si="483"/>
        <v>0</v>
      </c>
      <c r="O924" s="197"/>
      <c r="P924" s="198"/>
    </row>
    <row r="925" spans="1:16" ht="15.75" outlineLevel="1">
      <c r="A925" s="254">
        <f t="shared" ref="A925:E925" si="544">A639</f>
        <v>0</v>
      </c>
      <c r="B925" s="222" t="str">
        <f t="shared" si="544"/>
        <v>1) Procurement of GT Stator blades of stages 1&amp;2</v>
      </c>
      <c r="C925" s="51">
        <f t="shared" si="544"/>
        <v>0</v>
      </c>
      <c r="D925" s="217" t="str">
        <f t="shared" si="544"/>
        <v>-</v>
      </c>
      <c r="E925" s="53">
        <f t="shared" si="544"/>
        <v>0</v>
      </c>
      <c r="F925" s="32">
        <f t="shared" si="476"/>
        <v>0</v>
      </c>
      <c r="G925" s="32">
        <f t="shared" si="477"/>
        <v>0</v>
      </c>
      <c r="H925" s="32">
        <f t="shared" si="481"/>
        <v>0</v>
      </c>
      <c r="I925" s="29">
        <f>'F4.2'!X67</f>
        <v>17</v>
      </c>
      <c r="J925" s="29">
        <f>'F4.2'!AW67</f>
        <v>17</v>
      </c>
      <c r="K925" s="32"/>
      <c r="L925" s="32"/>
      <c r="M925" s="32">
        <f t="shared" si="537"/>
        <v>17</v>
      </c>
      <c r="N925" s="32">
        <f t="shared" si="483"/>
        <v>0</v>
      </c>
      <c r="O925" s="197"/>
      <c r="P925" s="198"/>
    </row>
    <row r="926" spans="1:16" ht="15.75" outlineLevel="1">
      <c r="A926" s="254">
        <f t="shared" ref="A926:E926" si="545">A640</f>
        <v>0</v>
      </c>
      <c r="B926" s="222" t="str">
        <f t="shared" si="545"/>
        <v>2) Procurement of Bricks / Tiles &amp; tile holders for GT</v>
      </c>
      <c r="C926" s="51">
        <f t="shared" si="545"/>
        <v>0</v>
      </c>
      <c r="D926" s="217" t="str">
        <f t="shared" si="545"/>
        <v>-</v>
      </c>
      <c r="E926" s="53">
        <f t="shared" si="545"/>
        <v>0</v>
      </c>
      <c r="F926" s="32">
        <f t="shared" si="476"/>
        <v>0</v>
      </c>
      <c r="G926" s="32">
        <f t="shared" si="477"/>
        <v>0</v>
      </c>
      <c r="H926" s="32">
        <f t="shared" si="481"/>
        <v>0</v>
      </c>
      <c r="I926" s="29">
        <f>'F4.2'!X68</f>
        <v>2.5</v>
      </c>
      <c r="J926" s="29">
        <f>'F4.2'!AW68</f>
        <v>2.5</v>
      </c>
      <c r="K926" s="32"/>
      <c r="L926" s="32"/>
      <c r="M926" s="32">
        <f t="shared" si="537"/>
        <v>2.5</v>
      </c>
      <c r="N926" s="32">
        <f t="shared" si="483"/>
        <v>0</v>
      </c>
      <c r="O926" s="197"/>
      <c r="P926" s="198"/>
    </row>
    <row r="927" spans="1:16" ht="15.75" outlineLevel="1">
      <c r="A927" s="254">
        <f t="shared" ref="A927:E927" si="546">A641</f>
        <v>0</v>
      </c>
      <c r="B927" s="222" t="str">
        <f t="shared" si="546"/>
        <v>3) Procurement of mixing chambers (02 Nos)</v>
      </c>
      <c r="C927" s="51">
        <f t="shared" si="546"/>
        <v>0</v>
      </c>
      <c r="D927" s="217" t="str">
        <f t="shared" si="546"/>
        <v>-</v>
      </c>
      <c r="E927" s="53">
        <f t="shared" si="546"/>
        <v>0</v>
      </c>
      <c r="F927" s="32">
        <f t="shared" si="476"/>
        <v>0</v>
      </c>
      <c r="G927" s="32">
        <f t="shared" si="477"/>
        <v>0</v>
      </c>
      <c r="H927" s="32">
        <f t="shared" si="481"/>
        <v>0</v>
      </c>
      <c r="I927" s="29">
        <f>'F4.2'!X69</f>
        <v>8.5</v>
      </c>
      <c r="J927" s="29">
        <f>'F4.2'!AW69</f>
        <v>8.5</v>
      </c>
      <c r="K927" s="32"/>
      <c r="L927" s="32"/>
      <c r="M927" s="32">
        <f t="shared" si="537"/>
        <v>8.5</v>
      </c>
      <c r="N927" s="32">
        <f t="shared" si="483"/>
        <v>0</v>
      </c>
      <c r="O927" s="197"/>
      <c r="P927" s="198"/>
    </row>
    <row r="928" spans="1:16" ht="15.75" outlineLevel="1">
      <c r="A928" s="254">
        <f t="shared" ref="A928:E928" si="547">A642</f>
        <v>0</v>
      </c>
      <c r="B928" s="222" t="str">
        <f t="shared" si="547"/>
        <v>14) Procurement of stage2 rotor blades</v>
      </c>
      <c r="C928" s="51">
        <f t="shared" si="547"/>
        <v>0</v>
      </c>
      <c r="D928" s="217" t="str">
        <f t="shared" si="547"/>
        <v>-</v>
      </c>
      <c r="E928" s="53">
        <f t="shared" si="547"/>
        <v>0</v>
      </c>
      <c r="F928" s="32">
        <f t="shared" si="476"/>
        <v>0</v>
      </c>
      <c r="G928" s="32">
        <f t="shared" si="477"/>
        <v>0</v>
      </c>
      <c r="H928" s="32">
        <f t="shared" si="481"/>
        <v>0</v>
      </c>
      <c r="I928" s="29">
        <f>'F4.2'!X70</f>
        <v>0</v>
      </c>
      <c r="J928" s="29">
        <f>'F4.2'!AW70</f>
        <v>0</v>
      </c>
      <c r="K928" s="32"/>
      <c r="L928" s="32"/>
      <c r="M928" s="32">
        <f t="shared" si="537"/>
        <v>0</v>
      </c>
      <c r="N928" s="32">
        <f t="shared" si="483"/>
        <v>0</v>
      </c>
      <c r="O928" s="197"/>
      <c r="P928" s="198"/>
    </row>
    <row r="929" spans="1:16" ht="15.75" outlineLevel="1">
      <c r="A929" s="254">
        <f t="shared" ref="A929:E929" si="548">A643</f>
        <v>2</v>
      </c>
      <c r="B929" s="214" t="str">
        <f t="shared" si="548"/>
        <v>Procurement of all 16 stage Compressor Diaphragms</v>
      </c>
      <c r="C929" s="51">
        <f t="shared" si="548"/>
        <v>0</v>
      </c>
      <c r="D929" s="217" t="str">
        <f t="shared" si="548"/>
        <v>-</v>
      </c>
      <c r="E929" s="53">
        <f t="shared" si="548"/>
        <v>0</v>
      </c>
      <c r="F929" s="32">
        <f t="shared" si="476"/>
        <v>0</v>
      </c>
      <c r="G929" s="32">
        <f t="shared" si="477"/>
        <v>0</v>
      </c>
      <c r="H929" s="32">
        <f t="shared" si="481"/>
        <v>0</v>
      </c>
      <c r="I929" s="29">
        <f>'F4.2'!X71</f>
        <v>36</v>
      </c>
      <c r="J929" s="29">
        <f>'F4.2'!AW71</f>
        <v>36</v>
      </c>
      <c r="K929" s="32"/>
      <c r="L929" s="32"/>
      <c r="M929" s="32">
        <f t="shared" si="537"/>
        <v>36</v>
      </c>
      <c r="N929" s="32">
        <f t="shared" si="483"/>
        <v>0</v>
      </c>
      <c r="O929" s="197"/>
      <c r="P929" s="198"/>
    </row>
    <row r="930" spans="1:16" ht="15.75" outlineLevel="1">
      <c r="A930" s="254">
        <f t="shared" ref="A930:E930" si="549">A644</f>
        <v>3</v>
      </c>
      <c r="B930" s="214" t="str">
        <f t="shared" si="549"/>
        <v>Procurement of insurance spares for GT units</v>
      </c>
      <c r="C930" s="51">
        <f t="shared" si="549"/>
        <v>0</v>
      </c>
      <c r="D930" s="217" t="str">
        <f t="shared" si="549"/>
        <v>-</v>
      </c>
      <c r="E930" s="53">
        <f t="shared" si="549"/>
        <v>0</v>
      </c>
      <c r="F930" s="32">
        <f t="shared" si="476"/>
        <v>0</v>
      </c>
      <c r="G930" s="32">
        <f t="shared" si="477"/>
        <v>0</v>
      </c>
      <c r="H930" s="32">
        <f t="shared" si="481"/>
        <v>0</v>
      </c>
      <c r="I930" s="29">
        <f>'F4.2'!X72</f>
        <v>0</v>
      </c>
      <c r="J930" s="29">
        <f>'F4.2'!AW72</f>
        <v>0</v>
      </c>
      <c r="K930" s="32"/>
      <c r="L930" s="32"/>
      <c r="M930" s="32">
        <f t="shared" si="537"/>
        <v>0</v>
      </c>
      <c r="N930" s="32">
        <f t="shared" si="483"/>
        <v>0</v>
      </c>
      <c r="O930" s="197"/>
      <c r="P930" s="198"/>
    </row>
    <row r="931" spans="1:16" ht="15.75" outlineLevel="1">
      <c r="A931" s="254">
        <f t="shared" ref="A931:E931" si="550">A645</f>
        <v>0</v>
      </c>
      <c r="B931" s="222" t="str">
        <f t="shared" si="550"/>
        <v xml:space="preserve">1) Procurement of Inconel plates </v>
      </c>
      <c r="C931" s="51">
        <f t="shared" si="550"/>
        <v>0</v>
      </c>
      <c r="D931" s="217" t="str">
        <f t="shared" si="550"/>
        <v>-</v>
      </c>
      <c r="E931" s="53">
        <f t="shared" si="550"/>
        <v>0</v>
      </c>
      <c r="F931" s="32">
        <f t="shared" si="476"/>
        <v>0</v>
      </c>
      <c r="G931" s="32">
        <f t="shared" si="477"/>
        <v>0</v>
      </c>
      <c r="H931" s="32">
        <f t="shared" si="481"/>
        <v>0</v>
      </c>
      <c r="I931" s="29">
        <f>'F4.2'!X73</f>
        <v>5</v>
      </c>
      <c r="J931" s="29">
        <f>'F4.2'!AW73</f>
        <v>5</v>
      </c>
      <c r="K931" s="32"/>
      <c r="L931" s="32"/>
      <c r="M931" s="32">
        <f t="shared" si="537"/>
        <v>5</v>
      </c>
      <c r="N931" s="32">
        <f t="shared" si="483"/>
        <v>0</v>
      </c>
      <c r="O931" s="197"/>
      <c r="P931" s="198"/>
    </row>
    <row r="932" spans="1:16" ht="15.75" outlineLevel="1">
      <c r="A932" s="254">
        <f t="shared" ref="A932:E932" si="551">A646</f>
        <v>0</v>
      </c>
      <c r="B932" s="222" t="str">
        <f t="shared" si="551"/>
        <v>2) Procurement of Inner casing washers</v>
      </c>
      <c r="C932" s="51">
        <f t="shared" si="551"/>
        <v>0</v>
      </c>
      <c r="D932" s="217" t="str">
        <f t="shared" si="551"/>
        <v>-</v>
      </c>
      <c r="E932" s="53">
        <f t="shared" si="551"/>
        <v>0</v>
      </c>
      <c r="F932" s="32">
        <f t="shared" ref="F932:F995" si="552">F646+I646</f>
        <v>0</v>
      </c>
      <c r="G932" s="32">
        <f t="shared" ref="G932:G995" si="553">G646+M646</f>
        <v>0</v>
      </c>
      <c r="H932" s="32">
        <f t="shared" si="481"/>
        <v>0</v>
      </c>
      <c r="I932" s="29">
        <f>'F4.2'!X74</f>
        <v>1.5</v>
      </c>
      <c r="J932" s="29">
        <f>'F4.2'!AW74</f>
        <v>1.5</v>
      </c>
      <c r="K932" s="32"/>
      <c r="L932" s="32"/>
      <c r="M932" s="32">
        <f t="shared" si="537"/>
        <v>1.5</v>
      </c>
      <c r="N932" s="32">
        <f t="shared" si="483"/>
        <v>0</v>
      </c>
      <c r="O932" s="197"/>
      <c r="P932" s="198"/>
    </row>
    <row r="933" spans="1:16" ht="15.75" outlineLevel="1">
      <c r="A933" s="254">
        <f t="shared" ref="A933:E933" si="554">A647</f>
        <v>0</v>
      </c>
      <c r="B933" s="222" t="str">
        <f t="shared" si="554"/>
        <v>3) Procurement of Upper conical section</v>
      </c>
      <c r="C933" s="51">
        <f t="shared" si="554"/>
        <v>0</v>
      </c>
      <c r="D933" s="217" t="str">
        <f t="shared" si="554"/>
        <v>-</v>
      </c>
      <c r="E933" s="53">
        <f t="shared" si="554"/>
        <v>0</v>
      </c>
      <c r="F933" s="32">
        <f t="shared" si="552"/>
        <v>0</v>
      </c>
      <c r="G933" s="32">
        <f t="shared" si="553"/>
        <v>0</v>
      </c>
      <c r="H933" s="32">
        <f t="shared" si="481"/>
        <v>0</v>
      </c>
      <c r="I933" s="29">
        <f>'F4.2'!X75</f>
        <v>0</v>
      </c>
      <c r="J933" s="29">
        <f>'F4.2'!AW75</f>
        <v>0</v>
      </c>
      <c r="K933" s="32"/>
      <c r="L933" s="32"/>
      <c r="M933" s="32">
        <f t="shared" si="537"/>
        <v>0</v>
      </c>
      <c r="N933" s="32">
        <f t="shared" si="483"/>
        <v>0</v>
      </c>
      <c r="O933" s="197"/>
      <c r="P933" s="198"/>
    </row>
    <row r="934" spans="1:16" ht="15.75" outlineLevel="1">
      <c r="A934" s="254">
        <f t="shared" ref="A934:E934" si="555">A648</f>
        <v>0</v>
      </c>
      <c r="B934" s="222" t="str">
        <f t="shared" si="555"/>
        <v>4) Procurement of LUWA cooler panels</v>
      </c>
      <c r="C934" s="51">
        <f t="shared" si="555"/>
        <v>0</v>
      </c>
      <c r="D934" s="217" t="str">
        <f t="shared" si="555"/>
        <v>-</v>
      </c>
      <c r="E934" s="53">
        <f t="shared" si="555"/>
        <v>0</v>
      </c>
      <c r="F934" s="32">
        <f t="shared" si="552"/>
        <v>0</v>
      </c>
      <c r="G934" s="32">
        <f t="shared" si="553"/>
        <v>0</v>
      </c>
      <c r="H934" s="32">
        <f t="shared" si="481"/>
        <v>0</v>
      </c>
      <c r="I934" s="29">
        <f>'F4.2'!X76</f>
        <v>1.4</v>
      </c>
      <c r="J934" s="29">
        <f>'F4.2'!AW76</f>
        <v>1.4</v>
      </c>
      <c r="K934" s="32"/>
      <c r="L934" s="32"/>
      <c r="M934" s="32">
        <f t="shared" si="537"/>
        <v>1.4</v>
      </c>
      <c r="N934" s="32">
        <f t="shared" si="483"/>
        <v>0</v>
      </c>
      <c r="O934" s="197"/>
      <c r="P934" s="198"/>
    </row>
    <row r="935" spans="1:16" ht="15.75" outlineLevel="1">
      <c r="A935" s="254">
        <f t="shared" ref="A935:E935" si="556">A649</f>
        <v>0</v>
      </c>
      <c r="B935" s="222" t="str">
        <f t="shared" si="556"/>
        <v>5) Procurement of Burners</v>
      </c>
      <c r="C935" s="51">
        <f t="shared" si="556"/>
        <v>0</v>
      </c>
      <c r="D935" s="217" t="str">
        <f t="shared" si="556"/>
        <v>-</v>
      </c>
      <c r="E935" s="53">
        <f t="shared" si="556"/>
        <v>0</v>
      </c>
      <c r="F935" s="32">
        <f t="shared" si="552"/>
        <v>0</v>
      </c>
      <c r="G935" s="32">
        <f t="shared" si="553"/>
        <v>0</v>
      </c>
      <c r="H935" s="32">
        <f t="shared" si="481"/>
        <v>0</v>
      </c>
      <c r="I935" s="29">
        <f>'F4.2'!X77</f>
        <v>0</v>
      </c>
      <c r="J935" s="29">
        <f>'F4.2'!AW77</f>
        <v>0</v>
      </c>
      <c r="K935" s="32"/>
      <c r="L935" s="32"/>
      <c r="M935" s="32">
        <f t="shared" si="537"/>
        <v>0</v>
      </c>
      <c r="N935" s="32">
        <f t="shared" si="483"/>
        <v>0</v>
      </c>
      <c r="O935" s="197"/>
      <c r="P935" s="198"/>
    </row>
    <row r="936" spans="1:16" ht="15.75" outlineLevel="1">
      <c r="A936" s="254">
        <f t="shared" ref="A936:E936" si="557">A650</f>
        <v>0</v>
      </c>
      <c r="B936" s="222" t="str">
        <f t="shared" si="557"/>
        <v>6) Procurement of K rings</v>
      </c>
      <c r="C936" s="51">
        <f t="shared" si="557"/>
        <v>0</v>
      </c>
      <c r="D936" s="217" t="str">
        <f t="shared" si="557"/>
        <v>-</v>
      </c>
      <c r="E936" s="53">
        <f t="shared" si="557"/>
        <v>0</v>
      </c>
      <c r="F936" s="32">
        <f t="shared" si="552"/>
        <v>0</v>
      </c>
      <c r="G936" s="32">
        <f t="shared" si="553"/>
        <v>0</v>
      </c>
      <c r="H936" s="32">
        <f t="shared" si="481"/>
        <v>0</v>
      </c>
      <c r="I936" s="29">
        <f>'F4.2'!X78</f>
        <v>0</v>
      </c>
      <c r="J936" s="29">
        <f>'F4.2'!AW78</f>
        <v>0</v>
      </c>
      <c r="K936" s="32"/>
      <c r="L936" s="32"/>
      <c r="M936" s="32">
        <f t="shared" si="537"/>
        <v>0</v>
      </c>
      <c r="N936" s="32">
        <f t="shared" si="483"/>
        <v>0</v>
      </c>
      <c r="O936" s="197"/>
      <c r="P936" s="198"/>
    </row>
    <row r="937" spans="1:16" ht="15.75" outlineLevel="1">
      <c r="A937" s="254">
        <f t="shared" ref="A937:E937" si="558">A651</f>
        <v>0</v>
      </c>
      <c r="B937" s="222" t="str">
        <f t="shared" si="558"/>
        <v>7) GT Fasteners (Mixing chamber, dome fastners)</v>
      </c>
      <c r="C937" s="51">
        <f t="shared" si="558"/>
        <v>0</v>
      </c>
      <c r="D937" s="217" t="str">
        <f t="shared" si="558"/>
        <v>-</v>
      </c>
      <c r="E937" s="53">
        <f t="shared" si="558"/>
        <v>0</v>
      </c>
      <c r="F937" s="32">
        <f t="shared" si="552"/>
        <v>0</v>
      </c>
      <c r="G937" s="32">
        <f t="shared" si="553"/>
        <v>0</v>
      </c>
      <c r="H937" s="32">
        <f t="shared" si="481"/>
        <v>0</v>
      </c>
      <c r="I937" s="29">
        <f>'F4.2'!X79</f>
        <v>1</v>
      </c>
      <c r="J937" s="29">
        <f>'F4.2'!AW79</f>
        <v>1</v>
      </c>
      <c r="K937" s="32"/>
      <c r="L937" s="32"/>
      <c r="M937" s="32">
        <f t="shared" si="537"/>
        <v>1</v>
      </c>
      <c r="N937" s="32">
        <f t="shared" si="483"/>
        <v>0</v>
      </c>
      <c r="O937" s="197"/>
      <c r="P937" s="198"/>
    </row>
    <row r="938" spans="1:16" ht="15.75" outlineLevel="1">
      <c r="A938" s="254">
        <f t="shared" ref="A938:E938" si="559">A652</f>
        <v>0</v>
      </c>
      <c r="B938" s="222" t="str">
        <f t="shared" si="559"/>
        <v>8) Procurement of Blow off valves</v>
      </c>
      <c r="C938" s="51">
        <f t="shared" si="559"/>
        <v>0</v>
      </c>
      <c r="D938" s="217" t="str">
        <f t="shared" si="559"/>
        <v>-</v>
      </c>
      <c r="E938" s="53">
        <f t="shared" si="559"/>
        <v>0</v>
      </c>
      <c r="F938" s="32">
        <f t="shared" si="552"/>
        <v>0</v>
      </c>
      <c r="G938" s="32">
        <f t="shared" si="553"/>
        <v>0</v>
      </c>
      <c r="H938" s="32">
        <f t="shared" si="481"/>
        <v>0</v>
      </c>
      <c r="I938" s="29">
        <f>'F4.2'!X80</f>
        <v>0</v>
      </c>
      <c r="J938" s="29">
        <f>'F4.2'!AW80</f>
        <v>0</v>
      </c>
      <c r="K938" s="32"/>
      <c r="L938" s="32"/>
      <c r="M938" s="32">
        <f t="shared" si="537"/>
        <v>0</v>
      </c>
      <c r="N938" s="32">
        <f t="shared" si="483"/>
        <v>0</v>
      </c>
      <c r="O938" s="197"/>
      <c r="P938" s="198"/>
    </row>
    <row r="939" spans="1:16" ht="15.75" outlineLevel="1">
      <c r="A939" s="254">
        <f t="shared" ref="A939:E939" si="560">A653</f>
        <v>0</v>
      </c>
      <c r="B939" s="222" t="str">
        <f t="shared" si="560"/>
        <v>9) Procurement of two Flame tubes for one GT unit</v>
      </c>
      <c r="C939" s="51">
        <f t="shared" si="560"/>
        <v>0</v>
      </c>
      <c r="D939" s="217" t="str">
        <f t="shared" si="560"/>
        <v>-</v>
      </c>
      <c r="E939" s="53">
        <f t="shared" si="560"/>
        <v>0</v>
      </c>
      <c r="F939" s="32">
        <f t="shared" si="552"/>
        <v>0</v>
      </c>
      <c r="G939" s="32">
        <f t="shared" si="553"/>
        <v>0</v>
      </c>
      <c r="H939" s="32">
        <f t="shared" si="481"/>
        <v>0</v>
      </c>
      <c r="I939" s="29">
        <f>'F4.2'!X81</f>
        <v>0</v>
      </c>
      <c r="J939" s="29">
        <f>'F4.2'!AW81</f>
        <v>0</v>
      </c>
      <c r="K939" s="32"/>
      <c r="L939" s="32"/>
      <c r="M939" s="32">
        <f t="shared" si="537"/>
        <v>0</v>
      </c>
      <c r="N939" s="32">
        <f t="shared" si="483"/>
        <v>0</v>
      </c>
      <c r="O939" s="197"/>
      <c r="P939" s="198"/>
    </row>
    <row r="940" spans="1:16" ht="47.25" outlineLevel="1">
      <c r="A940" s="254">
        <f t="shared" ref="A940:E940" si="561">A654</f>
        <v>4</v>
      </c>
      <c r="B940" s="214" t="str">
        <f t="shared" si="561"/>
        <v>Procurement of various spares &amp; retrofitting of existing systems for reliability improvement of WHRP Boilers at GTPS Uran</v>
      </c>
      <c r="C940" s="51">
        <f t="shared" si="561"/>
        <v>0</v>
      </c>
      <c r="D940" s="217" t="str">
        <f t="shared" si="561"/>
        <v>-</v>
      </c>
      <c r="E940" s="53">
        <f t="shared" si="561"/>
        <v>0</v>
      </c>
      <c r="F940" s="32">
        <f t="shared" si="552"/>
        <v>0</v>
      </c>
      <c r="G940" s="32">
        <f t="shared" si="553"/>
        <v>0</v>
      </c>
      <c r="H940" s="32">
        <f t="shared" si="481"/>
        <v>0</v>
      </c>
      <c r="I940" s="29">
        <f>'F4.2'!X82</f>
        <v>0</v>
      </c>
      <c r="J940" s="29">
        <f>'F4.2'!AW82</f>
        <v>0</v>
      </c>
      <c r="K940" s="32"/>
      <c r="L940" s="32"/>
      <c r="M940" s="32">
        <f t="shared" si="537"/>
        <v>0</v>
      </c>
      <c r="N940" s="32">
        <f t="shared" si="483"/>
        <v>0</v>
      </c>
      <c r="O940" s="197"/>
      <c r="P940" s="198"/>
    </row>
    <row r="941" spans="1:16" ht="15.75" outlineLevel="1">
      <c r="A941" s="254">
        <f t="shared" ref="A941:E941" si="562">A655</f>
        <v>0</v>
      </c>
      <c r="B941" s="222" t="str">
        <f t="shared" si="562"/>
        <v>1) HP BCP (4 Nos) , LP BCP (4 Nos)  pump set</v>
      </c>
      <c r="C941" s="51">
        <f t="shared" si="562"/>
        <v>0</v>
      </c>
      <c r="D941" s="217" t="str">
        <f t="shared" si="562"/>
        <v>-</v>
      </c>
      <c r="E941" s="53">
        <f t="shared" si="562"/>
        <v>0</v>
      </c>
      <c r="F941" s="32">
        <f t="shared" si="552"/>
        <v>0</v>
      </c>
      <c r="G941" s="32">
        <f t="shared" si="553"/>
        <v>0</v>
      </c>
      <c r="H941" s="32">
        <f t="shared" si="481"/>
        <v>0</v>
      </c>
      <c r="I941" s="29">
        <f>'F4.2'!X83</f>
        <v>10</v>
      </c>
      <c r="J941" s="29">
        <f>'F4.2'!AW83</f>
        <v>10</v>
      </c>
      <c r="K941" s="32"/>
      <c r="L941" s="32"/>
      <c r="M941" s="32">
        <f t="shared" si="537"/>
        <v>10</v>
      </c>
      <c r="N941" s="32">
        <f t="shared" si="483"/>
        <v>0</v>
      </c>
      <c r="O941" s="197"/>
      <c r="P941" s="198"/>
    </row>
    <row r="942" spans="1:16" ht="31.5" outlineLevel="1">
      <c r="A942" s="254">
        <f t="shared" ref="A942:E942" si="563">A656</f>
        <v>0</v>
      </c>
      <c r="B942" s="222" t="str">
        <f t="shared" si="563"/>
        <v>2) Preheat pump set ,DM make up pump set, clean drain pump set and CEP pump set</v>
      </c>
      <c r="C942" s="51">
        <f t="shared" si="563"/>
        <v>0</v>
      </c>
      <c r="D942" s="217" t="str">
        <f t="shared" si="563"/>
        <v>-</v>
      </c>
      <c r="E942" s="53">
        <f t="shared" si="563"/>
        <v>0</v>
      </c>
      <c r="F942" s="32">
        <f t="shared" si="552"/>
        <v>0</v>
      </c>
      <c r="G942" s="32">
        <f t="shared" si="553"/>
        <v>0</v>
      </c>
      <c r="H942" s="32">
        <f t="shared" si="481"/>
        <v>0</v>
      </c>
      <c r="I942" s="29">
        <f>'F4.2'!X84</f>
        <v>1</v>
      </c>
      <c r="J942" s="29">
        <f>'F4.2'!AW84</f>
        <v>1</v>
      </c>
      <c r="K942" s="32"/>
      <c r="L942" s="32"/>
      <c r="M942" s="32">
        <f t="shared" si="537"/>
        <v>1</v>
      </c>
      <c r="N942" s="32">
        <f t="shared" si="483"/>
        <v>0</v>
      </c>
      <c r="O942" s="197"/>
      <c r="P942" s="198"/>
    </row>
    <row r="943" spans="1:16" ht="15.75" outlineLevel="1">
      <c r="A943" s="254">
        <f t="shared" ref="A943:E943" si="564">A657</f>
        <v>0</v>
      </c>
      <c r="B943" s="222" t="str">
        <f t="shared" si="564"/>
        <v>3) Complete Boiler (2 Nos) duct plate replacement</v>
      </c>
      <c r="C943" s="51">
        <f t="shared" si="564"/>
        <v>0</v>
      </c>
      <c r="D943" s="217" t="str">
        <f t="shared" si="564"/>
        <v>-</v>
      </c>
      <c r="E943" s="53">
        <f t="shared" si="564"/>
        <v>0</v>
      </c>
      <c r="F943" s="32">
        <f t="shared" si="552"/>
        <v>0</v>
      </c>
      <c r="G943" s="32">
        <f t="shared" si="553"/>
        <v>0</v>
      </c>
      <c r="H943" s="32">
        <f t="shared" si="481"/>
        <v>0</v>
      </c>
      <c r="I943" s="29">
        <f>'F4.2'!X85</f>
        <v>5</v>
      </c>
      <c r="J943" s="29">
        <f>'F4.2'!AW85</f>
        <v>5</v>
      </c>
      <c r="K943" s="32"/>
      <c r="L943" s="32"/>
      <c r="M943" s="32">
        <f t="shared" si="537"/>
        <v>5</v>
      </c>
      <c r="N943" s="32">
        <f t="shared" si="483"/>
        <v>0</v>
      </c>
      <c r="O943" s="197"/>
      <c r="P943" s="198"/>
    </row>
    <row r="944" spans="1:16" ht="15.75" outlineLevel="1">
      <c r="A944" s="254">
        <f t="shared" ref="A944:E944" si="565">A658</f>
        <v>0</v>
      </c>
      <c r="B944" s="222" t="str">
        <f t="shared" si="565"/>
        <v>4) Insulation replacement of A1 and B2 boiler.</v>
      </c>
      <c r="C944" s="51">
        <f t="shared" si="565"/>
        <v>0</v>
      </c>
      <c r="D944" s="217" t="str">
        <f t="shared" si="565"/>
        <v>-</v>
      </c>
      <c r="E944" s="53">
        <f t="shared" si="565"/>
        <v>0</v>
      </c>
      <c r="F944" s="32">
        <f t="shared" si="552"/>
        <v>0</v>
      </c>
      <c r="G944" s="32">
        <f t="shared" si="553"/>
        <v>0</v>
      </c>
      <c r="H944" s="32">
        <f t="shared" si="481"/>
        <v>0</v>
      </c>
      <c r="I944" s="29">
        <f>'F4.2'!X86</f>
        <v>1.8</v>
      </c>
      <c r="J944" s="29">
        <f>'F4.2'!AW86</f>
        <v>1.8</v>
      </c>
      <c r="K944" s="32"/>
      <c r="L944" s="32"/>
      <c r="M944" s="32">
        <f t="shared" si="537"/>
        <v>1.8</v>
      </c>
      <c r="N944" s="32">
        <f t="shared" si="483"/>
        <v>0</v>
      </c>
      <c r="O944" s="197"/>
      <c r="P944" s="198"/>
    </row>
    <row r="945" spans="1:16" ht="15.75" outlineLevel="1">
      <c r="A945" s="254">
        <f t="shared" ref="A945:E945" si="566">A659</f>
        <v>0</v>
      </c>
      <c r="B945" s="222" t="str">
        <f t="shared" si="566"/>
        <v>5) Chimeny insulation of A1,B1 and B2 boiler</v>
      </c>
      <c r="C945" s="51">
        <f t="shared" si="566"/>
        <v>0</v>
      </c>
      <c r="D945" s="217" t="str">
        <f t="shared" si="566"/>
        <v>-</v>
      </c>
      <c r="E945" s="53">
        <f t="shared" si="566"/>
        <v>0</v>
      </c>
      <c r="F945" s="32">
        <f t="shared" si="552"/>
        <v>0</v>
      </c>
      <c r="G945" s="32">
        <f t="shared" si="553"/>
        <v>0</v>
      </c>
      <c r="H945" s="32">
        <f t="shared" si="481"/>
        <v>0</v>
      </c>
      <c r="I945" s="29">
        <f>'F4.2'!X87</f>
        <v>0.85</v>
      </c>
      <c r="J945" s="29">
        <f>'F4.2'!AW87</f>
        <v>0.85</v>
      </c>
      <c r="K945" s="32"/>
      <c r="L945" s="32"/>
      <c r="M945" s="32">
        <f t="shared" si="537"/>
        <v>0.85</v>
      </c>
      <c r="N945" s="32">
        <f t="shared" si="483"/>
        <v>0</v>
      </c>
      <c r="O945" s="197"/>
      <c r="P945" s="198"/>
    </row>
    <row r="946" spans="1:16" ht="15.75" outlineLevel="1">
      <c r="A946" s="254">
        <f t="shared" ref="A946:E946" si="567">A660</f>
        <v>0</v>
      </c>
      <c r="B946" s="222" t="str">
        <f t="shared" si="567"/>
        <v>6) A1 boiler LP evaporator tube replacement work.</v>
      </c>
      <c r="C946" s="51">
        <f t="shared" si="567"/>
        <v>0</v>
      </c>
      <c r="D946" s="217" t="str">
        <f t="shared" si="567"/>
        <v>-</v>
      </c>
      <c r="E946" s="53">
        <f t="shared" si="567"/>
        <v>0</v>
      </c>
      <c r="F946" s="32">
        <f t="shared" si="552"/>
        <v>0</v>
      </c>
      <c r="G946" s="32">
        <f t="shared" si="553"/>
        <v>0</v>
      </c>
      <c r="H946" s="32">
        <f t="shared" si="481"/>
        <v>0</v>
      </c>
      <c r="I946" s="29">
        <f>'F4.2'!X88</f>
        <v>1.7</v>
      </c>
      <c r="J946" s="29">
        <f>'F4.2'!AW88</f>
        <v>1.7</v>
      </c>
      <c r="K946" s="32"/>
      <c r="L946" s="32"/>
      <c r="M946" s="32">
        <f t="shared" si="537"/>
        <v>1.7</v>
      </c>
      <c r="N946" s="32">
        <f t="shared" si="483"/>
        <v>0</v>
      </c>
      <c r="O946" s="197"/>
      <c r="P946" s="198"/>
    </row>
    <row r="947" spans="1:16" ht="31.5" outlineLevel="1">
      <c r="A947" s="254">
        <f t="shared" ref="A947:E947" si="568">A661</f>
        <v>0</v>
      </c>
      <c r="B947" s="222" t="str">
        <f t="shared" si="568"/>
        <v>7)B2 boiler HP Evaporator and HP Economiser sagged and need to be replaced</v>
      </c>
      <c r="C947" s="51">
        <f t="shared" si="568"/>
        <v>0</v>
      </c>
      <c r="D947" s="217" t="str">
        <f t="shared" si="568"/>
        <v>-</v>
      </c>
      <c r="E947" s="53">
        <f t="shared" si="568"/>
        <v>0</v>
      </c>
      <c r="F947" s="32">
        <f t="shared" si="552"/>
        <v>0</v>
      </c>
      <c r="G947" s="32">
        <f t="shared" si="553"/>
        <v>0</v>
      </c>
      <c r="H947" s="32">
        <f t="shared" si="481"/>
        <v>0</v>
      </c>
      <c r="I947" s="29">
        <f>'F4.2'!X89</f>
        <v>1</v>
      </c>
      <c r="J947" s="29">
        <f>'F4.2'!AW89</f>
        <v>1</v>
      </c>
      <c r="K947" s="32"/>
      <c r="L947" s="32"/>
      <c r="M947" s="32">
        <f t="shared" si="537"/>
        <v>1</v>
      </c>
      <c r="N947" s="32">
        <f t="shared" si="483"/>
        <v>0</v>
      </c>
      <c r="O947" s="197"/>
      <c r="P947" s="198"/>
    </row>
    <row r="948" spans="1:16" ht="31.5" outlineLevel="1">
      <c r="A948" s="254">
        <f t="shared" ref="A948:E948" si="569">A662</f>
        <v>0</v>
      </c>
      <c r="B948" s="222" t="str">
        <f t="shared" si="569"/>
        <v>8) B1 boiler Hp evaporator tube sagged and need to be replaced</v>
      </c>
      <c r="C948" s="51">
        <f t="shared" si="569"/>
        <v>0</v>
      </c>
      <c r="D948" s="217" t="str">
        <f t="shared" si="569"/>
        <v>-</v>
      </c>
      <c r="E948" s="53">
        <f t="shared" si="569"/>
        <v>0</v>
      </c>
      <c r="F948" s="32">
        <f t="shared" si="552"/>
        <v>0</v>
      </c>
      <c r="G948" s="32">
        <f t="shared" si="553"/>
        <v>0</v>
      </c>
      <c r="H948" s="32">
        <f t="shared" si="481"/>
        <v>0</v>
      </c>
      <c r="I948" s="29">
        <f>'F4.2'!X90</f>
        <v>1</v>
      </c>
      <c r="J948" s="29">
        <f>'F4.2'!AW90</f>
        <v>1</v>
      </c>
      <c r="K948" s="32"/>
      <c r="L948" s="32"/>
      <c r="M948" s="32">
        <f t="shared" si="537"/>
        <v>1</v>
      </c>
      <c r="N948" s="32">
        <f t="shared" si="483"/>
        <v>0</v>
      </c>
      <c r="O948" s="197"/>
      <c r="P948" s="198"/>
    </row>
    <row r="949" spans="1:16" ht="15.75" outlineLevel="1">
      <c r="A949" s="254">
        <f t="shared" ref="A949:E949" si="570">A663</f>
        <v>0</v>
      </c>
      <c r="B949" s="222" t="str">
        <f t="shared" si="570"/>
        <v>9) Seal Air FAN WITH MOTOR</v>
      </c>
      <c r="C949" s="51">
        <f t="shared" si="570"/>
        <v>0</v>
      </c>
      <c r="D949" s="217" t="str">
        <f t="shared" si="570"/>
        <v>-</v>
      </c>
      <c r="E949" s="53">
        <f t="shared" si="570"/>
        <v>0</v>
      </c>
      <c r="F949" s="32">
        <f t="shared" si="552"/>
        <v>0</v>
      </c>
      <c r="G949" s="32">
        <f t="shared" si="553"/>
        <v>0</v>
      </c>
      <c r="H949" s="32">
        <f t="shared" si="481"/>
        <v>0</v>
      </c>
      <c r="I949" s="29">
        <f>'F4.2'!X91</f>
        <v>2</v>
      </c>
      <c r="J949" s="29">
        <f>'F4.2'!AW91</f>
        <v>2</v>
      </c>
      <c r="K949" s="32"/>
      <c r="L949" s="32"/>
      <c r="M949" s="32">
        <f t="shared" si="537"/>
        <v>2</v>
      </c>
      <c r="N949" s="32">
        <f t="shared" si="483"/>
        <v>0</v>
      </c>
      <c r="O949" s="197"/>
      <c r="P949" s="198"/>
    </row>
    <row r="950" spans="1:16" ht="31.5" outlineLevel="1">
      <c r="A950" s="254">
        <f t="shared" ref="A950:E950" si="571">A664</f>
        <v>0</v>
      </c>
      <c r="B950" s="222" t="str">
        <f t="shared" si="571"/>
        <v>10) B1 and B2 Boiler BID and BYD Damper Control System Upgradation.</v>
      </c>
      <c r="C950" s="51">
        <f t="shared" si="571"/>
        <v>0</v>
      </c>
      <c r="D950" s="217" t="str">
        <f t="shared" si="571"/>
        <v>-</v>
      </c>
      <c r="E950" s="53">
        <f t="shared" si="571"/>
        <v>0</v>
      </c>
      <c r="F950" s="32">
        <f t="shared" si="552"/>
        <v>0</v>
      </c>
      <c r="G950" s="32">
        <f t="shared" si="553"/>
        <v>0</v>
      </c>
      <c r="H950" s="32">
        <f t="shared" si="481"/>
        <v>0</v>
      </c>
      <c r="I950" s="29">
        <f>'F4.2'!X92</f>
        <v>1.25</v>
      </c>
      <c r="J950" s="29">
        <f>'F4.2'!AW92</f>
        <v>1.25</v>
      </c>
      <c r="K950" s="32"/>
      <c r="L950" s="32"/>
      <c r="M950" s="32">
        <f t="shared" si="537"/>
        <v>1.25</v>
      </c>
      <c r="N950" s="32">
        <f t="shared" si="483"/>
        <v>0</v>
      </c>
      <c r="O950" s="197"/>
      <c r="P950" s="198"/>
    </row>
    <row r="951" spans="1:16" ht="47.25" outlineLevel="1">
      <c r="A951" s="254">
        <f t="shared" ref="A951:E951" si="572">A665</f>
        <v>5</v>
      </c>
      <c r="B951" s="214" t="str">
        <f t="shared" si="572"/>
        <v>Supply, Erection &amp; commissioning for GT Unit-5,6, WHRP Unit A0 Automation Up-gradation and up-gradation of 120MW A0 Unit SEE system</v>
      </c>
      <c r="C951" s="51">
        <f t="shared" si="572"/>
        <v>0</v>
      </c>
      <c r="D951" s="217" t="str">
        <f t="shared" si="572"/>
        <v>-</v>
      </c>
      <c r="E951" s="53">
        <f t="shared" si="572"/>
        <v>0</v>
      </c>
      <c r="F951" s="32">
        <f t="shared" si="552"/>
        <v>0</v>
      </c>
      <c r="G951" s="32">
        <f t="shared" si="553"/>
        <v>0</v>
      </c>
      <c r="H951" s="32">
        <f t="shared" si="481"/>
        <v>0</v>
      </c>
      <c r="I951" s="29">
        <f>'F4.2'!X93</f>
        <v>0</v>
      </c>
      <c r="J951" s="29">
        <f>'F4.2'!AW93</f>
        <v>0</v>
      </c>
      <c r="K951" s="32"/>
      <c r="L951" s="32"/>
      <c r="M951" s="32">
        <f t="shared" si="537"/>
        <v>0</v>
      </c>
      <c r="N951" s="32">
        <f t="shared" si="483"/>
        <v>0</v>
      </c>
      <c r="O951" s="197"/>
      <c r="P951" s="198"/>
    </row>
    <row r="952" spans="1:16" ht="31.5" outlineLevel="1">
      <c r="A952" s="254">
        <f t="shared" ref="A952:E952" si="573">A666</f>
        <v>0</v>
      </c>
      <c r="B952" s="222" t="str">
        <f t="shared" si="573"/>
        <v xml:space="preserve">1) Supply, Erection &amp; commissioning for GT Unit-5  Automation Up-gradation at GTPS, Uran.                                                                                       </v>
      </c>
      <c r="C952" s="51">
        <f t="shared" si="573"/>
        <v>0</v>
      </c>
      <c r="D952" s="217" t="str">
        <f t="shared" si="573"/>
        <v>-</v>
      </c>
      <c r="E952" s="53">
        <f t="shared" si="573"/>
        <v>0</v>
      </c>
      <c r="F952" s="32">
        <f t="shared" si="552"/>
        <v>0</v>
      </c>
      <c r="G952" s="32">
        <f t="shared" si="553"/>
        <v>0</v>
      </c>
      <c r="H952" s="32">
        <f t="shared" si="481"/>
        <v>0</v>
      </c>
      <c r="I952" s="29">
        <f>'F4.2'!X94</f>
        <v>0</v>
      </c>
      <c r="J952" s="29">
        <f>'F4.2'!AW94</f>
        <v>0</v>
      </c>
      <c r="K952" s="32"/>
      <c r="L952" s="32"/>
      <c r="M952" s="32">
        <f t="shared" si="537"/>
        <v>0</v>
      </c>
      <c r="N952" s="32">
        <f t="shared" si="483"/>
        <v>0</v>
      </c>
      <c r="O952" s="197"/>
      <c r="P952" s="198"/>
    </row>
    <row r="953" spans="1:16" ht="31.5" outlineLevel="1">
      <c r="A953" s="254">
        <f t="shared" ref="A953:E953" si="574">A667</f>
        <v>0</v>
      </c>
      <c r="B953" s="222" t="str">
        <f t="shared" si="574"/>
        <v>2) Supply, Erection &amp; commissioning for GT Unit-6 Automation Up-gradation at GTPS, Uran.</v>
      </c>
      <c r="C953" s="51">
        <f t="shared" si="574"/>
        <v>0</v>
      </c>
      <c r="D953" s="217" t="str">
        <f t="shared" si="574"/>
        <v>-</v>
      </c>
      <c r="E953" s="53">
        <f t="shared" si="574"/>
        <v>0</v>
      </c>
      <c r="F953" s="32">
        <f t="shared" si="552"/>
        <v>0</v>
      </c>
      <c r="G953" s="32">
        <f t="shared" si="553"/>
        <v>0</v>
      </c>
      <c r="H953" s="32">
        <f t="shared" si="481"/>
        <v>0</v>
      </c>
      <c r="I953" s="29">
        <f>'F4.2'!X95</f>
        <v>0</v>
      </c>
      <c r="J953" s="29">
        <f>'F4.2'!AW95</f>
        <v>0</v>
      </c>
      <c r="K953" s="32"/>
      <c r="L953" s="32"/>
      <c r="M953" s="32">
        <f t="shared" si="537"/>
        <v>0</v>
      </c>
      <c r="N953" s="32">
        <f t="shared" si="483"/>
        <v>0</v>
      </c>
      <c r="O953" s="197"/>
      <c r="P953" s="198"/>
    </row>
    <row r="954" spans="1:16" ht="31.5" outlineLevel="1">
      <c r="A954" s="254">
        <f t="shared" ref="A954:E954" si="575">A668</f>
        <v>0</v>
      </c>
      <c r="B954" s="222" t="str">
        <f t="shared" si="575"/>
        <v>3) Supply, Erection &amp; commissioning for WHRP Unit- A0 Automation Up-gradation at GTPS, Uran.</v>
      </c>
      <c r="C954" s="51">
        <f t="shared" si="575"/>
        <v>0</v>
      </c>
      <c r="D954" s="217" t="str">
        <f t="shared" si="575"/>
        <v>-</v>
      </c>
      <c r="E954" s="53">
        <f t="shared" si="575"/>
        <v>0</v>
      </c>
      <c r="F954" s="32">
        <f t="shared" si="552"/>
        <v>0</v>
      </c>
      <c r="G954" s="32">
        <f t="shared" si="553"/>
        <v>0</v>
      </c>
      <c r="H954" s="32">
        <f t="shared" si="481"/>
        <v>0</v>
      </c>
      <c r="I954" s="29">
        <f>'F4.2'!X96</f>
        <v>0</v>
      </c>
      <c r="J954" s="29">
        <f>'F4.2'!AW96</f>
        <v>0</v>
      </c>
      <c r="K954" s="32"/>
      <c r="L954" s="32"/>
      <c r="M954" s="32">
        <f t="shared" si="537"/>
        <v>0</v>
      </c>
      <c r="N954" s="32">
        <f t="shared" si="483"/>
        <v>0</v>
      </c>
      <c r="O954" s="197"/>
      <c r="P954" s="198"/>
    </row>
    <row r="955" spans="1:16" ht="31.5" outlineLevel="1">
      <c r="A955" s="254">
        <f t="shared" ref="A955:E955" si="576">A669</f>
        <v>0</v>
      </c>
      <c r="B955" s="222" t="str">
        <f t="shared" si="576"/>
        <v>4) Up-gradation of 120MW A0 Unit SEE system at GTPS, Uran. </v>
      </c>
      <c r="C955" s="51">
        <f t="shared" si="576"/>
        <v>0</v>
      </c>
      <c r="D955" s="217" t="str">
        <f t="shared" si="576"/>
        <v>-</v>
      </c>
      <c r="E955" s="53">
        <f t="shared" si="576"/>
        <v>0</v>
      </c>
      <c r="F955" s="32">
        <f t="shared" si="552"/>
        <v>0</v>
      </c>
      <c r="G955" s="32">
        <f t="shared" si="553"/>
        <v>0</v>
      </c>
      <c r="H955" s="32">
        <f t="shared" si="481"/>
        <v>0</v>
      </c>
      <c r="I955" s="29">
        <f>'F4.2'!X97</f>
        <v>0</v>
      </c>
      <c r="J955" s="29">
        <f>'F4.2'!AW97</f>
        <v>0</v>
      </c>
      <c r="K955" s="32"/>
      <c r="L955" s="32"/>
      <c r="M955" s="32">
        <f t="shared" si="537"/>
        <v>0</v>
      </c>
      <c r="N955" s="32">
        <f t="shared" si="483"/>
        <v>0</v>
      </c>
      <c r="O955" s="197"/>
      <c r="P955" s="198"/>
    </row>
    <row r="956" spans="1:16" ht="47.25" outlineLevel="1">
      <c r="A956" s="254">
        <f t="shared" ref="A956:E956" si="577">A670</f>
        <v>6</v>
      </c>
      <c r="B956" s="214" t="str">
        <f t="shared" si="577"/>
        <v>Procurement of Steam Turbine spares for A0 restoaration at GTPS, Uran. (Procurement of Stator, Rotor casing alongwith blades &amp; Bearing.)</v>
      </c>
      <c r="C956" s="51">
        <f t="shared" si="577"/>
        <v>0</v>
      </c>
      <c r="D956" s="217" t="str">
        <f t="shared" si="577"/>
        <v>-</v>
      </c>
      <c r="E956" s="53">
        <f t="shared" si="577"/>
        <v>0</v>
      </c>
      <c r="F956" s="32">
        <f t="shared" si="552"/>
        <v>0</v>
      </c>
      <c r="G956" s="32">
        <f t="shared" si="553"/>
        <v>0</v>
      </c>
      <c r="H956" s="32">
        <f t="shared" si="481"/>
        <v>0</v>
      </c>
      <c r="I956" s="29">
        <f>'F4.2'!X98</f>
        <v>0</v>
      </c>
      <c r="J956" s="29">
        <f>'F4.2'!AW98</f>
        <v>0</v>
      </c>
      <c r="K956" s="32"/>
      <c r="L956" s="32"/>
      <c r="M956" s="32">
        <f t="shared" si="537"/>
        <v>0</v>
      </c>
      <c r="N956" s="32">
        <f t="shared" si="483"/>
        <v>0</v>
      </c>
      <c r="O956" s="197"/>
      <c r="P956" s="198"/>
    </row>
    <row r="957" spans="1:16" ht="47.25" outlineLevel="1">
      <c r="A957" s="254">
        <f t="shared" ref="A957:E957" si="578">A671</f>
        <v>7</v>
      </c>
      <c r="B957" s="214" t="str">
        <f t="shared" si="578"/>
        <v>Procurement of various spares &amp; retrofitting of existing systems for reliability improvement of CCPP units at GTPS Uran</v>
      </c>
      <c r="C957" s="51">
        <f t="shared" si="578"/>
        <v>0</v>
      </c>
      <c r="D957" s="217" t="str">
        <f t="shared" si="578"/>
        <v>-</v>
      </c>
      <c r="E957" s="53">
        <f t="shared" si="578"/>
        <v>0</v>
      </c>
      <c r="F957" s="32">
        <f t="shared" si="552"/>
        <v>0</v>
      </c>
      <c r="G957" s="32">
        <f t="shared" si="553"/>
        <v>0</v>
      </c>
      <c r="H957" s="32">
        <f t="shared" si="481"/>
        <v>0</v>
      </c>
      <c r="I957" s="29">
        <f>'F4.2'!X99</f>
        <v>0</v>
      </c>
      <c r="J957" s="29">
        <f>'F4.2'!AW99</f>
        <v>0</v>
      </c>
      <c r="K957" s="32"/>
      <c r="L957" s="32"/>
      <c r="M957" s="32">
        <f t="shared" si="537"/>
        <v>0</v>
      </c>
      <c r="N957" s="32">
        <f t="shared" si="483"/>
        <v>0</v>
      </c>
      <c r="O957" s="197"/>
      <c r="P957" s="198"/>
    </row>
    <row r="958" spans="1:16" ht="15.75" outlineLevel="1">
      <c r="A958" s="254">
        <f t="shared" ref="A958:E958" si="579">A672</f>
        <v>0</v>
      </c>
      <c r="B958" s="222" t="str">
        <f t="shared" si="579"/>
        <v>1) Modification of HT LT Radiators of 4MW DG set.</v>
      </c>
      <c r="C958" s="51">
        <f t="shared" si="579"/>
        <v>0</v>
      </c>
      <c r="D958" s="217" t="str">
        <f t="shared" si="579"/>
        <v>-</v>
      </c>
      <c r="E958" s="53">
        <f t="shared" si="579"/>
        <v>0</v>
      </c>
      <c r="F958" s="32">
        <f t="shared" si="552"/>
        <v>0</v>
      </c>
      <c r="G958" s="32">
        <f t="shared" si="553"/>
        <v>0</v>
      </c>
      <c r="H958" s="32">
        <f t="shared" si="481"/>
        <v>0</v>
      </c>
      <c r="I958" s="29">
        <f>'F4.2'!X100</f>
        <v>1</v>
      </c>
      <c r="J958" s="29">
        <f>'F4.2'!AW100</f>
        <v>1</v>
      </c>
      <c r="K958" s="32"/>
      <c r="L958" s="32"/>
      <c r="M958" s="32">
        <f t="shared" si="537"/>
        <v>1</v>
      </c>
      <c r="N958" s="32">
        <f t="shared" si="483"/>
        <v>0</v>
      </c>
      <c r="O958" s="197"/>
      <c r="P958" s="198"/>
    </row>
    <row r="959" spans="1:16" ht="15.75" outlineLevel="1">
      <c r="A959" s="254">
        <f t="shared" ref="A959:E959" si="580">A673</f>
        <v>0</v>
      </c>
      <c r="B959" s="222" t="str">
        <f t="shared" si="580"/>
        <v>2) MODIFIED Air FILTERS FOR GT UNITS</v>
      </c>
      <c r="C959" s="51">
        <f t="shared" si="580"/>
        <v>0</v>
      </c>
      <c r="D959" s="217" t="str">
        <f t="shared" si="580"/>
        <v>-</v>
      </c>
      <c r="E959" s="53">
        <f t="shared" si="580"/>
        <v>0</v>
      </c>
      <c r="F959" s="32">
        <f t="shared" si="552"/>
        <v>0</v>
      </c>
      <c r="G959" s="32">
        <f t="shared" si="553"/>
        <v>0</v>
      </c>
      <c r="H959" s="32">
        <f t="shared" si="481"/>
        <v>0</v>
      </c>
      <c r="I959" s="29">
        <f>'F4.2'!X101</f>
        <v>0.7</v>
      </c>
      <c r="J959" s="29">
        <f>'F4.2'!AW101</f>
        <v>0.7</v>
      </c>
      <c r="K959" s="32"/>
      <c r="L959" s="32"/>
      <c r="M959" s="32">
        <f t="shared" si="537"/>
        <v>0.7</v>
      </c>
      <c r="N959" s="32">
        <f t="shared" si="483"/>
        <v>0</v>
      </c>
      <c r="O959" s="197"/>
      <c r="P959" s="198"/>
    </row>
    <row r="960" spans="1:16" ht="15.75" outlineLevel="1">
      <c r="A960" s="254">
        <f t="shared" ref="A960:E960" si="581">A674</f>
        <v>0</v>
      </c>
      <c r="B960" s="222" t="str">
        <f t="shared" si="581"/>
        <v>3) Procurement of Oil Separator (2 Nos.)</v>
      </c>
      <c r="C960" s="51">
        <f t="shared" si="581"/>
        <v>0</v>
      </c>
      <c r="D960" s="217" t="str">
        <f t="shared" si="581"/>
        <v>-</v>
      </c>
      <c r="E960" s="53">
        <f t="shared" si="581"/>
        <v>0</v>
      </c>
      <c r="F960" s="32">
        <f t="shared" si="552"/>
        <v>0</v>
      </c>
      <c r="G960" s="32">
        <f t="shared" si="553"/>
        <v>0</v>
      </c>
      <c r="H960" s="32">
        <f t="shared" si="481"/>
        <v>0</v>
      </c>
      <c r="I960" s="29">
        <f>'F4.2'!X102</f>
        <v>0.5</v>
      </c>
      <c r="J960" s="29">
        <f>'F4.2'!AW102</f>
        <v>0.5</v>
      </c>
      <c r="K960" s="32"/>
      <c r="L960" s="32"/>
      <c r="M960" s="32">
        <f t="shared" si="537"/>
        <v>0.5</v>
      </c>
      <c r="N960" s="32">
        <f t="shared" si="483"/>
        <v>0</v>
      </c>
      <c r="O960" s="197"/>
      <c r="P960" s="198"/>
    </row>
    <row r="961" spans="1:16" ht="15.75" outlineLevel="1">
      <c r="A961" s="254">
        <f t="shared" ref="A961:E961" si="582">A675</f>
        <v>0</v>
      </c>
      <c r="B961" s="222" t="str">
        <f t="shared" si="582"/>
        <v>4) CCR and Admin HVAC system replacement work</v>
      </c>
      <c r="C961" s="51">
        <f t="shared" si="582"/>
        <v>0</v>
      </c>
      <c r="D961" s="217" t="str">
        <f t="shared" si="582"/>
        <v>-</v>
      </c>
      <c r="E961" s="53">
        <f t="shared" si="582"/>
        <v>0</v>
      </c>
      <c r="F961" s="32">
        <f t="shared" si="552"/>
        <v>0</v>
      </c>
      <c r="G961" s="32">
        <f t="shared" si="553"/>
        <v>0</v>
      </c>
      <c r="H961" s="32">
        <f t="shared" si="481"/>
        <v>0</v>
      </c>
      <c r="I961" s="29">
        <f>'F4.2'!X103</f>
        <v>0</v>
      </c>
      <c r="J961" s="29">
        <f>'F4.2'!AW103</f>
        <v>0</v>
      </c>
      <c r="K961" s="32"/>
      <c r="L961" s="32"/>
      <c r="M961" s="32">
        <f t="shared" si="537"/>
        <v>0</v>
      </c>
      <c r="N961" s="32">
        <f t="shared" si="483"/>
        <v>0</v>
      </c>
      <c r="O961" s="197"/>
      <c r="P961" s="198"/>
    </row>
    <row r="962" spans="1:16" ht="15.75" outlineLevel="1">
      <c r="A962" s="254">
        <f t="shared" ref="A962:E962" si="583">A676</f>
        <v>0</v>
      </c>
      <c r="B962" s="222" t="str">
        <f t="shared" si="583"/>
        <v>5) ACW  pumps and Pipeline procurement and replacement</v>
      </c>
      <c r="C962" s="51">
        <f t="shared" si="583"/>
        <v>0</v>
      </c>
      <c r="D962" s="217" t="str">
        <f t="shared" si="583"/>
        <v>-</v>
      </c>
      <c r="E962" s="53">
        <f t="shared" si="583"/>
        <v>0</v>
      </c>
      <c r="F962" s="32">
        <f t="shared" si="552"/>
        <v>0</v>
      </c>
      <c r="G962" s="32">
        <f t="shared" si="553"/>
        <v>0</v>
      </c>
      <c r="H962" s="32">
        <f t="shared" si="481"/>
        <v>0</v>
      </c>
      <c r="I962" s="29">
        <f>'F4.2'!X104</f>
        <v>0</v>
      </c>
      <c r="J962" s="29">
        <f>'F4.2'!AW104</f>
        <v>0</v>
      </c>
      <c r="K962" s="32"/>
      <c r="L962" s="32"/>
      <c r="M962" s="32">
        <f t="shared" si="537"/>
        <v>0</v>
      </c>
      <c r="N962" s="32">
        <f t="shared" si="483"/>
        <v>0</v>
      </c>
      <c r="O962" s="197"/>
      <c r="P962" s="198"/>
    </row>
    <row r="963" spans="1:16" ht="31.5" outlineLevel="1">
      <c r="A963" s="254">
        <f t="shared" ref="A963:E963" si="584">A677</f>
        <v>0</v>
      </c>
      <c r="B963" s="222" t="str">
        <f t="shared" si="584"/>
        <v>6) Procurement and Replacement work of corroded cooling water line, Firefighting pipeline in the plant.</v>
      </c>
      <c r="C963" s="51">
        <f t="shared" si="584"/>
        <v>0</v>
      </c>
      <c r="D963" s="217" t="str">
        <f t="shared" si="584"/>
        <v>-</v>
      </c>
      <c r="E963" s="53">
        <f t="shared" si="584"/>
        <v>0</v>
      </c>
      <c r="F963" s="32">
        <f t="shared" si="552"/>
        <v>0</v>
      </c>
      <c r="G963" s="32">
        <f t="shared" si="553"/>
        <v>0</v>
      </c>
      <c r="H963" s="32">
        <f t="shared" si="481"/>
        <v>0</v>
      </c>
      <c r="I963" s="29">
        <f>'F4.2'!X105</f>
        <v>0</v>
      </c>
      <c r="J963" s="29">
        <f>'F4.2'!AW105</f>
        <v>0</v>
      </c>
      <c r="K963" s="32"/>
      <c r="L963" s="32"/>
      <c r="M963" s="32">
        <f t="shared" si="537"/>
        <v>0</v>
      </c>
      <c r="N963" s="32">
        <f t="shared" si="483"/>
        <v>0</v>
      </c>
      <c r="O963" s="197"/>
      <c r="P963" s="198"/>
    </row>
    <row r="964" spans="1:16" ht="31.5" outlineLevel="1">
      <c r="A964" s="254">
        <f t="shared" ref="A964:E964" si="585">A678</f>
        <v>0</v>
      </c>
      <c r="B964" s="222" t="str">
        <f t="shared" si="585"/>
        <v xml:space="preserve">7) Fixed Fire fighting installation at Gas skid near MM Section </v>
      </c>
      <c r="C964" s="51">
        <f t="shared" si="585"/>
        <v>0</v>
      </c>
      <c r="D964" s="217" t="str">
        <f t="shared" si="585"/>
        <v>-</v>
      </c>
      <c r="E964" s="53">
        <f t="shared" si="585"/>
        <v>0</v>
      </c>
      <c r="F964" s="32">
        <f t="shared" si="552"/>
        <v>0</v>
      </c>
      <c r="G964" s="32">
        <f t="shared" si="553"/>
        <v>0</v>
      </c>
      <c r="H964" s="32">
        <f t="shared" si="481"/>
        <v>0</v>
      </c>
      <c r="I964" s="29">
        <f>'F4.2'!X106</f>
        <v>0</v>
      </c>
      <c r="J964" s="29">
        <f>'F4.2'!AW106</f>
        <v>0</v>
      </c>
      <c r="K964" s="32"/>
      <c r="L964" s="32"/>
      <c r="M964" s="32">
        <f t="shared" si="537"/>
        <v>0</v>
      </c>
      <c r="N964" s="32">
        <f t="shared" si="483"/>
        <v>0</v>
      </c>
      <c r="O964" s="197"/>
      <c r="P964" s="198"/>
    </row>
    <row r="965" spans="1:16" ht="31.5" outlineLevel="1">
      <c r="A965" s="254">
        <f t="shared" ref="A965:E965" si="586">A679</f>
        <v>0</v>
      </c>
      <c r="B965" s="222" t="str">
        <f t="shared" si="586"/>
        <v>8) Fixed Fire fighting installation  at Gas skid  near Unit -5 A1 Boiler</v>
      </c>
      <c r="C965" s="51">
        <f t="shared" si="586"/>
        <v>0</v>
      </c>
      <c r="D965" s="217" t="str">
        <f t="shared" si="586"/>
        <v>-</v>
      </c>
      <c r="E965" s="53">
        <f t="shared" si="586"/>
        <v>0</v>
      </c>
      <c r="F965" s="32">
        <f t="shared" si="552"/>
        <v>0</v>
      </c>
      <c r="G965" s="32">
        <f t="shared" si="553"/>
        <v>0</v>
      </c>
      <c r="H965" s="32">
        <f t="shared" si="481"/>
        <v>0</v>
      </c>
      <c r="I965" s="29">
        <f>'F4.2'!X107</f>
        <v>0</v>
      </c>
      <c r="J965" s="29">
        <f>'F4.2'!AW107</f>
        <v>0</v>
      </c>
      <c r="K965" s="32"/>
      <c r="L965" s="32"/>
      <c r="M965" s="32">
        <f t="shared" si="537"/>
        <v>0</v>
      </c>
      <c r="N965" s="32">
        <f t="shared" si="483"/>
        <v>0</v>
      </c>
      <c r="O965" s="197"/>
      <c r="P965" s="198"/>
    </row>
    <row r="966" spans="1:16" ht="31.5" outlineLevel="1">
      <c r="A966" s="254">
        <f t="shared" ref="A966:E966" si="587">A680</f>
        <v>0</v>
      </c>
      <c r="B966" s="222" t="str">
        <f t="shared" si="587"/>
        <v xml:space="preserve">9) Replacment of CO2 flooding system with advance system at Unit-5,6,7,8 </v>
      </c>
      <c r="C966" s="51">
        <f t="shared" si="587"/>
        <v>0</v>
      </c>
      <c r="D966" s="217" t="str">
        <f t="shared" si="587"/>
        <v>-</v>
      </c>
      <c r="E966" s="53">
        <f t="shared" si="587"/>
        <v>0</v>
      </c>
      <c r="F966" s="32">
        <f t="shared" si="552"/>
        <v>0</v>
      </c>
      <c r="G966" s="32">
        <f t="shared" si="553"/>
        <v>0</v>
      </c>
      <c r="H966" s="32">
        <f t="shared" si="481"/>
        <v>0</v>
      </c>
      <c r="I966" s="29">
        <f>'F4.2'!X108</f>
        <v>0</v>
      </c>
      <c r="J966" s="29">
        <f>'F4.2'!AW108</f>
        <v>0</v>
      </c>
      <c r="K966" s="32"/>
      <c r="L966" s="32"/>
      <c r="M966" s="32">
        <f t="shared" si="537"/>
        <v>0</v>
      </c>
      <c r="N966" s="32">
        <f t="shared" si="483"/>
        <v>0</v>
      </c>
      <c r="O966" s="197"/>
      <c r="P966" s="198"/>
    </row>
    <row r="967" spans="1:16" ht="15.75" outlineLevel="1">
      <c r="A967" s="254">
        <f t="shared" ref="A967:E967" si="588">A681</f>
        <v>0</v>
      </c>
      <c r="B967" s="222" t="str">
        <f t="shared" si="588"/>
        <v>10) Stage II EOP motor</v>
      </c>
      <c r="C967" s="51">
        <f t="shared" si="588"/>
        <v>0</v>
      </c>
      <c r="D967" s="217" t="str">
        <f t="shared" si="588"/>
        <v>-</v>
      </c>
      <c r="E967" s="53">
        <f t="shared" si="588"/>
        <v>0</v>
      </c>
      <c r="F967" s="32">
        <f t="shared" si="552"/>
        <v>0</v>
      </c>
      <c r="G967" s="32">
        <f t="shared" si="553"/>
        <v>0</v>
      </c>
      <c r="H967" s="32">
        <f t="shared" si="481"/>
        <v>0</v>
      </c>
      <c r="I967" s="29">
        <f>'F4.2'!X109</f>
        <v>0.03</v>
      </c>
      <c r="J967" s="29">
        <f>'F4.2'!AW109</f>
        <v>0.03</v>
      </c>
      <c r="K967" s="32"/>
      <c r="L967" s="32"/>
      <c r="M967" s="32">
        <f t="shared" si="537"/>
        <v>0.03</v>
      </c>
      <c r="N967" s="32">
        <f t="shared" si="483"/>
        <v>0</v>
      </c>
      <c r="O967" s="197"/>
      <c r="P967" s="198"/>
    </row>
    <row r="968" spans="1:16" ht="15.75" outlineLevel="1">
      <c r="A968" s="254">
        <f t="shared" ref="A968:E968" si="589">A682</f>
        <v>0</v>
      </c>
      <c r="B968" s="222" t="str">
        <f t="shared" si="589"/>
        <v>11) Evacuation pump motor</v>
      </c>
      <c r="C968" s="51">
        <f t="shared" si="589"/>
        <v>0</v>
      </c>
      <c r="D968" s="217" t="str">
        <f t="shared" si="589"/>
        <v>-</v>
      </c>
      <c r="E968" s="53">
        <f t="shared" si="589"/>
        <v>0</v>
      </c>
      <c r="F968" s="32">
        <f t="shared" si="552"/>
        <v>0</v>
      </c>
      <c r="G968" s="32">
        <f t="shared" si="553"/>
        <v>0</v>
      </c>
      <c r="H968" s="32">
        <f t="shared" si="481"/>
        <v>0</v>
      </c>
      <c r="I968" s="29">
        <f>'F4.2'!X110</f>
        <v>0.05</v>
      </c>
      <c r="J968" s="29">
        <f>'F4.2'!AW110</f>
        <v>0.05</v>
      </c>
      <c r="K968" s="32"/>
      <c r="L968" s="32"/>
      <c r="M968" s="32">
        <f t="shared" si="537"/>
        <v>0.05</v>
      </c>
      <c r="N968" s="32">
        <f t="shared" si="483"/>
        <v>0</v>
      </c>
      <c r="O968" s="197"/>
      <c r="P968" s="198"/>
    </row>
    <row r="969" spans="1:16" ht="15.75" outlineLevel="1">
      <c r="A969" s="254">
        <f t="shared" ref="A969:E969" si="590">A683</f>
        <v>0</v>
      </c>
      <c r="B969" s="222" t="str">
        <f t="shared" si="590"/>
        <v>12) St III Boiler Hydac Pump motor</v>
      </c>
      <c r="C969" s="51">
        <f t="shared" si="590"/>
        <v>0</v>
      </c>
      <c r="D969" s="217" t="str">
        <f t="shared" si="590"/>
        <v>-</v>
      </c>
      <c r="E969" s="53">
        <f t="shared" si="590"/>
        <v>0</v>
      </c>
      <c r="F969" s="32">
        <f t="shared" si="552"/>
        <v>0</v>
      </c>
      <c r="G969" s="32">
        <f t="shared" si="553"/>
        <v>0</v>
      </c>
      <c r="H969" s="32">
        <f t="shared" si="481"/>
        <v>0</v>
      </c>
      <c r="I969" s="29">
        <f>'F4.2'!X111</f>
        <v>0.01</v>
      </c>
      <c r="J969" s="29">
        <f>'F4.2'!AW111</f>
        <v>0.01</v>
      </c>
      <c r="K969" s="32"/>
      <c r="L969" s="32"/>
      <c r="M969" s="32">
        <f t="shared" si="537"/>
        <v>0.01</v>
      </c>
      <c r="N969" s="32">
        <f t="shared" si="483"/>
        <v>0</v>
      </c>
      <c r="O969" s="197"/>
      <c r="P969" s="198"/>
    </row>
    <row r="970" spans="1:16" ht="15.75" outlineLevel="1">
      <c r="A970" s="254">
        <f t="shared" ref="A970:E970" si="591">A684</f>
        <v>0</v>
      </c>
      <c r="B970" s="222" t="str">
        <f t="shared" si="591"/>
        <v>13) LT BREAKER ST II (1600) AMP</v>
      </c>
      <c r="C970" s="51">
        <f t="shared" si="591"/>
        <v>0</v>
      </c>
      <c r="D970" s="217" t="str">
        <f t="shared" si="591"/>
        <v>-</v>
      </c>
      <c r="E970" s="53">
        <f t="shared" si="591"/>
        <v>0</v>
      </c>
      <c r="F970" s="32">
        <f t="shared" si="552"/>
        <v>0</v>
      </c>
      <c r="G970" s="32">
        <f t="shared" si="553"/>
        <v>0</v>
      </c>
      <c r="H970" s="32">
        <f t="shared" si="481"/>
        <v>0</v>
      </c>
      <c r="I970" s="29">
        <f>'F4.2'!X112</f>
        <v>0.2</v>
      </c>
      <c r="J970" s="29">
        <f>'F4.2'!AW112</f>
        <v>0.2</v>
      </c>
      <c r="K970" s="32"/>
      <c r="L970" s="32"/>
      <c r="M970" s="32">
        <f t="shared" si="537"/>
        <v>0.2</v>
      </c>
      <c r="N970" s="32">
        <f t="shared" si="483"/>
        <v>0</v>
      </c>
      <c r="O970" s="197"/>
      <c r="P970" s="198"/>
    </row>
    <row r="971" spans="1:16" ht="15.75" outlineLevel="1">
      <c r="A971" s="254">
        <f t="shared" ref="A971:E971" si="592">A685</f>
        <v>0</v>
      </c>
      <c r="B971" s="222" t="str">
        <f t="shared" si="592"/>
        <v>14) LT BREAKER ST III and WTP  (3200) AMP</v>
      </c>
      <c r="C971" s="51">
        <f t="shared" si="592"/>
        <v>0</v>
      </c>
      <c r="D971" s="217" t="str">
        <f t="shared" si="592"/>
        <v>-</v>
      </c>
      <c r="E971" s="53">
        <f t="shared" si="592"/>
        <v>0</v>
      </c>
      <c r="F971" s="32">
        <f t="shared" si="552"/>
        <v>0</v>
      </c>
      <c r="G971" s="32">
        <f t="shared" si="553"/>
        <v>0</v>
      </c>
      <c r="H971" s="32">
        <f t="shared" si="481"/>
        <v>0</v>
      </c>
      <c r="I971" s="29">
        <f>'F4.2'!X113</f>
        <v>0.4</v>
      </c>
      <c r="J971" s="29">
        <f>'F4.2'!AW113</f>
        <v>0.4</v>
      </c>
      <c r="K971" s="32"/>
      <c r="L971" s="32"/>
      <c r="M971" s="32">
        <f t="shared" si="537"/>
        <v>0.4</v>
      </c>
      <c r="N971" s="32">
        <f t="shared" si="483"/>
        <v>0</v>
      </c>
      <c r="O971" s="197"/>
      <c r="P971" s="198"/>
    </row>
    <row r="972" spans="1:16" ht="15.75" outlineLevel="1">
      <c r="A972" s="254">
        <f t="shared" ref="A972:E972" si="593">A686</f>
        <v>0</v>
      </c>
      <c r="B972" s="222" t="str">
        <f t="shared" si="593"/>
        <v>15) Battery replacement</v>
      </c>
      <c r="C972" s="51">
        <f t="shared" si="593"/>
        <v>0</v>
      </c>
      <c r="D972" s="217" t="str">
        <f t="shared" si="593"/>
        <v>-</v>
      </c>
      <c r="E972" s="53">
        <f t="shared" si="593"/>
        <v>0</v>
      </c>
      <c r="F972" s="32">
        <f t="shared" si="552"/>
        <v>0</v>
      </c>
      <c r="G972" s="32">
        <f t="shared" si="553"/>
        <v>0</v>
      </c>
      <c r="H972" s="32">
        <f t="shared" si="481"/>
        <v>0</v>
      </c>
      <c r="I972" s="29">
        <f>'F4.2'!X114</f>
        <v>0</v>
      </c>
      <c r="J972" s="29">
        <f>'F4.2'!AW114</f>
        <v>0</v>
      </c>
      <c r="K972" s="32"/>
      <c r="L972" s="32"/>
      <c r="M972" s="32">
        <f t="shared" si="537"/>
        <v>0</v>
      </c>
      <c r="N972" s="32">
        <f t="shared" si="483"/>
        <v>0</v>
      </c>
      <c r="O972" s="197"/>
      <c r="P972" s="198"/>
    </row>
    <row r="973" spans="1:16" ht="15.75" outlineLevel="1">
      <c r="A973" s="254">
        <f t="shared" ref="A973:E973" si="594">A687</f>
        <v>0</v>
      </c>
      <c r="B973" s="222" t="str">
        <f t="shared" si="594"/>
        <v>16) Rennovation of AC plant piping</v>
      </c>
      <c r="C973" s="51">
        <f t="shared" si="594"/>
        <v>0</v>
      </c>
      <c r="D973" s="217" t="str">
        <f t="shared" si="594"/>
        <v>-</v>
      </c>
      <c r="E973" s="53">
        <f t="shared" si="594"/>
        <v>0</v>
      </c>
      <c r="F973" s="32">
        <f t="shared" si="552"/>
        <v>0</v>
      </c>
      <c r="G973" s="32">
        <f t="shared" si="553"/>
        <v>0</v>
      </c>
      <c r="H973" s="32">
        <f t="shared" si="481"/>
        <v>0</v>
      </c>
      <c r="I973" s="29">
        <f>'F4.2'!X115</f>
        <v>0.5</v>
      </c>
      <c r="J973" s="29">
        <f>'F4.2'!AW115</f>
        <v>0.5</v>
      </c>
      <c r="K973" s="32"/>
      <c r="L973" s="32"/>
      <c r="M973" s="32">
        <f t="shared" si="537"/>
        <v>0.5</v>
      </c>
      <c r="N973" s="32">
        <f t="shared" si="483"/>
        <v>0</v>
      </c>
      <c r="O973" s="197"/>
      <c r="P973" s="198"/>
    </row>
    <row r="974" spans="1:16" ht="47.25" outlineLevel="1">
      <c r="A974" s="254">
        <f t="shared" ref="A974:E974" si="595">A688</f>
        <v>0</v>
      </c>
      <c r="B974" s="222" t="str">
        <f t="shared" si="595"/>
        <v xml:space="preserve">17) Up gradation Of Old Generator Protection System with Advance Series Microprocessor based System for GT  at GTPS Uran                       </v>
      </c>
      <c r="C974" s="51">
        <f t="shared" si="595"/>
        <v>0</v>
      </c>
      <c r="D974" s="217" t="str">
        <f t="shared" si="595"/>
        <v>-</v>
      </c>
      <c r="E974" s="53">
        <f t="shared" si="595"/>
        <v>0</v>
      </c>
      <c r="F974" s="32">
        <f t="shared" si="552"/>
        <v>0</v>
      </c>
      <c r="G974" s="32">
        <f t="shared" si="553"/>
        <v>0</v>
      </c>
      <c r="H974" s="32">
        <f t="shared" si="481"/>
        <v>0</v>
      </c>
      <c r="I974" s="29">
        <f>'F4.2'!X116</f>
        <v>0.6</v>
      </c>
      <c r="J974" s="29">
        <f>'F4.2'!AW116</f>
        <v>0.6</v>
      </c>
      <c r="K974" s="32"/>
      <c r="L974" s="32"/>
      <c r="M974" s="32">
        <f t="shared" si="537"/>
        <v>0.6</v>
      </c>
      <c r="N974" s="32">
        <f t="shared" si="483"/>
        <v>0</v>
      </c>
      <c r="O974" s="197"/>
      <c r="P974" s="198"/>
    </row>
    <row r="975" spans="1:16" ht="31.5" outlineLevel="1">
      <c r="A975" s="254">
        <f t="shared" ref="A975:E975" si="596">A689</f>
        <v>0</v>
      </c>
      <c r="B975" s="222" t="str">
        <f t="shared" si="596"/>
        <v>18) Supply, Installation and commissioning of battery chargers at Stage-II at GTPS,Uran.</v>
      </c>
      <c r="C975" s="51">
        <f t="shared" si="596"/>
        <v>0</v>
      </c>
      <c r="D975" s="217" t="str">
        <f t="shared" si="596"/>
        <v>-</v>
      </c>
      <c r="E975" s="53">
        <f t="shared" si="596"/>
        <v>0</v>
      </c>
      <c r="F975" s="32">
        <f t="shared" si="552"/>
        <v>0</v>
      </c>
      <c r="G975" s="32">
        <f t="shared" si="553"/>
        <v>0</v>
      </c>
      <c r="H975" s="32">
        <f t="shared" si="481"/>
        <v>0</v>
      </c>
      <c r="I975" s="29">
        <f>'F4.2'!X117</f>
        <v>0.2</v>
      </c>
      <c r="J975" s="29">
        <f>'F4.2'!AW117</f>
        <v>0.2</v>
      </c>
      <c r="K975" s="32"/>
      <c r="L975" s="32"/>
      <c r="M975" s="32">
        <f t="shared" si="537"/>
        <v>0.2</v>
      </c>
      <c r="N975" s="32">
        <f t="shared" si="483"/>
        <v>0</v>
      </c>
      <c r="O975" s="197"/>
      <c r="P975" s="198"/>
    </row>
    <row r="976" spans="1:16" ht="47.25" outlineLevel="1">
      <c r="A976" s="254">
        <f t="shared" ref="A976:E976" si="597">A690</f>
        <v>0</v>
      </c>
      <c r="B976" s="222" t="str">
        <f t="shared" si="597"/>
        <v>19) Procurement of on-line  dissolve oxygen, pH &amp; conductivity measurement with transmitter for boiler and steam turbine at GTPS Uran</v>
      </c>
      <c r="C976" s="51">
        <f t="shared" si="597"/>
        <v>0</v>
      </c>
      <c r="D976" s="217" t="str">
        <f t="shared" si="597"/>
        <v>-</v>
      </c>
      <c r="E976" s="53">
        <f t="shared" si="597"/>
        <v>0</v>
      </c>
      <c r="F976" s="32">
        <f t="shared" si="552"/>
        <v>0</v>
      </c>
      <c r="G976" s="32">
        <f t="shared" si="553"/>
        <v>0</v>
      </c>
      <c r="H976" s="32">
        <f t="shared" si="481"/>
        <v>0</v>
      </c>
      <c r="I976" s="29">
        <f>'F4.2'!X118</f>
        <v>0</v>
      </c>
      <c r="J976" s="29">
        <f>'F4.2'!AW118</f>
        <v>0</v>
      </c>
      <c r="K976" s="32"/>
      <c r="L976" s="32"/>
      <c r="M976" s="32">
        <f t="shared" si="537"/>
        <v>0</v>
      </c>
      <c r="N976" s="32">
        <f t="shared" si="483"/>
        <v>0</v>
      </c>
      <c r="O976" s="197"/>
      <c r="P976" s="198"/>
    </row>
    <row r="977" spans="1:16" ht="31.5" outlineLevel="1">
      <c r="A977" s="254">
        <f t="shared" ref="A977:E977" si="598">A691</f>
        <v>0</v>
      </c>
      <c r="B977" s="222" t="str">
        <f t="shared" si="598"/>
        <v>20) Procurement of Optical Gas Leak imaging Camera for gas leak detection at GTPS,Uran.</v>
      </c>
      <c r="C977" s="51">
        <f t="shared" si="598"/>
        <v>0</v>
      </c>
      <c r="D977" s="217" t="str">
        <f t="shared" si="598"/>
        <v>-</v>
      </c>
      <c r="E977" s="53">
        <f t="shared" si="598"/>
        <v>0</v>
      </c>
      <c r="F977" s="32">
        <f t="shared" si="552"/>
        <v>0</v>
      </c>
      <c r="G977" s="32">
        <f t="shared" si="553"/>
        <v>0</v>
      </c>
      <c r="H977" s="32">
        <f t="shared" si="481"/>
        <v>0</v>
      </c>
      <c r="I977" s="29">
        <f>'F4.2'!X119</f>
        <v>0</v>
      </c>
      <c r="J977" s="29">
        <f>'F4.2'!AW119</f>
        <v>0</v>
      </c>
      <c r="K977" s="32"/>
      <c r="L977" s="32"/>
      <c r="M977" s="32">
        <f t="shared" si="537"/>
        <v>0</v>
      </c>
      <c r="N977" s="32">
        <f t="shared" si="483"/>
        <v>0</v>
      </c>
      <c r="O977" s="197"/>
      <c r="P977" s="198"/>
    </row>
    <row r="978" spans="1:16" ht="47.25" outlineLevel="1">
      <c r="A978" s="254">
        <f t="shared" ref="A978:E978" si="599">A692</f>
        <v>0</v>
      </c>
      <c r="B978" s="222" t="str">
        <f t="shared" si="599"/>
        <v>21) Procurement of HP and LP bypass control valve actuator and HP bypass spray control valve actuator at GTPS uran (3 No)</v>
      </c>
      <c r="C978" s="51">
        <f t="shared" si="599"/>
        <v>0</v>
      </c>
      <c r="D978" s="217" t="str">
        <f t="shared" si="599"/>
        <v>-</v>
      </c>
      <c r="E978" s="53">
        <f t="shared" si="599"/>
        <v>0</v>
      </c>
      <c r="F978" s="32">
        <f t="shared" si="552"/>
        <v>0</v>
      </c>
      <c r="G978" s="32">
        <f t="shared" si="553"/>
        <v>0</v>
      </c>
      <c r="H978" s="32">
        <f t="shared" si="481"/>
        <v>0</v>
      </c>
      <c r="I978" s="29">
        <f>'F4.2'!X120</f>
        <v>1.9</v>
      </c>
      <c r="J978" s="29">
        <f>'F4.2'!AW120</f>
        <v>1.9</v>
      </c>
      <c r="K978" s="32"/>
      <c r="L978" s="32"/>
      <c r="M978" s="32">
        <f t="shared" si="537"/>
        <v>1.9</v>
      </c>
      <c r="N978" s="32">
        <f t="shared" si="483"/>
        <v>0</v>
      </c>
      <c r="O978" s="197"/>
      <c r="P978" s="198"/>
    </row>
    <row r="979" spans="1:16" ht="15.75" outlineLevel="1">
      <c r="A979" s="254">
        <f t="shared" ref="A979:E979" si="600">A693</f>
        <v>0</v>
      </c>
      <c r="B979" s="222" t="str">
        <f t="shared" si="600"/>
        <v>22) New SCADA system for WTP operation at GTPS Uran</v>
      </c>
      <c r="C979" s="51">
        <f t="shared" si="600"/>
        <v>0</v>
      </c>
      <c r="D979" s="217" t="str">
        <f t="shared" si="600"/>
        <v>-</v>
      </c>
      <c r="E979" s="53">
        <f t="shared" si="600"/>
        <v>0</v>
      </c>
      <c r="F979" s="32">
        <f t="shared" si="552"/>
        <v>0</v>
      </c>
      <c r="G979" s="32">
        <f t="shared" si="553"/>
        <v>0</v>
      </c>
      <c r="H979" s="32">
        <f t="shared" si="481"/>
        <v>0</v>
      </c>
      <c r="I979" s="29">
        <f>'F4.2'!X121</f>
        <v>0.25</v>
      </c>
      <c r="J979" s="29">
        <f>'F4.2'!AW121</f>
        <v>0.25</v>
      </c>
      <c r="K979" s="32"/>
      <c r="L979" s="32"/>
      <c r="M979" s="32">
        <f t="shared" si="537"/>
        <v>0.25</v>
      </c>
      <c r="N979" s="32">
        <f t="shared" si="483"/>
        <v>0</v>
      </c>
      <c r="O979" s="197"/>
      <c r="P979" s="198"/>
    </row>
    <row r="980" spans="1:16" ht="78.75" outlineLevel="1">
      <c r="A980" s="254">
        <f t="shared" ref="A980:E980" si="601">A694</f>
        <v>0</v>
      </c>
      <c r="B980" s="222" t="str">
        <f t="shared" si="601"/>
        <v>23) Replacement of existing field instruments of WTP ( level transmitters, level switches, pH meter with sensor, flow meters and Transmittres,conductivity meter with sensors, dissolve oxygen meter with sensors, pressure gauges, pneumatic valves with feedback) at GTPS Uran</v>
      </c>
      <c r="C980" s="51">
        <f t="shared" si="601"/>
        <v>0</v>
      </c>
      <c r="D980" s="217" t="str">
        <f t="shared" si="601"/>
        <v>-</v>
      </c>
      <c r="E980" s="53">
        <f t="shared" si="601"/>
        <v>0</v>
      </c>
      <c r="F980" s="32">
        <f t="shared" si="552"/>
        <v>0</v>
      </c>
      <c r="G980" s="32">
        <f t="shared" si="553"/>
        <v>0</v>
      </c>
      <c r="H980" s="32">
        <f t="shared" si="481"/>
        <v>0</v>
      </c>
      <c r="I980" s="29">
        <f>'F4.2'!X122</f>
        <v>0.75</v>
      </c>
      <c r="J980" s="29">
        <f>'F4.2'!AW122</f>
        <v>0.75</v>
      </c>
      <c r="K980" s="32"/>
      <c r="L980" s="32"/>
      <c r="M980" s="32">
        <f t="shared" si="537"/>
        <v>0.75</v>
      </c>
      <c r="N980" s="32">
        <f t="shared" si="483"/>
        <v>0</v>
      </c>
      <c r="O980" s="197"/>
      <c r="P980" s="198"/>
    </row>
    <row r="981" spans="1:16" ht="47.25" outlineLevel="1">
      <c r="A981" s="259">
        <f t="shared" ref="A981:E981" si="602">A695</f>
        <v>8</v>
      </c>
      <c r="B981" s="214" t="str">
        <f t="shared" si="602"/>
        <v>DPR-1 DPR for Condenser Vacuum imrovement  by procurement and erection/Upgradation of ACC pannels of A0 Unit</v>
      </c>
      <c r="C981" s="51">
        <f t="shared" si="602"/>
        <v>0</v>
      </c>
      <c r="D981" s="217" t="str">
        <f t="shared" si="602"/>
        <v>-</v>
      </c>
      <c r="E981" s="53">
        <f t="shared" si="602"/>
        <v>0</v>
      </c>
      <c r="F981" s="32">
        <f t="shared" si="552"/>
        <v>0</v>
      </c>
      <c r="G981" s="32">
        <f t="shared" si="553"/>
        <v>0</v>
      </c>
      <c r="H981" s="32">
        <f t="shared" si="481"/>
        <v>0</v>
      </c>
      <c r="I981" s="29">
        <f>'F4.2'!X123</f>
        <v>0</v>
      </c>
      <c r="J981" s="29">
        <f>'F4.2'!AW123</f>
        <v>0</v>
      </c>
      <c r="K981" s="32"/>
      <c r="L981" s="32"/>
      <c r="M981" s="32">
        <f t="shared" si="537"/>
        <v>0</v>
      </c>
      <c r="N981" s="32">
        <f t="shared" si="483"/>
        <v>0</v>
      </c>
      <c r="O981" s="197"/>
      <c r="P981" s="198"/>
    </row>
    <row r="982" spans="1:16" ht="31.5" outlineLevel="1">
      <c r="A982" s="271">
        <f t="shared" ref="A982:E982" si="603">A696</f>
        <v>9</v>
      </c>
      <c r="B982" s="214" t="str">
        <f t="shared" si="603"/>
        <v xml:space="preserve"> Supply and erection of ACC Pannels/ Upgradation (A0 ACC Pannels)</v>
      </c>
      <c r="C982" s="51">
        <f t="shared" si="603"/>
        <v>0</v>
      </c>
      <c r="D982" s="217" t="str">
        <f t="shared" si="603"/>
        <v>-</v>
      </c>
      <c r="E982" s="53">
        <f t="shared" si="603"/>
        <v>0</v>
      </c>
      <c r="F982" s="32">
        <f t="shared" si="552"/>
        <v>0</v>
      </c>
      <c r="G982" s="32">
        <f t="shared" si="553"/>
        <v>0</v>
      </c>
      <c r="H982" s="32">
        <f t="shared" si="481"/>
        <v>0</v>
      </c>
      <c r="I982" s="29">
        <f>'F4.2'!X124</f>
        <v>0</v>
      </c>
      <c r="J982" s="29">
        <f>'F4.2'!AW124</f>
        <v>0</v>
      </c>
      <c r="K982" s="32"/>
      <c r="L982" s="32"/>
      <c r="M982" s="32">
        <f t="shared" ref="M982:M1045" si="604">SUM(J982:L982)</f>
        <v>0</v>
      </c>
      <c r="N982" s="32">
        <f t="shared" si="483"/>
        <v>0</v>
      </c>
      <c r="O982" s="197"/>
      <c r="P982" s="198"/>
    </row>
    <row r="983" spans="1:16" ht="15.75" outlineLevel="1">
      <c r="A983" s="271">
        <f t="shared" ref="A983:E983" si="605">A697</f>
        <v>10</v>
      </c>
      <c r="B983" s="214" t="str">
        <f t="shared" si="605"/>
        <v>DPR for Replacement of HP and LP cycle valves of Boilers.</v>
      </c>
      <c r="C983" s="51">
        <f t="shared" si="605"/>
        <v>0</v>
      </c>
      <c r="D983" s="217" t="str">
        <f t="shared" si="605"/>
        <v>-</v>
      </c>
      <c r="E983" s="53">
        <f t="shared" si="605"/>
        <v>0</v>
      </c>
      <c r="F983" s="32">
        <f t="shared" si="552"/>
        <v>0</v>
      </c>
      <c r="G983" s="32">
        <f t="shared" si="553"/>
        <v>0</v>
      </c>
      <c r="H983" s="32">
        <f t="shared" si="481"/>
        <v>0</v>
      </c>
      <c r="I983" s="29">
        <f>'F4.2'!X125</f>
        <v>0</v>
      </c>
      <c r="J983" s="29">
        <f>'F4.2'!AW125</f>
        <v>0</v>
      </c>
      <c r="K983" s="32"/>
      <c r="L983" s="32"/>
      <c r="M983" s="32">
        <f t="shared" si="604"/>
        <v>0</v>
      </c>
      <c r="N983" s="32">
        <f t="shared" si="483"/>
        <v>0</v>
      </c>
      <c r="O983" s="197"/>
      <c r="P983" s="198"/>
    </row>
    <row r="984" spans="1:16" ht="47.25" outlineLevel="1">
      <c r="A984" s="271">
        <f t="shared" ref="A984:E984" si="606">A698</f>
        <v>0</v>
      </c>
      <c r="B984" s="222" t="str">
        <f t="shared" si="606"/>
        <v xml:space="preserve"> Supply of all valves of Boiler HP feed station valves, overflow valves, MIV valve, shutoff valve (A1,A2,B1,B2 Boilers)</v>
      </c>
      <c r="C984" s="51">
        <f t="shared" si="606"/>
        <v>0</v>
      </c>
      <c r="D984" s="217" t="str">
        <f t="shared" si="606"/>
        <v>-</v>
      </c>
      <c r="E984" s="53">
        <f t="shared" si="606"/>
        <v>0</v>
      </c>
      <c r="F984" s="32">
        <f t="shared" si="552"/>
        <v>0</v>
      </c>
      <c r="G984" s="32">
        <f t="shared" si="553"/>
        <v>0</v>
      </c>
      <c r="H984" s="32">
        <f t="shared" si="481"/>
        <v>0</v>
      </c>
      <c r="I984" s="29">
        <f>'F4.2'!X126</f>
        <v>0</v>
      </c>
      <c r="J984" s="29">
        <f>'F4.2'!AW126</f>
        <v>0</v>
      </c>
      <c r="K984" s="32"/>
      <c r="L984" s="32"/>
      <c r="M984" s="32">
        <f t="shared" si="604"/>
        <v>0</v>
      </c>
      <c r="N984" s="32">
        <f t="shared" si="483"/>
        <v>0</v>
      </c>
      <c r="O984" s="197"/>
      <c r="P984" s="198"/>
    </row>
    <row r="985" spans="1:16" ht="31.5" outlineLevel="1">
      <c r="A985" s="271">
        <f t="shared" ref="A985:E985" si="607">A699</f>
        <v>0</v>
      </c>
      <c r="B985" s="222" t="str">
        <f t="shared" si="607"/>
        <v xml:space="preserve"> Supply all valves of Boiler LP feed station valves, Overflow valves, MIV valve, shutoff valve (A1,A2,B1,B2 Boilers)</v>
      </c>
      <c r="C985" s="51">
        <f t="shared" si="607"/>
        <v>0</v>
      </c>
      <c r="D985" s="217" t="str">
        <f t="shared" si="607"/>
        <v>-</v>
      </c>
      <c r="E985" s="53">
        <f t="shared" si="607"/>
        <v>0</v>
      </c>
      <c r="F985" s="32">
        <f t="shared" si="552"/>
        <v>0</v>
      </c>
      <c r="G985" s="32">
        <f t="shared" si="553"/>
        <v>0</v>
      </c>
      <c r="H985" s="32">
        <f t="shared" si="481"/>
        <v>0</v>
      </c>
      <c r="I985" s="29">
        <f>'F4.2'!X127</f>
        <v>0</v>
      </c>
      <c r="J985" s="29">
        <f>'F4.2'!AW127</f>
        <v>0</v>
      </c>
      <c r="K985" s="32"/>
      <c r="L985" s="32"/>
      <c r="M985" s="32">
        <f t="shared" si="604"/>
        <v>0</v>
      </c>
      <c r="N985" s="32">
        <f t="shared" si="483"/>
        <v>0</v>
      </c>
      <c r="O985" s="197"/>
      <c r="P985" s="198"/>
    </row>
    <row r="986" spans="1:16" ht="15.75" outlineLevel="1">
      <c r="A986" s="271">
        <f t="shared" ref="A986:E986" si="608">A700</f>
        <v>11</v>
      </c>
      <c r="B986" s="214" t="str">
        <f t="shared" si="608"/>
        <v>DPR for Turbine section upgrade of GT unit 5</v>
      </c>
      <c r="C986" s="51">
        <f t="shared" si="608"/>
        <v>0</v>
      </c>
      <c r="D986" s="217" t="str">
        <f t="shared" si="608"/>
        <v>-</v>
      </c>
      <c r="E986" s="53">
        <f t="shared" si="608"/>
        <v>0</v>
      </c>
      <c r="F986" s="32">
        <f t="shared" si="552"/>
        <v>0</v>
      </c>
      <c r="G986" s="32">
        <f t="shared" si="553"/>
        <v>0</v>
      </c>
      <c r="H986" s="32">
        <f t="shared" si="481"/>
        <v>0</v>
      </c>
      <c r="I986" s="29">
        <f>'F4.2'!X128</f>
        <v>0</v>
      </c>
      <c r="J986" s="29">
        <f>'F4.2'!AW128</f>
        <v>0</v>
      </c>
      <c r="K986" s="32"/>
      <c r="L986" s="32"/>
      <c r="M986" s="32">
        <f t="shared" si="604"/>
        <v>0</v>
      </c>
      <c r="N986" s="32">
        <f t="shared" si="483"/>
        <v>0</v>
      </c>
      <c r="O986" s="197"/>
      <c r="P986" s="198"/>
    </row>
    <row r="987" spans="1:16" ht="31.5" outlineLevel="1">
      <c r="A987" s="271">
        <f t="shared" ref="A987:E987" si="609">A701</f>
        <v>0</v>
      </c>
      <c r="B987" s="222" t="str">
        <f t="shared" si="609"/>
        <v xml:space="preserve">  Supply of Turbine rotor blades 3 &amp; 4 and Turbine stator blades 3 &amp; 4 along with installation material (TSU) GT 5</v>
      </c>
      <c r="C987" s="51">
        <f t="shared" si="609"/>
        <v>0</v>
      </c>
      <c r="D987" s="217" t="str">
        <f t="shared" si="609"/>
        <v>-</v>
      </c>
      <c r="E987" s="53">
        <f t="shared" si="609"/>
        <v>0</v>
      </c>
      <c r="F987" s="32">
        <f t="shared" si="552"/>
        <v>0</v>
      </c>
      <c r="G987" s="32">
        <f t="shared" si="553"/>
        <v>0</v>
      </c>
      <c r="H987" s="32">
        <f t="shared" si="481"/>
        <v>0</v>
      </c>
      <c r="I987" s="29">
        <f>'F4.2'!X129</f>
        <v>75</v>
      </c>
      <c r="J987" s="29">
        <f>'F4.2'!AW129</f>
        <v>75</v>
      </c>
      <c r="K987" s="32"/>
      <c r="L987" s="32"/>
      <c r="M987" s="32">
        <f t="shared" si="604"/>
        <v>75</v>
      </c>
      <c r="N987" s="32">
        <f t="shared" si="483"/>
        <v>0</v>
      </c>
      <c r="O987" s="197"/>
      <c r="P987" s="198"/>
    </row>
    <row r="988" spans="1:16" ht="31.5" outlineLevel="1">
      <c r="A988" s="271">
        <f t="shared" ref="A988:E988" si="610">A702</f>
        <v>12</v>
      </c>
      <c r="B988" s="214" t="str">
        <f t="shared" si="610"/>
        <v xml:space="preserve">DPR for Replacement of Various pumps of A0 &amp; B0 block and HP LP drum, HP LP BCP allied valves of boiler </v>
      </c>
      <c r="C988" s="51">
        <f t="shared" si="610"/>
        <v>0</v>
      </c>
      <c r="D988" s="217" t="str">
        <f t="shared" si="610"/>
        <v>-</v>
      </c>
      <c r="E988" s="53">
        <f t="shared" si="610"/>
        <v>0</v>
      </c>
      <c r="F988" s="32">
        <f t="shared" si="552"/>
        <v>0</v>
      </c>
      <c r="G988" s="32">
        <f t="shared" si="553"/>
        <v>0</v>
      </c>
      <c r="H988" s="32">
        <f t="shared" si="481"/>
        <v>0</v>
      </c>
      <c r="I988" s="29">
        <f>'F4.2'!X130</f>
        <v>0</v>
      </c>
      <c r="J988" s="29">
        <f>'F4.2'!AW130</f>
        <v>0</v>
      </c>
      <c r="K988" s="32"/>
      <c r="L988" s="32"/>
      <c r="M988" s="32">
        <f t="shared" si="604"/>
        <v>0</v>
      </c>
      <c r="N988" s="32">
        <f t="shared" si="483"/>
        <v>0</v>
      </c>
      <c r="O988" s="197"/>
      <c r="P988" s="198"/>
    </row>
    <row r="989" spans="1:16" ht="47.25" outlineLevel="1">
      <c r="A989" s="271">
        <f t="shared" ref="A989:E989" si="611">A703</f>
        <v>0</v>
      </c>
      <c r="B989" s="222" t="str">
        <f t="shared" si="611"/>
        <v xml:space="preserve"> Supply of various pumps (HP BCP , LP BCP, HP and LP Feed water pumps, preheater, evacuation pumps, CEP pumps etc Pumps (A0 and B0 Block)</v>
      </c>
      <c r="C989" s="51">
        <f t="shared" si="611"/>
        <v>0</v>
      </c>
      <c r="D989" s="217" t="str">
        <f t="shared" si="611"/>
        <v>-</v>
      </c>
      <c r="E989" s="53">
        <f t="shared" si="611"/>
        <v>0</v>
      </c>
      <c r="F989" s="32">
        <f t="shared" si="552"/>
        <v>0</v>
      </c>
      <c r="G989" s="32">
        <f t="shared" si="553"/>
        <v>0</v>
      </c>
      <c r="H989" s="32">
        <f t="shared" si="481"/>
        <v>0</v>
      </c>
      <c r="I989" s="29">
        <f>'F4.2'!X131</f>
        <v>19.12</v>
      </c>
      <c r="J989" s="29">
        <f>'F4.2'!AW131</f>
        <v>19.12</v>
      </c>
      <c r="K989" s="32"/>
      <c r="L989" s="32"/>
      <c r="M989" s="32">
        <f t="shared" si="604"/>
        <v>19.12</v>
      </c>
      <c r="N989" s="32">
        <f t="shared" si="483"/>
        <v>0</v>
      </c>
      <c r="O989" s="197"/>
      <c r="P989" s="198"/>
    </row>
    <row r="990" spans="1:16" ht="31.5" outlineLevel="1">
      <c r="A990" s="271">
        <f t="shared" ref="A990:E990" si="612">A704</f>
        <v>0</v>
      </c>
      <c r="B990" s="222" t="str">
        <f t="shared" si="612"/>
        <v xml:space="preserve"> Supply of HP &amp; LP Drum and superheater safety valve, drain station valves (A1,A2,B1,B2 Boilers)</v>
      </c>
      <c r="C990" s="51">
        <f t="shared" si="612"/>
        <v>0</v>
      </c>
      <c r="D990" s="217" t="str">
        <f t="shared" si="612"/>
        <v>-</v>
      </c>
      <c r="E990" s="53">
        <f t="shared" si="612"/>
        <v>0</v>
      </c>
      <c r="F990" s="32">
        <f t="shared" si="552"/>
        <v>0</v>
      </c>
      <c r="G990" s="32">
        <f t="shared" si="553"/>
        <v>0</v>
      </c>
      <c r="H990" s="32">
        <f t="shared" si="481"/>
        <v>0</v>
      </c>
      <c r="I990" s="29">
        <f>'F4.2'!X132</f>
        <v>0</v>
      </c>
      <c r="J990" s="29">
        <f>'F4.2'!AW132</f>
        <v>0</v>
      </c>
      <c r="K990" s="32"/>
      <c r="L990" s="32"/>
      <c r="M990" s="32">
        <f t="shared" si="604"/>
        <v>0</v>
      </c>
      <c r="N990" s="32">
        <f t="shared" si="483"/>
        <v>0</v>
      </c>
      <c r="O990" s="197"/>
      <c r="P990" s="198"/>
    </row>
    <row r="991" spans="1:16" ht="31.5" outlineLevel="1">
      <c r="A991" s="271">
        <f t="shared" ref="A991:E991" si="613">A705</f>
        <v>0</v>
      </c>
      <c r="B991" s="222" t="str">
        <f t="shared" si="613"/>
        <v xml:space="preserve"> Supply of HP &amp; LP BCP suction valves, discharge valves , NRV (A1,A2,B1,B2 Boilers)</v>
      </c>
      <c r="C991" s="51">
        <f t="shared" si="613"/>
        <v>0</v>
      </c>
      <c r="D991" s="217" t="str">
        <f t="shared" si="613"/>
        <v>-</v>
      </c>
      <c r="E991" s="53">
        <f t="shared" si="613"/>
        <v>0</v>
      </c>
      <c r="F991" s="32">
        <f t="shared" si="552"/>
        <v>0</v>
      </c>
      <c r="G991" s="32">
        <f t="shared" si="553"/>
        <v>0</v>
      </c>
      <c r="H991" s="32">
        <f t="shared" si="481"/>
        <v>0</v>
      </c>
      <c r="I991" s="29">
        <f>'F4.2'!X133</f>
        <v>0</v>
      </c>
      <c r="J991" s="29">
        <f>'F4.2'!AW133</f>
        <v>0</v>
      </c>
      <c r="K991" s="32"/>
      <c r="L991" s="32"/>
      <c r="M991" s="32">
        <f t="shared" si="604"/>
        <v>0</v>
      </c>
      <c r="N991" s="32">
        <f t="shared" si="483"/>
        <v>0</v>
      </c>
      <c r="O991" s="197"/>
      <c r="P991" s="198"/>
    </row>
    <row r="992" spans="1:16" ht="47.25" outlineLevel="1">
      <c r="A992" s="271">
        <f t="shared" ref="A992:E992" si="614">A706</f>
        <v>13</v>
      </c>
      <c r="B992" s="214" t="str">
        <f t="shared" si="614"/>
        <v>DPR for Life extension of B0 block by replacement of LP evaporator header and tubes, boiler duct plate, B0 steam turbine free standing blades and bearing</v>
      </c>
      <c r="C992" s="51">
        <f t="shared" si="614"/>
        <v>0</v>
      </c>
      <c r="D992" s="217" t="str">
        <f t="shared" si="614"/>
        <v>-</v>
      </c>
      <c r="E992" s="53">
        <f t="shared" si="614"/>
        <v>0</v>
      </c>
      <c r="F992" s="32">
        <f t="shared" si="552"/>
        <v>0</v>
      </c>
      <c r="G992" s="32">
        <f t="shared" si="553"/>
        <v>0</v>
      </c>
      <c r="H992" s="32">
        <f t="shared" si="481"/>
        <v>0</v>
      </c>
      <c r="I992" s="29">
        <f>'F4.2'!X134</f>
        <v>0</v>
      </c>
      <c r="J992" s="29">
        <f>'F4.2'!AW134</f>
        <v>0</v>
      </c>
      <c r="K992" s="32"/>
      <c r="L992" s="32"/>
      <c r="M992" s="32">
        <f t="shared" si="604"/>
        <v>0</v>
      </c>
      <c r="N992" s="32">
        <f t="shared" si="483"/>
        <v>0</v>
      </c>
      <c r="O992" s="197"/>
      <c r="P992" s="198"/>
    </row>
    <row r="993" spans="1:16" ht="31.5" outlineLevel="1">
      <c r="A993" s="271">
        <f t="shared" ref="A993:E993" si="615">A707</f>
        <v>0</v>
      </c>
      <c r="B993" s="222" t="str">
        <f t="shared" si="615"/>
        <v xml:space="preserve"> Supply and eretion of LP Evaporator header and Tubes (B1Boiler)</v>
      </c>
      <c r="C993" s="51">
        <f t="shared" si="615"/>
        <v>0</v>
      </c>
      <c r="D993" s="217" t="str">
        <f t="shared" si="615"/>
        <v>-</v>
      </c>
      <c r="E993" s="53">
        <f t="shared" si="615"/>
        <v>0</v>
      </c>
      <c r="F993" s="32">
        <f t="shared" si="552"/>
        <v>0</v>
      </c>
      <c r="G993" s="32">
        <f t="shared" si="553"/>
        <v>0</v>
      </c>
      <c r="H993" s="32">
        <f t="shared" si="481"/>
        <v>0</v>
      </c>
      <c r="I993" s="29">
        <f>'F4.2'!X135</f>
        <v>0</v>
      </c>
      <c r="J993" s="29">
        <f>'F4.2'!AW135</f>
        <v>0</v>
      </c>
      <c r="K993" s="32"/>
      <c r="L993" s="32"/>
      <c r="M993" s="32">
        <f t="shared" si="604"/>
        <v>0</v>
      </c>
      <c r="N993" s="32">
        <f t="shared" si="483"/>
        <v>0</v>
      </c>
      <c r="O993" s="197"/>
      <c r="P993" s="198"/>
    </row>
    <row r="994" spans="1:16" ht="15.75" outlineLevel="1">
      <c r="A994" s="271">
        <f t="shared" ref="A994:E994" si="616">A708</f>
        <v>0</v>
      </c>
      <c r="B994" s="222" t="str">
        <f t="shared" si="616"/>
        <v>Supply of boiler duct plate (B1,B2 Boiler)</v>
      </c>
      <c r="C994" s="51">
        <f t="shared" si="616"/>
        <v>0</v>
      </c>
      <c r="D994" s="217" t="str">
        <f t="shared" si="616"/>
        <v>-</v>
      </c>
      <c r="E994" s="53">
        <f t="shared" si="616"/>
        <v>0</v>
      </c>
      <c r="F994" s="32">
        <f t="shared" si="552"/>
        <v>0</v>
      </c>
      <c r="G994" s="32">
        <f t="shared" si="553"/>
        <v>0</v>
      </c>
      <c r="H994" s="32">
        <f t="shared" si="481"/>
        <v>0</v>
      </c>
      <c r="I994" s="29">
        <f>'F4.2'!X136</f>
        <v>0</v>
      </c>
      <c r="J994" s="29">
        <f>'F4.2'!AW136</f>
        <v>0</v>
      </c>
      <c r="K994" s="32"/>
      <c r="L994" s="32"/>
      <c r="M994" s="32">
        <f t="shared" si="604"/>
        <v>0</v>
      </c>
      <c r="N994" s="32">
        <f t="shared" si="483"/>
        <v>0</v>
      </c>
      <c r="O994" s="197"/>
      <c r="P994" s="198"/>
    </row>
    <row r="995" spans="1:16" ht="31.5" outlineLevel="1">
      <c r="A995" s="271">
        <f t="shared" ref="A995:E995" si="617">A709</f>
        <v>0</v>
      </c>
      <c r="B995" s="222" t="str">
        <f t="shared" si="617"/>
        <v xml:space="preserve"> Supply of Steam turbine free standing blades (B0 steam turbine)</v>
      </c>
      <c r="C995" s="51">
        <f t="shared" si="617"/>
        <v>0</v>
      </c>
      <c r="D995" s="217" t="str">
        <f t="shared" si="617"/>
        <v>-</v>
      </c>
      <c r="E995" s="53">
        <f t="shared" si="617"/>
        <v>0</v>
      </c>
      <c r="F995" s="32">
        <f t="shared" si="552"/>
        <v>0</v>
      </c>
      <c r="G995" s="32">
        <f t="shared" si="553"/>
        <v>0</v>
      </c>
      <c r="H995" s="32">
        <f t="shared" si="481"/>
        <v>0</v>
      </c>
      <c r="I995" s="29">
        <f>'F4.2'!X137</f>
        <v>0</v>
      </c>
      <c r="J995" s="29">
        <f>'F4.2'!AW137</f>
        <v>0</v>
      </c>
      <c r="K995" s="32"/>
      <c r="L995" s="32"/>
      <c r="M995" s="32">
        <f t="shared" si="604"/>
        <v>0</v>
      </c>
      <c r="N995" s="32">
        <f t="shared" si="483"/>
        <v>0</v>
      </c>
      <c r="O995" s="197"/>
      <c r="P995" s="198"/>
    </row>
    <row r="996" spans="1:16" ht="31.5" outlineLevel="1">
      <c r="A996" s="271">
        <f t="shared" ref="A996:E996" si="618">A710</f>
        <v>0</v>
      </c>
      <c r="B996" s="222" t="str">
        <f t="shared" si="618"/>
        <v xml:space="preserve"> Supply of Steam turbine Journal cum Thrust bearing (A0 Steam Turbine)</v>
      </c>
      <c r="C996" s="51">
        <f t="shared" si="618"/>
        <v>0</v>
      </c>
      <c r="D996" s="217" t="str">
        <f t="shared" si="618"/>
        <v>-</v>
      </c>
      <c r="E996" s="53">
        <f t="shared" si="618"/>
        <v>0</v>
      </c>
      <c r="F996" s="32">
        <f t="shared" ref="F996:F1059" si="619">F710+I710</f>
        <v>0</v>
      </c>
      <c r="G996" s="32">
        <f t="shared" ref="G996:G1059" si="620">G710+M710</f>
        <v>0</v>
      </c>
      <c r="H996" s="32">
        <f t="shared" si="481"/>
        <v>0</v>
      </c>
      <c r="I996" s="29">
        <f>'F4.2'!X138</f>
        <v>0</v>
      </c>
      <c r="J996" s="29">
        <f>'F4.2'!AW138</f>
        <v>0</v>
      </c>
      <c r="K996" s="32"/>
      <c r="L996" s="32"/>
      <c r="M996" s="32">
        <f t="shared" si="604"/>
        <v>0</v>
      </c>
      <c r="N996" s="32">
        <f t="shared" si="483"/>
        <v>0</v>
      </c>
      <c r="O996" s="197"/>
      <c r="P996" s="198"/>
    </row>
    <row r="997" spans="1:16" ht="47.25" outlineLevel="1">
      <c r="A997" s="271">
        <f t="shared" ref="A997:E997" si="621">A711</f>
        <v>14</v>
      </c>
      <c r="B997" s="214" t="str">
        <f t="shared" si="621"/>
        <v>DPR for Life extension of GT Units by replacement of GT Gas ESV , Control valves and GT transmitter unit (barring gear assembly), Hand barring assembly.</v>
      </c>
      <c r="C997" s="51">
        <f t="shared" si="621"/>
        <v>0</v>
      </c>
      <c r="D997" s="217" t="str">
        <f t="shared" si="621"/>
        <v>-</v>
      </c>
      <c r="E997" s="53">
        <f t="shared" si="621"/>
        <v>0</v>
      </c>
      <c r="F997" s="32">
        <f t="shared" si="619"/>
        <v>0</v>
      </c>
      <c r="G997" s="32">
        <f t="shared" si="620"/>
        <v>0</v>
      </c>
      <c r="H997" s="32">
        <f t="shared" si="481"/>
        <v>0</v>
      </c>
      <c r="I997" s="29">
        <f>'F4.2'!X139</f>
        <v>0</v>
      </c>
      <c r="J997" s="29">
        <f>'F4.2'!AW139</f>
        <v>0</v>
      </c>
      <c r="K997" s="32"/>
      <c r="L997" s="32"/>
      <c r="M997" s="32">
        <f t="shared" si="604"/>
        <v>0</v>
      </c>
      <c r="N997" s="32">
        <f t="shared" si="483"/>
        <v>0</v>
      </c>
      <c r="O997" s="197"/>
      <c r="P997" s="198"/>
    </row>
    <row r="998" spans="1:16" ht="15.75" outlineLevel="1">
      <c r="A998" s="271">
        <f t="shared" ref="A998:E998" si="622">A712</f>
        <v>0</v>
      </c>
      <c r="B998" s="222" t="str">
        <f t="shared" si="622"/>
        <v xml:space="preserve"> Supply of GT Gas ESV &amp; Control valve (GT 6,7 &amp; 8)</v>
      </c>
      <c r="C998" s="51">
        <f t="shared" si="622"/>
        <v>0</v>
      </c>
      <c r="D998" s="217" t="str">
        <f t="shared" si="622"/>
        <v>-</v>
      </c>
      <c r="E998" s="53">
        <f t="shared" si="622"/>
        <v>0</v>
      </c>
      <c r="F998" s="32">
        <f t="shared" si="619"/>
        <v>0</v>
      </c>
      <c r="G998" s="32">
        <f t="shared" si="620"/>
        <v>0</v>
      </c>
      <c r="H998" s="32">
        <f t="shared" si="481"/>
        <v>0</v>
      </c>
      <c r="I998" s="29">
        <f>'F4.2'!X140</f>
        <v>0</v>
      </c>
      <c r="J998" s="29">
        <f>'F4.2'!AW140</f>
        <v>0</v>
      </c>
      <c r="K998" s="32"/>
      <c r="L998" s="32"/>
      <c r="M998" s="32">
        <f t="shared" si="604"/>
        <v>0</v>
      </c>
      <c r="N998" s="32">
        <f t="shared" si="483"/>
        <v>0</v>
      </c>
      <c r="O998" s="197"/>
      <c r="P998" s="198"/>
    </row>
    <row r="999" spans="1:16" ht="47.25" outlineLevel="1">
      <c r="A999" s="271">
        <f t="shared" ref="A999:E999" si="623">A713</f>
        <v>0</v>
      </c>
      <c r="B999" s="222" t="str">
        <f t="shared" si="623"/>
        <v xml:space="preserve"> Supply of GT Transmitter unit with Hand barring assembly (GT 5 &amp; 6 Transmitter Unit and GT 5,6,7,8 Hand Barring assembly ) </v>
      </c>
      <c r="C999" s="51">
        <f t="shared" si="623"/>
        <v>0</v>
      </c>
      <c r="D999" s="217" t="str">
        <f t="shared" si="623"/>
        <v>-</v>
      </c>
      <c r="E999" s="53">
        <f t="shared" si="623"/>
        <v>0</v>
      </c>
      <c r="F999" s="32">
        <f t="shared" si="619"/>
        <v>0</v>
      </c>
      <c r="G999" s="32">
        <f t="shared" si="620"/>
        <v>0</v>
      </c>
      <c r="H999" s="32">
        <f t="shared" si="481"/>
        <v>0</v>
      </c>
      <c r="I999" s="29">
        <f>'F4.2'!X141</f>
        <v>0</v>
      </c>
      <c r="J999" s="29">
        <f>'F4.2'!AW141</f>
        <v>0</v>
      </c>
      <c r="K999" s="32"/>
      <c r="L999" s="32"/>
      <c r="M999" s="32">
        <f t="shared" si="604"/>
        <v>0</v>
      </c>
      <c r="N999" s="32">
        <f t="shared" si="483"/>
        <v>0</v>
      </c>
      <c r="O999" s="197"/>
      <c r="P999" s="198"/>
    </row>
    <row r="1000" spans="1:16" ht="47.25" outlineLevel="1">
      <c r="A1000" s="271">
        <f t="shared" ref="A1000:E1000" si="624">A714</f>
        <v>15</v>
      </c>
      <c r="B1000" s="214" t="str">
        <f t="shared" si="624"/>
        <v>DPR for procurement of Inconel 617 plate for mixing chambers and Replacement of GT exhaust bellows, honeycomb.</v>
      </c>
      <c r="C1000" s="51">
        <f t="shared" si="624"/>
        <v>0</v>
      </c>
      <c r="D1000" s="217" t="str">
        <f t="shared" si="624"/>
        <v>-</v>
      </c>
      <c r="E1000" s="53">
        <f t="shared" si="624"/>
        <v>0</v>
      </c>
      <c r="F1000" s="32">
        <f t="shared" si="619"/>
        <v>0</v>
      </c>
      <c r="G1000" s="32">
        <f t="shared" si="620"/>
        <v>0</v>
      </c>
      <c r="H1000" s="32">
        <f t="shared" si="481"/>
        <v>0</v>
      </c>
      <c r="I1000" s="29">
        <f>'F4.2'!X142</f>
        <v>0</v>
      </c>
      <c r="J1000" s="29">
        <f>'F4.2'!AW142</f>
        <v>0</v>
      </c>
      <c r="K1000" s="32"/>
      <c r="L1000" s="32"/>
      <c r="M1000" s="32">
        <f t="shared" si="604"/>
        <v>0</v>
      </c>
      <c r="N1000" s="32">
        <f t="shared" si="483"/>
        <v>0</v>
      </c>
      <c r="O1000" s="197"/>
      <c r="P1000" s="198"/>
    </row>
    <row r="1001" spans="1:16" ht="15.75" outlineLevel="1">
      <c r="A1001" s="271">
        <f t="shared" ref="A1001:E1001" si="625">A715</f>
        <v>0</v>
      </c>
      <c r="B1001" s="222" t="str">
        <f t="shared" si="625"/>
        <v xml:space="preserve"> Supply of inconel 617 plate for mixing chambers (All GT)</v>
      </c>
      <c r="C1001" s="51">
        <f t="shared" si="625"/>
        <v>0</v>
      </c>
      <c r="D1001" s="217" t="str">
        <f t="shared" si="625"/>
        <v>-</v>
      </c>
      <c r="E1001" s="53">
        <f t="shared" si="625"/>
        <v>0</v>
      </c>
      <c r="F1001" s="32">
        <f t="shared" si="619"/>
        <v>0</v>
      </c>
      <c r="G1001" s="32">
        <f t="shared" si="620"/>
        <v>0</v>
      </c>
      <c r="H1001" s="32">
        <f t="shared" si="481"/>
        <v>0</v>
      </c>
      <c r="I1001" s="29">
        <f>'F4.2'!X143</f>
        <v>0</v>
      </c>
      <c r="J1001" s="29">
        <f>'F4.2'!AW143</f>
        <v>0</v>
      </c>
      <c r="K1001" s="32"/>
      <c r="L1001" s="32"/>
      <c r="M1001" s="32">
        <f t="shared" si="604"/>
        <v>0</v>
      </c>
      <c r="N1001" s="32">
        <f t="shared" si="483"/>
        <v>0</v>
      </c>
      <c r="O1001" s="197"/>
      <c r="P1001" s="198"/>
    </row>
    <row r="1002" spans="1:16" ht="31.5" outlineLevel="1">
      <c r="A1002" s="271">
        <f t="shared" ref="A1002:E1002" si="626">A716</f>
        <v>0</v>
      </c>
      <c r="B1002" s="222" t="str">
        <f t="shared" si="626"/>
        <v xml:space="preserve"> Replacement of GT exhaust bellows and  honeycomb. (GT7 &amp; 8)</v>
      </c>
      <c r="C1002" s="51">
        <f t="shared" si="626"/>
        <v>0</v>
      </c>
      <c r="D1002" s="217" t="str">
        <f t="shared" si="626"/>
        <v>-</v>
      </c>
      <c r="E1002" s="53">
        <f t="shared" si="626"/>
        <v>0</v>
      </c>
      <c r="F1002" s="32">
        <f t="shared" si="619"/>
        <v>0</v>
      </c>
      <c r="G1002" s="32">
        <f t="shared" si="620"/>
        <v>0</v>
      </c>
      <c r="H1002" s="32">
        <f t="shared" si="481"/>
        <v>0</v>
      </c>
      <c r="I1002" s="29">
        <f>'F4.2'!X144</f>
        <v>0</v>
      </c>
      <c r="J1002" s="29">
        <f>'F4.2'!AW144</f>
        <v>0</v>
      </c>
      <c r="K1002" s="32"/>
      <c r="L1002" s="32"/>
      <c r="M1002" s="32">
        <f t="shared" si="604"/>
        <v>0</v>
      </c>
      <c r="N1002" s="32">
        <f t="shared" si="483"/>
        <v>0</v>
      </c>
      <c r="O1002" s="197"/>
      <c r="P1002" s="198"/>
    </row>
    <row r="1003" spans="1:16" ht="15.75" outlineLevel="1">
      <c r="A1003" s="271">
        <f t="shared" ref="A1003:E1003" si="627">A717</f>
        <v>16</v>
      </c>
      <c r="B1003" s="214" t="str">
        <f t="shared" si="627"/>
        <v>DPR for Turbine section upgrade of GT unit 7</v>
      </c>
      <c r="C1003" s="51">
        <f t="shared" si="627"/>
        <v>0</v>
      </c>
      <c r="D1003" s="217" t="str">
        <f t="shared" si="627"/>
        <v>-</v>
      </c>
      <c r="E1003" s="53">
        <f t="shared" si="627"/>
        <v>0</v>
      </c>
      <c r="F1003" s="32">
        <f t="shared" si="619"/>
        <v>0</v>
      </c>
      <c r="G1003" s="32">
        <f t="shared" si="620"/>
        <v>0</v>
      </c>
      <c r="H1003" s="32">
        <f t="shared" si="481"/>
        <v>0</v>
      </c>
      <c r="I1003" s="29">
        <f>'F4.2'!X145</f>
        <v>0</v>
      </c>
      <c r="J1003" s="29">
        <f>'F4.2'!AW145</f>
        <v>0</v>
      </c>
      <c r="K1003" s="32"/>
      <c r="L1003" s="32"/>
      <c r="M1003" s="32">
        <f t="shared" si="604"/>
        <v>0</v>
      </c>
      <c r="N1003" s="32">
        <f t="shared" si="483"/>
        <v>0</v>
      </c>
      <c r="O1003" s="197"/>
      <c r="P1003" s="198"/>
    </row>
    <row r="1004" spans="1:16" ht="31.5" outlineLevel="1">
      <c r="A1004" s="271">
        <f t="shared" ref="A1004:E1004" si="628">A718</f>
        <v>0</v>
      </c>
      <c r="B1004" s="222" t="str">
        <f t="shared" si="628"/>
        <v xml:space="preserve"> Supply of Turbine rotor blades 3 &amp; 4 and Turbine stator blades 3 &amp; 4 along with installation material (TSU) GT 7</v>
      </c>
      <c r="C1004" s="51">
        <f t="shared" si="628"/>
        <v>0</v>
      </c>
      <c r="D1004" s="217" t="str">
        <f t="shared" si="628"/>
        <v>-</v>
      </c>
      <c r="E1004" s="53">
        <f t="shared" si="628"/>
        <v>0</v>
      </c>
      <c r="F1004" s="32">
        <f t="shared" si="619"/>
        <v>0</v>
      </c>
      <c r="G1004" s="32">
        <f t="shared" si="620"/>
        <v>0</v>
      </c>
      <c r="H1004" s="32">
        <f t="shared" si="481"/>
        <v>0</v>
      </c>
      <c r="I1004" s="29">
        <f>'F4.2'!X146</f>
        <v>0</v>
      </c>
      <c r="J1004" s="29">
        <f>'F4.2'!AW146</f>
        <v>0</v>
      </c>
      <c r="K1004" s="32"/>
      <c r="L1004" s="32"/>
      <c r="M1004" s="32">
        <f t="shared" si="604"/>
        <v>0</v>
      </c>
      <c r="N1004" s="32">
        <f t="shared" si="483"/>
        <v>0</v>
      </c>
      <c r="O1004" s="197"/>
      <c r="P1004" s="198"/>
    </row>
    <row r="1005" spans="1:16" ht="47.25" outlineLevel="1">
      <c r="A1005" s="271">
        <f t="shared" ref="A1005:E1005" si="629">A719</f>
        <v>17</v>
      </c>
      <c r="B1005" s="214" t="str">
        <f t="shared" si="629"/>
        <v>DPR for Supply and erection of new air compressor system with screw type compressor, HVAC system with Screw type  Compressor  and  Stg II and Stg III DG set at GTPS Uran</v>
      </c>
      <c r="C1005" s="51">
        <f t="shared" si="629"/>
        <v>0</v>
      </c>
      <c r="D1005" s="217" t="str">
        <f t="shared" si="629"/>
        <v>-</v>
      </c>
      <c r="E1005" s="53">
        <f t="shared" si="629"/>
        <v>0</v>
      </c>
      <c r="F1005" s="32">
        <f t="shared" si="619"/>
        <v>0</v>
      </c>
      <c r="G1005" s="32">
        <f t="shared" si="620"/>
        <v>0</v>
      </c>
      <c r="H1005" s="32">
        <f t="shared" si="481"/>
        <v>0</v>
      </c>
      <c r="I1005" s="29">
        <f>'F4.2'!X147</f>
        <v>0</v>
      </c>
      <c r="J1005" s="29">
        <f>'F4.2'!AW147</f>
        <v>0</v>
      </c>
      <c r="K1005" s="32"/>
      <c r="L1005" s="32"/>
      <c r="M1005" s="32">
        <f t="shared" si="604"/>
        <v>0</v>
      </c>
      <c r="N1005" s="32">
        <f t="shared" si="483"/>
        <v>0</v>
      </c>
      <c r="O1005" s="197"/>
      <c r="P1005" s="198"/>
    </row>
    <row r="1006" spans="1:16" ht="47.25" outlineLevel="1">
      <c r="A1006" s="271">
        <f t="shared" ref="A1006:E1006" si="630">A720</f>
        <v>0</v>
      </c>
      <c r="B1006" s="222" t="str">
        <f t="shared" si="630"/>
        <v xml:space="preserve"> Supply and erection of new Air compressor system with Screw type Compressor (Service &amp; instrument air compressors)</v>
      </c>
      <c r="C1006" s="51">
        <f t="shared" si="630"/>
        <v>0</v>
      </c>
      <c r="D1006" s="217" t="str">
        <f t="shared" si="630"/>
        <v>-</v>
      </c>
      <c r="E1006" s="53">
        <f t="shared" si="630"/>
        <v>0</v>
      </c>
      <c r="F1006" s="32">
        <f t="shared" si="619"/>
        <v>0</v>
      </c>
      <c r="G1006" s="32">
        <f t="shared" si="620"/>
        <v>0</v>
      </c>
      <c r="H1006" s="32">
        <f t="shared" si="481"/>
        <v>0</v>
      </c>
      <c r="I1006" s="29">
        <f>'F4.2'!X148</f>
        <v>0</v>
      </c>
      <c r="J1006" s="29">
        <f>'F4.2'!AW148</f>
        <v>0</v>
      </c>
      <c r="K1006" s="32"/>
      <c r="L1006" s="32"/>
      <c r="M1006" s="32">
        <f t="shared" si="604"/>
        <v>0</v>
      </c>
      <c r="N1006" s="32">
        <f t="shared" si="483"/>
        <v>0</v>
      </c>
      <c r="O1006" s="197"/>
      <c r="P1006" s="198"/>
    </row>
    <row r="1007" spans="1:16" ht="31.5" outlineLevel="1">
      <c r="A1007" s="271">
        <f t="shared" ref="A1007:E1007" si="631">A721</f>
        <v>0</v>
      </c>
      <c r="B1007" s="222" t="str">
        <f t="shared" si="631"/>
        <v xml:space="preserve">  Supply and erection of new HVAC system with Screw type Compressor </v>
      </c>
      <c r="C1007" s="51">
        <f t="shared" si="631"/>
        <v>0</v>
      </c>
      <c r="D1007" s="217" t="str">
        <f t="shared" si="631"/>
        <v>-</v>
      </c>
      <c r="E1007" s="53">
        <f t="shared" si="631"/>
        <v>0</v>
      </c>
      <c r="F1007" s="32">
        <f t="shared" si="619"/>
        <v>0</v>
      </c>
      <c r="G1007" s="32">
        <f t="shared" si="620"/>
        <v>0</v>
      </c>
      <c r="H1007" s="32">
        <f t="shared" si="481"/>
        <v>0</v>
      </c>
      <c r="I1007" s="29">
        <f>'F4.2'!X149</f>
        <v>0</v>
      </c>
      <c r="J1007" s="29">
        <f>'F4.2'!AW149</f>
        <v>0</v>
      </c>
      <c r="K1007" s="32"/>
      <c r="L1007" s="32"/>
      <c r="M1007" s="32">
        <f t="shared" si="604"/>
        <v>0</v>
      </c>
      <c r="N1007" s="32">
        <f t="shared" si="483"/>
        <v>0</v>
      </c>
      <c r="O1007" s="197"/>
      <c r="P1007" s="198"/>
    </row>
    <row r="1008" spans="1:16" ht="15.75" outlineLevel="1">
      <c r="A1008" s="271">
        <f t="shared" ref="A1008:E1008" si="632">A722</f>
        <v>0</v>
      </c>
      <c r="B1008" s="222" t="str">
        <f t="shared" si="632"/>
        <v xml:space="preserve"> Supply &amp; Errection of Stage II and Stage III DG set</v>
      </c>
      <c r="C1008" s="51">
        <f t="shared" si="632"/>
        <v>0</v>
      </c>
      <c r="D1008" s="217" t="str">
        <f t="shared" si="632"/>
        <v>-</v>
      </c>
      <c r="E1008" s="53">
        <f t="shared" si="632"/>
        <v>0</v>
      </c>
      <c r="F1008" s="32">
        <f t="shared" si="619"/>
        <v>0</v>
      </c>
      <c r="G1008" s="32">
        <f t="shared" si="620"/>
        <v>0</v>
      </c>
      <c r="H1008" s="32">
        <f t="shared" si="481"/>
        <v>0</v>
      </c>
      <c r="I1008" s="29">
        <f>'F4.2'!X150</f>
        <v>0</v>
      </c>
      <c r="J1008" s="29">
        <f>'F4.2'!AW150</f>
        <v>0</v>
      </c>
      <c r="K1008" s="32"/>
      <c r="L1008" s="32"/>
      <c r="M1008" s="32">
        <f t="shared" si="604"/>
        <v>0</v>
      </c>
      <c r="N1008" s="32">
        <f t="shared" si="483"/>
        <v>0</v>
      </c>
      <c r="O1008" s="197"/>
      <c r="P1008" s="198"/>
    </row>
    <row r="1009" spans="1:16" ht="47.25" outlineLevel="1">
      <c r="A1009" s="271">
        <f t="shared" ref="A1009:E1009" si="633">A723</f>
        <v>18</v>
      </c>
      <c r="B1009" s="214" t="str">
        <f t="shared" si="633"/>
        <v>DPR for Life extension of GT by procurement of Mixing chambers with installation material and Procurement of GT flametube bricks &amp; brick holders.</v>
      </c>
      <c r="C1009" s="51">
        <f t="shared" si="633"/>
        <v>0</v>
      </c>
      <c r="D1009" s="217" t="str">
        <f t="shared" si="633"/>
        <v>-</v>
      </c>
      <c r="E1009" s="53">
        <f t="shared" si="633"/>
        <v>0</v>
      </c>
      <c r="F1009" s="32">
        <f t="shared" si="619"/>
        <v>0</v>
      </c>
      <c r="G1009" s="32">
        <f t="shared" si="620"/>
        <v>0</v>
      </c>
      <c r="H1009" s="32">
        <f t="shared" si="481"/>
        <v>0</v>
      </c>
      <c r="I1009" s="29">
        <f>'F4.2'!X151</f>
        <v>0</v>
      </c>
      <c r="J1009" s="29">
        <f>'F4.2'!AW151</f>
        <v>0</v>
      </c>
      <c r="K1009" s="32"/>
      <c r="L1009" s="32"/>
      <c r="M1009" s="32">
        <f t="shared" si="604"/>
        <v>0</v>
      </c>
      <c r="N1009" s="32">
        <f t="shared" si="483"/>
        <v>0</v>
      </c>
      <c r="O1009" s="197"/>
      <c r="P1009" s="198"/>
    </row>
    <row r="1010" spans="1:16" ht="15.75" outlineLevel="1">
      <c r="A1010" s="271">
        <f t="shared" ref="A1010:E1010" si="634">A724</f>
        <v>0</v>
      </c>
      <c r="B1010" s="222" t="str">
        <f t="shared" si="634"/>
        <v xml:space="preserve"> Supply of Mixing chambers with installation material (GT 5)</v>
      </c>
      <c r="C1010" s="51">
        <f t="shared" si="634"/>
        <v>0</v>
      </c>
      <c r="D1010" s="217" t="str">
        <f t="shared" si="634"/>
        <v>-</v>
      </c>
      <c r="E1010" s="53">
        <f t="shared" si="634"/>
        <v>0</v>
      </c>
      <c r="F1010" s="32">
        <f t="shared" si="619"/>
        <v>0</v>
      </c>
      <c r="G1010" s="32">
        <f t="shared" si="620"/>
        <v>0</v>
      </c>
      <c r="H1010" s="32">
        <f t="shared" si="481"/>
        <v>0</v>
      </c>
      <c r="I1010" s="29">
        <f>'F4.2'!X152</f>
        <v>0</v>
      </c>
      <c r="J1010" s="29">
        <f>'F4.2'!AW152</f>
        <v>0</v>
      </c>
      <c r="K1010" s="32"/>
      <c r="L1010" s="32"/>
      <c r="M1010" s="32">
        <f t="shared" si="604"/>
        <v>0</v>
      </c>
      <c r="N1010" s="32">
        <f t="shared" si="483"/>
        <v>0</v>
      </c>
      <c r="O1010" s="197"/>
      <c r="P1010" s="198"/>
    </row>
    <row r="1011" spans="1:16" ht="15.75" outlineLevel="1">
      <c r="A1011" s="271">
        <f t="shared" ref="A1011:E1011" si="635">A725</f>
        <v>0</v>
      </c>
      <c r="B1011" s="222" t="str">
        <f t="shared" si="635"/>
        <v xml:space="preserve">  Supply of GT Flametube bricks &amp; brick holders (All GT)</v>
      </c>
      <c r="C1011" s="51">
        <f t="shared" si="635"/>
        <v>0</v>
      </c>
      <c r="D1011" s="217" t="str">
        <f t="shared" si="635"/>
        <v>-</v>
      </c>
      <c r="E1011" s="53">
        <f t="shared" si="635"/>
        <v>0</v>
      </c>
      <c r="F1011" s="32">
        <f t="shared" si="619"/>
        <v>0</v>
      </c>
      <c r="G1011" s="32">
        <f t="shared" si="620"/>
        <v>0</v>
      </c>
      <c r="H1011" s="32">
        <f t="shared" si="481"/>
        <v>0</v>
      </c>
      <c r="I1011" s="29">
        <f>'F4.2'!X153</f>
        <v>0</v>
      </c>
      <c r="J1011" s="29">
        <f>'F4.2'!AW153</f>
        <v>0</v>
      </c>
      <c r="K1011" s="32"/>
      <c r="L1011" s="32"/>
      <c r="M1011" s="32">
        <f t="shared" si="604"/>
        <v>0</v>
      </c>
      <c r="N1011" s="32">
        <f t="shared" si="483"/>
        <v>0</v>
      </c>
      <c r="O1011" s="197"/>
      <c r="P1011" s="198"/>
    </row>
    <row r="1012" spans="1:16" ht="31.5" outlineLevel="1">
      <c r="A1012" s="271">
        <f t="shared" ref="A1012:E1012" si="636">A726</f>
        <v>19</v>
      </c>
      <c r="B1012" s="214" t="str">
        <f t="shared" si="636"/>
        <v>DPR for Life extension of GT by Procurement of  Compressor diaphragm rings with stator blades– 1 to 16 for GT Unit 6.</v>
      </c>
      <c r="C1012" s="51">
        <f t="shared" si="636"/>
        <v>0</v>
      </c>
      <c r="D1012" s="217" t="str">
        <f t="shared" si="636"/>
        <v>-</v>
      </c>
      <c r="E1012" s="53">
        <f t="shared" si="636"/>
        <v>0</v>
      </c>
      <c r="F1012" s="32">
        <f t="shared" si="619"/>
        <v>0</v>
      </c>
      <c r="G1012" s="32">
        <f t="shared" si="620"/>
        <v>0</v>
      </c>
      <c r="H1012" s="32">
        <f t="shared" si="481"/>
        <v>0</v>
      </c>
      <c r="I1012" s="29">
        <f>'F4.2'!X154</f>
        <v>0</v>
      </c>
      <c r="J1012" s="29">
        <f>'F4.2'!AW154</f>
        <v>0</v>
      </c>
      <c r="K1012" s="32"/>
      <c r="L1012" s="32"/>
      <c r="M1012" s="32">
        <f t="shared" si="604"/>
        <v>0</v>
      </c>
      <c r="N1012" s="32">
        <f t="shared" si="483"/>
        <v>0</v>
      </c>
      <c r="O1012" s="197"/>
      <c r="P1012" s="198"/>
    </row>
    <row r="1013" spans="1:16" ht="31.5" outlineLevel="1">
      <c r="A1013" s="271">
        <f t="shared" ref="A1013:E1013" si="637">A727</f>
        <v>0</v>
      </c>
      <c r="B1013" s="222" t="str">
        <f t="shared" si="637"/>
        <v xml:space="preserve"> Supply of Compressor diaphragm rings with stator blades– 1 to 16 (GT 6)</v>
      </c>
      <c r="C1013" s="51">
        <f t="shared" si="637"/>
        <v>0</v>
      </c>
      <c r="D1013" s="217" t="str">
        <f t="shared" si="637"/>
        <v>-</v>
      </c>
      <c r="E1013" s="53">
        <f t="shared" si="637"/>
        <v>0</v>
      </c>
      <c r="F1013" s="32">
        <f t="shared" si="619"/>
        <v>0</v>
      </c>
      <c r="G1013" s="32">
        <f t="shared" si="620"/>
        <v>0</v>
      </c>
      <c r="H1013" s="32">
        <f t="shared" si="481"/>
        <v>0</v>
      </c>
      <c r="I1013" s="29">
        <f>'F4.2'!X155</f>
        <v>0</v>
      </c>
      <c r="J1013" s="29">
        <f>'F4.2'!AW155</f>
        <v>0</v>
      </c>
      <c r="K1013" s="32"/>
      <c r="L1013" s="32"/>
      <c r="M1013" s="32">
        <f t="shared" si="604"/>
        <v>0</v>
      </c>
      <c r="N1013" s="32">
        <f t="shared" si="483"/>
        <v>0</v>
      </c>
      <c r="O1013" s="197"/>
      <c r="P1013" s="198"/>
    </row>
    <row r="1014" spans="1:16" ht="47.25" outlineLevel="1">
      <c r="A1014" s="271">
        <f t="shared" ref="A1014:E1014" si="638">A728</f>
        <v>20</v>
      </c>
      <c r="B1014" s="214" t="str">
        <f t="shared" si="638"/>
        <v>DPR for Procurement of Turbine stator blades 1 &amp; 2 and Turbine rotor blades 1 &amp; 2 along with installation material for GT unit 5.</v>
      </c>
      <c r="C1014" s="51">
        <f t="shared" si="638"/>
        <v>0</v>
      </c>
      <c r="D1014" s="217" t="str">
        <f t="shared" si="638"/>
        <v>-</v>
      </c>
      <c r="E1014" s="53">
        <f t="shared" si="638"/>
        <v>0</v>
      </c>
      <c r="F1014" s="32">
        <f t="shared" si="619"/>
        <v>0</v>
      </c>
      <c r="G1014" s="32">
        <f t="shared" si="620"/>
        <v>0</v>
      </c>
      <c r="H1014" s="32">
        <f t="shared" si="481"/>
        <v>0</v>
      </c>
      <c r="I1014" s="29">
        <f>'F4.2'!X156</f>
        <v>0</v>
      </c>
      <c r="J1014" s="29">
        <f>'F4.2'!AW156</f>
        <v>0</v>
      </c>
      <c r="K1014" s="32"/>
      <c r="L1014" s="32"/>
      <c r="M1014" s="32">
        <f t="shared" si="604"/>
        <v>0</v>
      </c>
      <c r="N1014" s="32">
        <f t="shared" si="483"/>
        <v>0</v>
      </c>
      <c r="O1014" s="197"/>
      <c r="P1014" s="198"/>
    </row>
    <row r="1015" spans="1:16" ht="31.5" outlineLevel="1">
      <c r="A1015" s="271">
        <f t="shared" ref="A1015:E1015" si="639">A729</f>
        <v>0</v>
      </c>
      <c r="B1015" s="222" t="str">
        <f t="shared" si="639"/>
        <v xml:space="preserve"> Supply of Turbine stator blades 1 &amp; 2 and Turbine rotor blades 1 &amp; 2 along with installation material (GT 5)</v>
      </c>
      <c r="C1015" s="51">
        <f t="shared" si="639"/>
        <v>0</v>
      </c>
      <c r="D1015" s="217" t="str">
        <f t="shared" si="639"/>
        <v>-</v>
      </c>
      <c r="E1015" s="53">
        <f t="shared" si="639"/>
        <v>0</v>
      </c>
      <c r="F1015" s="32">
        <f t="shared" si="619"/>
        <v>0</v>
      </c>
      <c r="G1015" s="32">
        <f t="shared" si="620"/>
        <v>0</v>
      </c>
      <c r="H1015" s="32">
        <f t="shared" si="481"/>
        <v>0</v>
      </c>
      <c r="I1015" s="29">
        <f>'F4.2'!X157</f>
        <v>0</v>
      </c>
      <c r="J1015" s="29">
        <f>'F4.2'!AW157</f>
        <v>0</v>
      </c>
      <c r="K1015" s="32"/>
      <c r="L1015" s="32"/>
      <c r="M1015" s="32">
        <f t="shared" si="604"/>
        <v>0</v>
      </c>
      <c r="N1015" s="32">
        <f t="shared" si="483"/>
        <v>0</v>
      </c>
      <c r="O1015" s="197"/>
      <c r="P1015" s="198"/>
    </row>
    <row r="1016" spans="1:16" ht="47.25" outlineLevel="1">
      <c r="A1016" s="271">
        <f t="shared" ref="A1016:E1016" si="640">A730</f>
        <v>21</v>
      </c>
      <c r="B1016" s="214" t="str">
        <f t="shared" si="640"/>
        <v>DPR for Procurement of Various oil pumps, water pumps of GT Units and Procurement of GT blow off valves and IGV blades along with its complete operating mechanism.</v>
      </c>
      <c r="C1016" s="51">
        <f t="shared" si="640"/>
        <v>0</v>
      </c>
      <c r="D1016" s="217" t="str">
        <f t="shared" si="640"/>
        <v>-</v>
      </c>
      <c r="E1016" s="53">
        <f t="shared" si="640"/>
        <v>0</v>
      </c>
      <c r="F1016" s="32">
        <f t="shared" si="619"/>
        <v>0</v>
      </c>
      <c r="G1016" s="32">
        <f t="shared" si="620"/>
        <v>0</v>
      </c>
      <c r="H1016" s="32">
        <f t="shared" si="481"/>
        <v>0</v>
      </c>
      <c r="I1016" s="29">
        <f>'F4.2'!X158</f>
        <v>0</v>
      </c>
      <c r="J1016" s="29">
        <f>'F4.2'!AW158</f>
        <v>0</v>
      </c>
      <c r="K1016" s="32"/>
      <c r="L1016" s="32"/>
      <c r="M1016" s="32">
        <f t="shared" si="604"/>
        <v>0</v>
      </c>
      <c r="N1016" s="32">
        <f t="shared" si="483"/>
        <v>0</v>
      </c>
      <c r="O1016" s="197"/>
      <c r="P1016" s="198"/>
    </row>
    <row r="1017" spans="1:16" ht="47.25" outlineLevel="1">
      <c r="A1017" s="271">
        <f t="shared" ref="A1017:E1017" si="641">A731</f>
        <v>0</v>
      </c>
      <c r="B1017" s="222" t="str">
        <f t="shared" si="641"/>
        <v xml:space="preserve"> Supply of all GT pumps (MOP,JOP, Boosster pump, EOP, oil vapour fan, CW pumps, Makeup pumps, colony water pumps, drinking water pumps) for all GT</v>
      </c>
      <c r="C1017" s="51">
        <f t="shared" si="641"/>
        <v>0</v>
      </c>
      <c r="D1017" s="217" t="str">
        <f t="shared" si="641"/>
        <v>-</v>
      </c>
      <c r="E1017" s="53">
        <f t="shared" si="641"/>
        <v>0</v>
      </c>
      <c r="F1017" s="32">
        <f t="shared" si="619"/>
        <v>0</v>
      </c>
      <c r="G1017" s="32">
        <f t="shared" si="620"/>
        <v>0</v>
      </c>
      <c r="H1017" s="32">
        <f t="shared" si="481"/>
        <v>0</v>
      </c>
      <c r="I1017" s="29">
        <f>'F4.2'!X159</f>
        <v>0</v>
      </c>
      <c r="J1017" s="29">
        <f>'F4.2'!AW159</f>
        <v>0</v>
      </c>
      <c r="K1017" s="32"/>
      <c r="L1017" s="32"/>
      <c r="M1017" s="32">
        <f t="shared" si="604"/>
        <v>0</v>
      </c>
      <c r="N1017" s="32">
        <f t="shared" si="483"/>
        <v>0</v>
      </c>
      <c r="O1017" s="197"/>
      <c r="P1017" s="198"/>
    </row>
    <row r="1018" spans="1:16" ht="15.75" outlineLevel="1">
      <c r="A1018" s="271">
        <f t="shared" ref="A1018:E1018" si="642">A732</f>
        <v>0</v>
      </c>
      <c r="B1018" s="222" t="str">
        <f t="shared" si="642"/>
        <v xml:space="preserve">  Supply of GT Blow-off valves (All GT)</v>
      </c>
      <c r="C1018" s="51">
        <f t="shared" si="642"/>
        <v>0</v>
      </c>
      <c r="D1018" s="217" t="str">
        <f t="shared" si="642"/>
        <v>-</v>
      </c>
      <c r="E1018" s="53">
        <f t="shared" si="642"/>
        <v>0</v>
      </c>
      <c r="F1018" s="32">
        <f t="shared" si="619"/>
        <v>0</v>
      </c>
      <c r="G1018" s="32">
        <f t="shared" si="620"/>
        <v>0</v>
      </c>
      <c r="H1018" s="32">
        <f t="shared" si="481"/>
        <v>0</v>
      </c>
      <c r="I1018" s="29">
        <f>'F4.2'!X160</f>
        <v>0</v>
      </c>
      <c r="J1018" s="29">
        <f>'F4.2'!AW160</f>
        <v>0</v>
      </c>
      <c r="K1018" s="32"/>
      <c r="L1018" s="32"/>
      <c r="M1018" s="32">
        <f t="shared" si="604"/>
        <v>0</v>
      </c>
      <c r="N1018" s="32">
        <f t="shared" si="483"/>
        <v>0</v>
      </c>
      <c r="O1018" s="197"/>
      <c r="P1018" s="198"/>
    </row>
    <row r="1019" spans="1:16" ht="31.5" outlineLevel="1">
      <c r="A1019" s="271">
        <f t="shared" ref="A1019:E1019" si="643">A733</f>
        <v>0</v>
      </c>
      <c r="B1019" s="222" t="str">
        <f t="shared" si="643"/>
        <v xml:space="preserve"> Supply of IGV blades along with its complete operating mechanism (GT 5,6,8)</v>
      </c>
      <c r="C1019" s="51">
        <f t="shared" si="643"/>
        <v>0</v>
      </c>
      <c r="D1019" s="217" t="str">
        <f t="shared" si="643"/>
        <v>-</v>
      </c>
      <c r="E1019" s="53">
        <f t="shared" si="643"/>
        <v>0</v>
      </c>
      <c r="F1019" s="32">
        <f t="shared" si="619"/>
        <v>0</v>
      </c>
      <c r="G1019" s="32">
        <f t="shared" si="620"/>
        <v>0</v>
      </c>
      <c r="H1019" s="32">
        <f t="shared" si="481"/>
        <v>0</v>
      </c>
      <c r="I1019" s="29">
        <f>'F4.2'!X161</f>
        <v>0</v>
      </c>
      <c r="J1019" s="29">
        <f>'F4.2'!AW161</f>
        <v>0</v>
      </c>
      <c r="K1019" s="32"/>
      <c r="L1019" s="32"/>
      <c r="M1019" s="32">
        <f t="shared" si="604"/>
        <v>0</v>
      </c>
      <c r="N1019" s="32">
        <f t="shared" si="483"/>
        <v>0</v>
      </c>
      <c r="O1019" s="197"/>
      <c r="P1019" s="198"/>
    </row>
    <row r="1020" spans="1:16" ht="31.5" outlineLevel="1">
      <c r="A1020" s="271">
        <f t="shared" ref="A1020:E1020" si="644">A734</f>
        <v>22</v>
      </c>
      <c r="B1020" s="214" t="str">
        <f t="shared" si="644"/>
        <v>DPR for Life extension of GT units by Procurement of inner casing &amp; K rings with installation material.</v>
      </c>
      <c r="C1020" s="51">
        <f t="shared" si="644"/>
        <v>0</v>
      </c>
      <c r="D1020" s="217" t="str">
        <f t="shared" si="644"/>
        <v>-</v>
      </c>
      <c r="E1020" s="53">
        <f t="shared" si="644"/>
        <v>0</v>
      </c>
      <c r="F1020" s="32">
        <f t="shared" si="619"/>
        <v>0</v>
      </c>
      <c r="G1020" s="32">
        <f t="shared" si="620"/>
        <v>0</v>
      </c>
      <c r="H1020" s="32">
        <f t="shared" si="481"/>
        <v>0</v>
      </c>
      <c r="I1020" s="29">
        <f>'F4.2'!X162</f>
        <v>0</v>
      </c>
      <c r="J1020" s="29">
        <f>'F4.2'!AW162</f>
        <v>0</v>
      </c>
      <c r="K1020" s="32"/>
      <c r="L1020" s="32"/>
      <c r="M1020" s="32">
        <f t="shared" si="604"/>
        <v>0</v>
      </c>
      <c r="N1020" s="32">
        <f t="shared" si="483"/>
        <v>0</v>
      </c>
      <c r="O1020" s="197"/>
      <c r="P1020" s="198"/>
    </row>
    <row r="1021" spans="1:16" ht="31.5" outlineLevel="1">
      <c r="A1021" s="271">
        <f t="shared" ref="A1021:E1021" si="645">A735</f>
        <v>0</v>
      </c>
      <c r="B1021" s="222" t="str">
        <f t="shared" si="645"/>
        <v xml:space="preserve"> Supply of inner casing &amp; K ring with installation material (Inner casing for GT 8 and All GT K ring)</v>
      </c>
      <c r="C1021" s="51">
        <f t="shared" si="645"/>
        <v>0</v>
      </c>
      <c r="D1021" s="217" t="str">
        <f t="shared" si="645"/>
        <v>-</v>
      </c>
      <c r="E1021" s="53">
        <f t="shared" si="645"/>
        <v>0</v>
      </c>
      <c r="F1021" s="32">
        <f t="shared" si="619"/>
        <v>0</v>
      </c>
      <c r="G1021" s="32">
        <f t="shared" si="620"/>
        <v>0</v>
      </c>
      <c r="H1021" s="32">
        <f t="shared" si="481"/>
        <v>0</v>
      </c>
      <c r="I1021" s="29">
        <f>'F4.2'!X163</f>
        <v>0</v>
      </c>
      <c r="J1021" s="29">
        <f>'F4.2'!AW163</f>
        <v>0</v>
      </c>
      <c r="K1021" s="32"/>
      <c r="L1021" s="32"/>
      <c r="M1021" s="32">
        <f t="shared" si="604"/>
        <v>0</v>
      </c>
      <c r="N1021" s="32">
        <f t="shared" si="483"/>
        <v>0</v>
      </c>
      <c r="O1021" s="197"/>
      <c r="P1021" s="198"/>
    </row>
    <row r="1022" spans="1:16" ht="63" outlineLevel="1">
      <c r="A1022" s="271">
        <f t="shared" ref="A1022:E1022" si="646">A736</f>
        <v>23</v>
      </c>
      <c r="B1022" s="214" t="str">
        <f t="shared" si="646"/>
        <v>DPR for CCPP process improvement by Procurement and erection of Hangers and supports of Gas skid, A0 ,B0 block and supply of various size pipelines and boiler tubes for Boiler, GT</v>
      </c>
      <c r="C1022" s="51">
        <f t="shared" si="646"/>
        <v>0</v>
      </c>
      <c r="D1022" s="217" t="str">
        <f t="shared" si="646"/>
        <v>-</v>
      </c>
      <c r="E1022" s="53">
        <f t="shared" si="646"/>
        <v>0</v>
      </c>
      <c r="F1022" s="32">
        <f t="shared" si="619"/>
        <v>0</v>
      </c>
      <c r="G1022" s="32">
        <f t="shared" si="620"/>
        <v>0</v>
      </c>
      <c r="H1022" s="32">
        <f t="shared" si="481"/>
        <v>0</v>
      </c>
      <c r="I1022" s="29">
        <f>'F4.2'!X164</f>
        <v>0</v>
      </c>
      <c r="J1022" s="29">
        <f>'F4.2'!AW164</f>
        <v>0</v>
      </c>
      <c r="K1022" s="32"/>
      <c r="L1022" s="32"/>
      <c r="M1022" s="32">
        <f t="shared" si="604"/>
        <v>0</v>
      </c>
      <c r="N1022" s="32">
        <f t="shared" si="483"/>
        <v>0</v>
      </c>
      <c r="O1022" s="197"/>
      <c r="P1022" s="198"/>
    </row>
    <row r="1023" spans="1:16" ht="31.5" outlineLevel="1">
      <c r="A1023" s="271">
        <f t="shared" ref="A1023:E1023" si="647">A737</f>
        <v>0</v>
      </c>
      <c r="B1023" s="222" t="str">
        <f t="shared" si="647"/>
        <v xml:space="preserve"> Supply and erection of Hangers and supports (Gas skid, A0 and B0 Block)</v>
      </c>
      <c r="C1023" s="51">
        <f t="shared" si="647"/>
        <v>0</v>
      </c>
      <c r="D1023" s="217" t="str">
        <f t="shared" si="647"/>
        <v>-</v>
      </c>
      <c r="E1023" s="53">
        <f t="shared" si="647"/>
        <v>0</v>
      </c>
      <c r="F1023" s="32">
        <f t="shared" si="619"/>
        <v>0</v>
      </c>
      <c r="G1023" s="32">
        <f t="shared" si="620"/>
        <v>0</v>
      </c>
      <c r="H1023" s="32">
        <f t="shared" si="481"/>
        <v>0</v>
      </c>
      <c r="I1023" s="29">
        <f>'F4.2'!X165</f>
        <v>0</v>
      </c>
      <c r="J1023" s="29">
        <f>'F4.2'!AW165</f>
        <v>0</v>
      </c>
      <c r="K1023" s="32"/>
      <c r="L1023" s="32"/>
      <c r="M1023" s="32">
        <f t="shared" si="604"/>
        <v>0</v>
      </c>
      <c r="N1023" s="32">
        <f t="shared" si="483"/>
        <v>0</v>
      </c>
      <c r="O1023" s="197"/>
      <c r="P1023" s="198"/>
    </row>
    <row r="1024" spans="1:16" ht="31.5" outlineLevel="1">
      <c r="A1024" s="271">
        <f t="shared" ref="A1024:E1024" si="648">A738</f>
        <v>0</v>
      </c>
      <c r="B1024" s="222" t="str">
        <f t="shared" si="648"/>
        <v xml:space="preserve"> Supply of Various size high pressure pipelines and tubes for Boiler and GT &amp; ST</v>
      </c>
      <c r="C1024" s="51">
        <f t="shared" si="648"/>
        <v>0</v>
      </c>
      <c r="D1024" s="217" t="str">
        <f t="shared" si="648"/>
        <v>-</v>
      </c>
      <c r="E1024" s="53">
        <f t="shared" si="648"/>
        <v>0</v>
      </c>
      <c r="F1024" s="32">
        <f t="shared" si="619"/>
        <v>0</v>
      </c>
      <c r="G1024" s="32">
        <f t="shared" si="620"/>
        <v>0</v>
      </c>
      <c r="H1024" s="32">
        <f t="shared" si="481"/>
        <v>0</v>
      </c>
      <c r="I1024" s="29">
        <f>'F4.2'!X166</f>
        <v>0</v>
      </c>
      <c r="J1024" s="29">
        <f>'F4.2'!AW166</f>
        <v>0</v>
      </c>
      <c r="K1024" s="32"/>
      <c r="L1024" s="32"/>
      <c r="M1024" s="32">
        <f t="shared" si="604"/>
        <v>0</v>
      </c>
      <c r="N1024" s="32">
        <f t="shared" si="483"/>
        <v>0</v>
      </c>
      <c r="O1024" s="197"/>
      <c r="P1024" s="198"/>
    </row>
    <row r="1025" spans="1:16" ht="47.25" outlineLevel="1">
      <c r="A1025" s="271">
        <f t="shared" ref="A1025:E1025" si="649">A739</f>
        <v>24</v>
      </c>
      <c r="B1025" s="214" t="str">
        <f t="shared" si="649"/>
        <v>DPR for Procurement of Turbine stator blades 1 &amp; 2 and Turbine rotor blades 1 &amp; 2 along with installation material for GT unit 7.</v>
      </c>
      <c r="C1025" s="51">
        <f t="shared" si="649"/>
        <v>0</v>
      </c>
      <c r="D1025" s="217" t="str">
        <f t="shared" si="649"/>
        <v>-</v>
      </c>
      <c r="E1025" s="53">
        <f t="shared" si="649"/>
        <v>0</v>
      </c>
      <c r="F1025" s="32">
        <f t="shared" si="619"/>
        <v>0</v>
      </c>
      <c r="G1025" s="32">
        <f t="shared" si="620"/>
        <v>0</v>
      </c>
      <c r="H1025" s="32">
        <f t="shared" si="481"/>
        <v>0</v>
      </c>
      <c r="I1025" s="29">
        <f>'F4.2'!X167</f>
        <v>0</v>
      </c>
      <c r="J1025" s="29">
        <f>'F4.2'!AW167</f>
        <v>0</v>
      </c>
      <c r="K1025" s="32"/>
      <c r="L1025" s="32"/>
      <c r="M1025" s="32">
        <f t="shared" si="604"/>
        <v>0</v>
      </c>
      <c r="N1025" s="32">
        <f t="shared" si="483"/>
        <v>0</v>
      </c>
      <c r="O1025" s="197"/>
      <c r="P1025" s="198"/>
    </row>
    <row r="1026" spans="1:16" ht="31.5" outlineLevel="1">
      <c r="A1026" s="271">
        <f t="shared" ref="A1026:E1026" si="650">A740</f>
        <v>0</v>
      </c>
      <c r="B1026" s="222" t="str">
        <f t="shared" si="650"/>
        <v xml:space="preserve"> Supply of Turbine rotor blades 1 &amp; 2 and Turbine stator blades 1 &amp; 2 along with installation material (GT7)</v>
      </c>
      <c r="C1026" s="51">
        <f t="shared" si="650"/>
        <v>0</v>
      </c>
      <c r="D1026" s="217" t="str">
        <f t="shared" si="650"/>
        <v>-</v>
      </c>
      <c r="E1026" s="53">
        <f t="shared" si="650"/>
        <v>0</v>
      </c>
      <c r="F1026" s="32">
        <f t="shared" si="619"/>
        <v>0</v>
      </c>
      <c r="G1026" s="32">
        <f t="shared" si="620"/>
        <v>0</v>
      </c>
      <c r="H1026" s="32">
        <f t="shared" si="481"/>
        <v>0</v>
      </c>
      <c r="I1026" s="29">
        <f>'F4.2'!X168</f>
        <v>0</v>
      </c>
      <c r="J1026" s="29">
        <f>'F4.2'!AW168</f>
        <v>0</v>
      </c>
      <c r="K1026" s="32"/>
      <c r="L1026" s="32"/>
      <c r="M1026" s="32">
        <f t="shared" si="604"/>
        <v>0</v>
      </c>
      <c r="N1026" s="32">
        <f t="shared" si="483"/>
        <v>0</v>
      </c>
      <c r="O1026" s="197"/>
      <c r="P1026" s="198"/>
    </row>
    <row r="1027" spans="1:16" ht="47.25" outlineLevel="1">
      <c r="A1027" s="271">
        <f t="shared" ref="A1027:E1027" si="651">A741</f>
        <v>25</v>
      </c>
      <c r="B1027" s="214" t="str">
        <f t="shared" si="651"/>
        <v>DPR for Life extension of GT by Procurement of complete flame tube, burners and Procurement of Luwa cooler pannels.</v>
      </c>
      <c r="C1027" s="51">
        <f t="shared" si="651"/>
        <v>0</v>
      </c>
      <c r="D1027" s="217" t="str">
        <f t="shared" si="651"/>
        <v>-</v>
      </c>
      <c r="E1027" s="53">
        <f t="shared" si="651"/>
        <v>0</v>
      </c>
      <c r="F1027" s="32">
        <f t="shared" si="619"/>
        <v>0</v>
      </c>
      <c r="G1027" s="32">
        <f t="shared" si="620"/>
        <v>0</v>
      </c>
      <c r="H1027" s="32">
        <f t="shared" si="481"/>
        <v>0</v>
      </c>
      <c r="I1027" s="29">
        <f>'F4.2'!X169</f>
        <v>0</v>
      </c>
      <c r="J1027" s="29">
        <f>'F4.2'!AW169</f>
        <v>0</v>
      </c>
      <c r="K1027" s="32"/>
      <c r="L1027" s="32"/>
      <c r="M1027" s="32">
        <f t="shared" si="604"/>
        <v>0</v>
      </c>
      <c r="N1027" s="32">
        <f t="shared" si="483"/>
        <v>0</v>
      </c>
      <c r="O1027" s="197"/>
      <c r="P1027" s="198"/>
    </row>
    <row r="1028" spans="1:16" ht="31.5" outlineLevel="1">
      <c r="A1028" s="271">
        <f t="shared" ref="A1028:E1028" si="652">A742</f>
        <v>0</v>
      </c>
      <c r="B1028" s="222" t="str">
        <f t="shared" si="652"/>
        <v xml:space="preserve"> Supply of complete Flame tubes with  Burners (Flame tubes of GT 5 and Burners of GT 7 &amp; 8)</v>
      </c>
      <c r="C1028" s="51">
        <f t="shared" si="652"/>
        <v>0</v>
      </c>
      <c r="D1028" s="217" t="str">
        <f t="shared" si="652"/>
        <v>-</v>
      </c>
      <c r="E1028" s="53">
        <f t="shared" si="652"/>
        <v>0</v>
      </c>
      <c r="F1028" s="32">
        <f t="shared" si="619"/>
        <v>0</v>
      </c>
      <c r="G1028" s="32">
        <f t="shared" si="620"/>
        <v>0</v>
      </c>
      <c r="H1028" s="32">
        <f t="shared" si="481"/>
        <v>0</v>
      </c>
      <c r="I1028" s="29">
        <f>'F4.2'!X170</f>
        <v>0</v>
      </c>
      <c r="J1028" s="29">
        <f>'F4.2'!AW170</f>
        <v>0</v>
      </c>
      <c r="K1028" s="32"/>
      <c r="L1028" s="32"/>
      <c r="M1028" s="32">
        <f t="shared" si="604"/>
        <v>0</v>
      </c>
      <c r="N1028" s="32">
        <f t="shared" si="483"/>
        <v>0</v>
      </c>
      <c r="O1028" s="197"/>
      <c r="P1028" s="198"/>
    </row>
    <row r="1029" spans="1:16" ht="15.75" outlineLevel="1">
      <c r="A1029" s="271">
        <f t="shared" ref="A1029:E1029" si="653">A743</f>
        <v>0</v>
      </c>
      <c r="B1029" s="222" t="str">
        <f t="shared" si="653"/>
        <v xml:space="preserve"> Supply of Luwa cooler pannels (GT 5,7,8)</v>
      </c>
      <c r="C1029" s="51">
        <f t="shared" si="653"/>
        <v>0</v>
      </c>
      <c r="D1029" s="217" t="str">
        <f t="shared" si="653"/>
        <v>-</v>
      </c>
      <c r="E1029" s="53">
        <f t="shared" si="653"/>
        <v>0</v>
      </c>
      <c r="F1029" s="32">
        <f t="shared" si="619"/>
        <v>0</v>
      </c>
      <c r="G1029" s="32">
        <f t="shared" si="620"/>
        <v>0</v>
      </c>
      <c r="H1029" s="32">
        <f t="shared" si="481"/>
        <v>0</v>
      </c>
      <c r="I1029" s="29">
        <f>'F4.2'!X171</f>
        <v>0</v>
      </c>
      <c r="J1029" s="29">
        <f>'F4.2'!AW171</f>
        <v>0</v>
      </c>
      <c r="K1029" s="32"/>
      <c r="L1029" s="32"/>
      <c r="M1029" s="32">
        <f t="shared" si="604"/>
        <v>0</v>
      </c>
      <c r="N1029" s="32">
        <f t="shared" si="483"/>
        <v>0</v>
      </c>
      <c r="O1029" s="197"/>
      <c r="P1029" s="198"/>
    </row>
    <row r="1030" spans="1:16" ht="31.5" outlineLevel="1">
      <c r="A1030" s="271">
        <f t="shared" ref="A1030:E1030" si="654">A744</f>
        <v>26</v>
      </c>
      <c r="B1030" s="214" t="str">
        <f t="shared" si="654"/>
        <v>DPR for Life extension of GT units by Procurement of Compressor rotor blades stage 1 - 16 for GT unit 5 &amp; 7.</v>
      </c>
      <c r="C1030" s="51">
        <f t="shared" si="654"/>
        <v>0</v>
      </c>
      <c r="D1030" s="217" t="str">
        <f t="shared" si="654"/>
        <v>-</v>
      </c>
      <c r="E1030" s="53">
        <f t="shared" si="654"/>
        <v>0</v>
      </c>
      <c r="F1030" s="32">
        <f t="shared" si="619"/>
        <v>0</v>
      </c>
      <c r="G1030" s="32">
        <f t="shared" si="620"/>
        <v>0</v>
      </c>
      <c r="H1030" s="32">
        <f t="shared" si="481"/>
        <v>0</v>
      </c>
      <c r="I1030" s="29">
        <f>'F4.2'!X172</f>
        <v>0</v>
      </c>
      <c r="J1030" s="29">
        <f>'F4.2'!AW172</f>
        <v>0</v>
      </c>
      <c r="K1030" s="32"/>
      <c r="L1030" s="32"/>
      <c r="M1030" s="32">
        <f t="shared" si="604"/>
        <v>0</v>
      </c>
      <c r="N1030" s="32">
        <f t="shared" si="483"/>
        <v>0</v>
      </c>
      <c r="O1030" s="197"/>
      <c r="P1030" s="198"/>
    </row>
    <row r="1031" spans="1:16" ht="15.75" outlineLevel="1">
      <c r="A1031" s="271">
        <f t="shared" ref="A1031:E1031" si="655">A745</f>
        <v>0</v>
      </c>
      <c r="B1031" s="222" t="str">
        <f t="shared" si="655"/>
        <v>Supply of Compressor Rotor blades 1 to 16th (GT 5, 7)</v>
      </c>
      <c r="C1031" s="51">
        <f t="shared" si="655"/>
        <v>0</v>
      </c>
      <c r="D1031" s="217" t="str">
        <f t="shared" si="655"/>
        <v>-</v>
      </c>
      <c r="E1031" s="53">
        <f t="shared" si="655"/>
        <v>0</v>
      </c>
      <c r="F1031" s="32">
        <f t="shared" si="619"/>
        <v>0</v>
      </c>
      <c r="G1031" s="32">
        <f t="shared" si="620"/>
        <v>0</v>
      </c>
      <c r="H1031" s="32">
        <f t="shared" si="481"/>
        <v>0</v>
      </c>
      <c r="I1031" s="29">
        <f>'F4.2'!X173</f>
        <v>0</v>
      </c>
      <c r="J1031" s="29">
        <f>'F4.2'!AW173</f>
        <v>0</v>
      </c>
      <c r="K1031" s="32"/>
      <c r="L1031" s="32"/>
      <c r="M1031" s="32">
        <f t="shared" si="604"/>
        <v>0</v>
      </c>
      <c r="N1031" s="32">
        <f t="shared" si="483"/>
        <v>0</v>
      </c>
      <c r="O1031" s="197"/>
      <c r="P1031" s="198"/>
    </row>
    <row r="1032" spans="1:16" ht="47.25" outlineLevel="1">
      <c r="A1032" s="271">
        <f t="shared" ref="A1032:E1032" si="656">A746</f>
        <v>27</v>
      </c>
      <c r="B1032" s="214" t="str">
        <f t="shared" si="656"/>
        <v xml:space="preserve">DPR for Life extension of GT units by Procurement of Complete GT fasteners set and Procurement of mixing chambers with installation material for GT6. </v>
      </c>
      <c r="C1032" s="51">
        <f t="shared" si="656"/>
        <v>0</v>
      </c>
      <c r="D1032" s="217" t="str">
        <f t="shared" si="656"/>
        <v>-</v>
      </c>
      <c r="E1032" s="53">
        <f t="shared" si="656"/>
        <v>0</v>
      </c>
      <c r="F1032" s="32">
        <f t="shared" si="619"/>
        <v>0</v>
      </c>
      <c r="G1032" s="32">
        <f t="shared" si="620"/>
        <v>0</v>
      </c>
      <c r="H1032" s="32">
        <f t="shared" si="481"/>
        <v>0</v>
      </c>
      <c r="I1032" s="29">
        <f>'F4.2'!X174</f>
        <v>0</v>
      </c>
      <c r="J1032" s="29">
        <f>'F4.2'!AW174</f>
        <v>0</v>
      </c>
      <c r="K1032" s="32"/>
      <c r="L1032" s="32"/>
      <c r="M1032" s="32">
        <f t="shared" si="604"/>
        <v>0</v>
      </c>
      <c r="N1032" s="32">
        <f t="shared" si="483"/>
        <v>0</v>
      </c>
      <c r="O1032" s="197"/>
      <c r="P1032" s="198"/>
    </row>
    <row r="1033" spans="1:16" ht="15.75" outlineLevel="1">
      <c r="A1033" s="271">
        <f t="shared" ref="A1033:E1033" si="657">A747</f>
        <v>0</v>
      </c>
      <c r="B1033" s="222" t="str">
        <f t="shared" si="657"/>
        <v xml:space="preserve"> Procurement of Complete GT Fasteners set</v>
      </c>
      <c r="C1033" s="51">
        <f t="shared" si="657"/>
        <v>0</v>
      </c>
      <c r="D1033" s="217" t="str">
        <f t="shared" si="657"/>
        <v>-</v>
      </c>
      <c r="E1033" s="53">
        <f t="shared" si="657"/>
        <v>0</v>
      </c>
      <c r="F1033" s="32">
        <f t="shared" si="619"/>
        <v>0</v>
      </c>
      <c r="G1033" s="32">
        <f t="shared" si="620"/>
        <v>0</v>
      </c>
      <c r="H1033" s="32">
        <f t="shared" si="481"/>
        <v>0</v>
      </c>
      <c r="I1033" s="29">
        <f>'F4.2'!X175</f>
        <v>0</v>
      </c>
      <c r="J1033" s="29">
        <f>'F4.2'!AW175</f>
        <v>0</v>
      </c>
      <c r="K1033" s="32"/>
      <c r="L1033" s="32"/>
      <c r="M1033" s="32">
        <f t="shared" si="604"/>
        <v>0</v>
      </c>
      <c r="N1033" s="32">
        <f t="shared" si="483"/>
        <v>0</v>
      </c>
      <c r="O1033" s="197"/>
      <c r="P1033" s="198"/>
    </row>
    <row r="1034" spans="1:16" ht="15.75" outlineLevel="1">
      <c r="A1034" s="271">
        <f t="shared" ref="A1034:E1034" si="658">A748</f>
        <v>0</v>
      </c>
      <c r="B1034" s="222" t="str">
        <f t="shared" si="658"/>
        <v xml:space="preserve"> Supply of Mixing chambers with installation material (GT 6 )</v>
      </c>
      <c r="C1034" s="51">
        <f t="shared" si="658"/>
        <v>0</v>
      </c>
      <c r="D1034" s="217" t="str">
        <f t="shared" si="658"/>
        <v>-</v>
      </c>
      <c r="E1034" s="53">
        <f t="shared" si="658"/>
        <v>0</v>
      </c>
      <c r="F1034" s="32">
        <f t="shared" si="619"/>
        <v>0</v>
      </c>
      <c r="G1034" s="32">
        <f t="shared" si="620"/>
        <v>0</v>
      </c>
      <c r="H1034" s="32">
        <f t="shared" si="481"/>
        <v>0</v>
      </c>
      <c r="I1034" s="29">
        <f>'F4.2'!X176</f>
        <v>0</v>
      </c>
      <c r="J1034" s="29">
        <f>'F4.2'!AW176</f>
        <v>0</v>
      </c>
      <c r="K1034" s="32"/>
      <c r="L1034" s="32"/>
      <c r="M1034" s="32">
        <f t="shared" si="604"/>
        <v>0</v>
      </c>
      <c r="N1034" s="32">
        <f t="shared" si="483"/>
        <v>0</v>
      </c>
      <c r="O1034" s="197"/>
      <c r="P1034" s="198"/>
    </row>
    <row r="1035" spans="1:16" ht="31.5" outlineLevel="1">
      <c r="A1035" s="271">
        <f t="shared" ref="A1035:E1035" si="659">A749</f>
        <v>28</v>
      </c>
      <c r="B1035" s="214" t="str">
        <f t="shared" si="659"/>
        <v>Reliability Improvement  Schemes for Gas Turbine Power Stations, Uran.</v>
      </c>
      <c r="C1035" s="51">
        <f t="shared" si="659"/>
        <v>0</v>
      </c>
      <c r="D1035" s="217" t="str">
        <f t="shared" si="659"/>
        <v>-</v>
      </c>
      <c r="E1035" s="53">
        <f t="shared" si="659"/>
        <v>0</v>
      </c>
      <c r="F1035" s="32">
        <f t="shared" si="619"/>
        <v>0</v>
      </c>
      <c r="G1035" s="32">
        <f t="shared" si="620"/>
        <v>0</v>
      </c>
      <c r="H1035" s="32">
        <f t="shared" si="481"/>
        <v>0</v>
      </c>
      <c r="I1035" s="29">
        <f>'F4.2'!X177</f>
        <v>0</v>
      </c>
      <c r="J1035" s="29">
        <f>'F4.2'!AW177</f>
        <v>0</v>
      </c>
      <c r="K1035" s="32"/>
      <c r="L1035" s="32"/>
      <c r="M1035" s="32">
        <f t="shared" si="604"/>
        <v>0</v>
      </c>
      <c r="N1035" s="32">
        <f t="shared" si="483"/>
        <v>0</v>
      </c>
      <c r="O1035" s="197"/>
      <c r="P1035" s="198"/>
    </row>
    <row r="1036" spans="1:16" ht="47.25" outlineLevel="1">
      <c r="A1036" s="271">
        <f t="shared" ref="A1036:E1036" si="660">A750</f>
        <v>0</v>
      </c>
      <c r="B1036" s="222" t="str">
        <f t="shared" si="660"/>
        <v xml:space="preserve"> Supply, installation &amp; commissioning work of 17.5 KV, 7860 Amp and 60 Amp Stage 2 Generator Busbar at Gas Turbine Power Station,Uran.</v>
      </c>
      <c r="C1036" s="51">
        <f t="shared" si="660"/>
        <v>0</v>
      </c>
      <c r="D1036" s="217" t="str">
        <f t="shared" si="660"/>
        <v>-</v>
      </c>
      <c r="E1036" s="53">
        <f t="shared" si="660"/>
        <v>0</v>
      </c>
      <c r="F1036" s="32">
        <f t="shared" si="619"/>
        <v>0</v>
      </c>
      <c r="G1036" s="32">
        <f t="shared" si="620"/>
        <v>0</v>
      </c>
      <c r="H1036" s="32">
        <f t="shared" si="481"/>
        <v>0</v>
      </c>
      <c r="I1036" s="29">
        <f>'F4.2'!X178</f>
        <v>0</v>
      </c>
      <c r="J1036" s="29">
        <f>'F4.2'!AW178</f>
        <v>0</v>
      </c>
      <c r="K1036" s="32"/>
      <c r="L1036" s="32"/>
      <c r="M1036" s="32">
        <f t="shared" si="604"/>
        <v>0</v>
      </c>
      <c r="N1036" s="32">
        <f t="shared" si="483"/>
        <v>0</v>
      </c>
      <c r="O1036" s="197"/>
      <c r="P1036" s="198"/>
    </row>
    <row r="1037" spans="1:16" ht="15.75" outlineLevel="1">
      <c r="A1037" s="271">
        <f t="shared" ref="A1037:E1037" si="661">A751</f>
        <v>0</v>
      </c>
      <c r="B1037" s="222" t="str">
        <f t="shared" si="661"/>
        <v xml:space="preserve"> Upgradation of GT-5 and GT-6 SFC and SEE system.</v>
      </c>
      <c r="C1037" s="51">
        <f t="shared" si="661"/>
        <v>0</v>
      </c>
      <c r="D1037" s="217" t="str">
        <f t="shared" si="661"/>
        <v>-</v>
      </c>
      <c r="E1037" s="53">
        <f t="shared" si="661"/>
        <v>0</v>
      </c>
      <c r="F1037" s="32">
        <f t="shared" si="619"/>
        <v>0</v>
      </c>
      <c r="G1037" s="32">
        <f t="shared" si="620"/>
        <v>0</v>
      </c>
      <c r="H1037" s="32">
        <f t="shared" si="481"/>
        <v>0</v>
      </c>
      <c r="I1037" s="29">
        <f>'F4.2'!X179</f>
        <v>0</v>
      </c>
      <c r="J1037" s="29">
        <f>'F4.2'!AW179</f>
        <v>0</v>
      </c>
      <c r="K1037" s="32"/>
      <c r="L1037" s="32"/>
      <c r="M1037" s="32">
        <f t="shared" si="604"/>
        <v>0</v>
      </c>
      <c r="N1037" s="32">
        <f t="shared" si="483"/>
        <v>0</v>
      </c>
      <c r="O1037" s="197"/>
      <c r="P1037" s="198"/>
    </row>
    <row r="1038" spans="1:16" ht="31.5" outlineLevel="1">
      <c r="A1038" s="271">
        <f t="shared" ref="A1038:E1038" si="662">A752</f>
        <v>0</v>
      </c>
      <c r="B1038" s="222" t="str">
        <f t="shared" si="662"/>
        <v xml:space="preserve"> Upgradation of Gas Turbine Generator and Transformer protection system (2 No)</v>
      </c>
      <c r="C1038" s="51">
        <f t="shared" si="662"/>
        <v>0</v>
      </c>
      <c r="D1038" s="217" t="str">
        <f t="shared" si="662"/>
        <v>-</v>
      </c>
      <c r="E1038" s="53">
        <f t="shared" si="662"/>
        <v>0</v>
      </c>
      <c r="F1038" s="32">
        <f t="shared" si="619"/>
        <v>0</v>
      </c>
      <c r="G1038" s="32">
        <f t="shared" si="620"/>
        <v>0</v>
      </c>
      <c r="H1038" s="32">
        <f t="shared" si="481"/>
        <v>0</v>
      </c>
      <c r="I1038" s="29">
        <f>'F4.2'!X180</f>
        <v>2</v>
      </c>
      <c r="J1038" s="29">
        <f>'F4.2'!AW180</f>
        <v>2</v>
      </c>
      <c r="K1038" s="32"/>
      <c r="L1038" s="32"/>
      <c r="M1038" s="32">
        <f t="shared" si="604"/>
        <v>2</v>
      </c>
      <c r="N1038" s="32">
        <f t="shared" si="483"/>
        <v>0</v>
      </c>
      <c r="O1038" s="197"/>
      <c r="P1038" s="198"/>
    </row>
    <row r="1039" spans="1:16" ht="47.25" outlineLevel="1">
      <c r="A1039" s="271">
        <f t="shared" ref="A1039:E1039" si="663">A753</f>
        <v>29</v>
      </c>
      <c r="B1039" s="214" t="str">
        <f t="shared" si="663"/>
        <v>Schemes for improvement of auxiliary availability for effecient performance during running of 108 MW Stage II &amp; 120 MW Stage III units at GTPS, Uran.</v>
      </c>
      <c r="C1039" s="51">
        <f t="shared" si="663"/>
        <v>0</v>
      </c>
      <c r="D1039" s="217" t="str">
        <f t="shared" si="663"/>
        <v>-</v>
      </c>
      <c r="E1039" s="53">
        <f t="shared" si="663"/>
        <v>0</v>
      </c>
      <c r="F1039" s="32">
        <f t="shared" si="619"/>
        <v>0</v>
      </c>
      <c r="G1039" s="32">
        <f t="shared" si="620"/>
        <v>0</v>
      </c>
      <c r="H1039" s="32">
        <f t="shared" si="481"/>
        <v>0</v>
      </c>
      <c r="I1039" s="29">
        <f>'F4.2'!X181</f>
        <v>0</v>
      </c>
      <c r="J1039" s="29">
        <f>'F4.2'!AW181</f>
        <v>0</v>
      </c>
      <c r="K1039" s="32"/>
      <c r="L1039" s="32"/>
      <c r="M1039" s="32">
        <f t="shared" si="604"/>
        <v>0</v>
      </c>
      <c r="N1039" s="32">
        <f t="shared" si="483"/>
        <v>0</v>
      </c>
      <c r="O1039" s="197"/>
      <c r="P1039" s="198"/>
    </row>
    <row r="1040" spans="1:16" ht="31.5" outlineLevel="1">
      <c r="A1040" s="271">
        <f t="shared" ref="A1040:E1040" si="664">A754</f>
        <v>0</v>
      </c>
      <c r="B1040" s="222" t="str">
        <f t="shared" si="664"/>
        <v>Procurement of 108 MW Stage II GT units generator rotor at GTPS, Uran.</v>
      </c>
      <c r="C1040" s="51">
        <f t="shared" si="664"/>
        <v>0</v>
      </c>
      <c r="D1040" s="217" t="str">
        <f t="shared" si="664"/>
        <v>-</v>
      </c>
      <c r="E1040" s="53">
        <f t="shared" si="664"/>
        <v>0</v>
      </c>
      <c r="F1040" s="32">
        <f t="shared" si="619"/>
        <v>0</v>
      </c>
      <c r="G1040" s="32">
        <f t="shared" si="620"/>
        <v>0</v>
      </c>
      <c r="H1040" s="32">
        <f t="shared" si="481"/>
        <v>0</v>
      </c>
      <c r="I1040" s="29">
        <f>'F4.2'!X182</f>
        <v>0</v>
      </c>
      <c r="J1040" s="29">
        <f>'F4.2'!AW182</f>
        <v>0</v>
      </c>
      <c r="K1040" s="32"/>
      <c r="L1040" s="32"/>
      <c r="M1040" s="32">
        <f t="shared" si="604"/>
        <v>0</v>
      </c>
      <c r="N1040" s="32">
        <f t="shared" si="483"/>
        <v>0</v>
      </c>
      <c r="O1040" s="197"/>
      <c r="P1040" s="198"/>
    </row>
    <row r="1041" spans="1:16" ht="47.25" outlineLevel="1">
      <c r="A1041" s="271">
        <f t="shared" ref="A1041:E1041" si="665">A755</f>
        <v>0</v>
      </c>
      <c r="B1041" s="222" t="str">
        <f t="shared" si="665"/>
        <v xml:space="preserve"> Procurement of 1 MVA Unit Auxiliary Transformer, 570 KVA Excitation Transformer and 2 MVA Frequency Converter Transformer of Stage II GT Unit at GTPS, Uran.</v>
      </c>
      <c r="C1041" s="51">
        <f t="shared" si="665"/>
        <v>0</v>
      </c>
      <c r="D1041" s="217" t="str">
        <f t="shared" si="665"/>
        <v>-</v>
      </c>
      <c r="E1041" s="53">
        <f t="shared" si="665"/>
        <v>0</v>
      </c>
      <c r="F1041" s="32">
        <f t="shared" si="619"/>
        <v>0</v>
      </c>
      <c r="G1041" s="32">
        <f t="shared" si="620"/>
        <v>0</v>
      </c>
      <c r="H1041" s="32">
        <f t="shared" si="481"/>
        <v>0</v>
      </c>
      <c r="I1041" s="29">
        <f>'F4.2'!X183</f>
        <v>0</v>
      </c>
      <c r="J1041" s="29">
        <f>'F4.2'!AW183</f>
        <v>0</v>
      </c>
      <c r="K1041" s="32"/>
      <c r="L1041" s="32"/>
      <c r="M1041" s="32">
        <f t="shared" si="604"/>
        <v>0</v>
      </c>
      <c r="N1041" s="32">
        <f t="shared" si="483"/>
        <v>0</v>
      </c>
      <c r="O1041" s="197"/>
      <c r="P1041" s="198"/>
    </row>
    <row r="1042" spans="1:16" ht="15.75" outlineLevel="1">
      <c r="A1042" s="271">
        <f t="shared" ref="A1042:E1042" si="666">A756</f>
        <v>0</v>
      </c>
      <c r="B1042" s="222" t="str">
        <f t="shared" si="666"/>
        <v xml:space="preserve"> Upgradation of Stage -II &amp; III Battery Chargers.</v>
      </c>
      <c r="C1042" s="51">
        <f t="shared" si="666"/>
        <v>0</v>
      </c>
      <c r="D1042" s="217" t="str">
        <f t="shared" si="666"/>
        <v>-</v>
      </c>
      <c r="E1042" s="53">
        <f t="shared" si="666"/>
        <v>0</v>
      </c>
      <c r="F1042" s="32">
        <f t="shared" si="619"/>
        <v>0</v>
      </c>
      <c r="G1042" s="32">
        <f t="shared" si="620"/>
        <v>0</v>
      </c>
      <c r="H1042" s="32">
        <f t="shared" si="481"/>
        <v>0</v>
      </c>
      <c r="I1042" s="29">
        <f>'F4.2'!X184</f>
        <v>0</v>
      </c>
      <c r="J1042" s="29">
        <f>'F4.2'!AW184</f>
        <v>0</v>
      </c>
      <c r="K1042" s="32"/>
      <c r="L1042" s="32"/>
      <c r="M1042" s="32">
        <f t="shared" si="604"/>
        <v>0</v>
      </c>
      <c r="N1042" s="32">
        <f t="shared" si="483"/>
        <v>0</v>
      </c>
      <c r="O1042" s="197"/>
      <c r="P1042" s="198"/>
    </row>
    <row r="1043" spans="1:16" ht="15.75" outlineLevel="1">
      <c r="A1043" s="271">
        <f t="shared" ref="A1043:E1043" si="667">A757</f>
        <v>0</v>
      </c>
      <c r="B1043" s="222" t="str">
        <f t="shared" si="667"/>
        <v>(a)  Upgradation of 4 MW DG set control system.</v>
      </c>
      <c r="C1043" s="51">
        <f t="shared" si="667"/>
        <v>0</v>
      </c>
      <c r="D1043" s="217" t="str">
        <f t="shared" si="667"/>
        <v>-</v>
      </c>
      <c r="E1043" s="53">
        <f t="shared" si="667"/>
        <v>0</v>
      </c>
      <c r="F1043" s="32">
        <f t="shared" si="619"/>
        <v>0</v>
      </c>
      <c r="G1043" s="32">
        <f t="shared" si="620"/>
        <v>0</v>
      </c>
      <c r="H1043" s="32">
        <f t="shared" si="481"/>
        <v>0</v>
      </c>
      <c r="I1043" s="29">
        <f>'F4.2'!X185</f>
        <v>0</v>
      </c>
      <c r="J1043" s="29">
        <f>'F4.2'!AW185</f>
        <v>0</v>
      </c>
      <c r="K1043" s="32"/>
      <c r="L1043" s="32"/>
      <c r="M1043" s="32">
        <f t="shared" si="604"/>
        <v>0</v>
      </c>
      <c r="N1043" s="32">
        <f t="shared" si="483"/>
        <v>0</v>
      </c>
      <c r="O1043" s="197"/>
      <c r="P1043" s="198"/>
    </row>
    <row r="1044" spans="1:16" ht="31.5" outlineLevel="1">
      <c r="A1044" s="271">
        <f t="shared" ref="A1044:E1044" si="668">A758</f>
        <v>30</v>
      </c>
      <c r="B1044" s="214" t="str">
        <f t="shared" si="668"/>
        <v>Procurment of insurance spare for reliability improvement at GTPS Uran</v>
      </c>
      <c r="C1044" s="51">
        <f t="shared" si="668"/>
        <v>0</v>
      </c>
      <c r="D1044" s="217" t="str">
        <f t="shared" si="668"/>
        <v>-</v>
      </c>
      <c r="E1044" s="53">
        <f t="shared" si="668"/>
        <v>0</v>
      </c>
      <c r="F1044" s="32">
        <f t="shared" si="619"/>
        <v>0</v>
      </c>
      <c r="G1044" s="32">
        <f t="shared" si="620"/>
        <v>0</v>
      </c>
      <c r="H1044" s="32">
        <f t="shared" si="481"/>
        <v>0</v>
      </c>
      <c r="I1044" s="29">
        <f>'F4.2'!X186</f>
        <v>0</v>
      </c>
      <c r="J1044" s="29">
        <f>'F4.2'!AW186</f>
        <v>0</v>
      </c>
      <c r="K1044" s="32"/>
      <c r="L1044" s="32"/>
      <c r="M1044" s="32">
        <f t="shared" si="604"/>
        <v>0</v>
      </c>
      <c r="N1044" s="32">
        <f t="shared" si="483"/>
        <v>0</v>
      </c>
      <c r="O1044" s="197"/>
      <c r="P1044" s="198"/>
    </row>
    <row r="1045" spans="1:16" ht="31.5" outlineLevel="1">
      <c r="A1045" s="271">
        <f t="shared" ref="A1045:E1045" si="669">A759</f>
        <v>0</v>
      </c>
      <c r="B1045" s="222" t="str">
        <f t="shared" si="669"/>
        <v xml:space="preserve"> Procurement of 120 MW Stage III WHRP unit generator rotor at GTPS, Uran.</v>
      </c>
      <c r="C1045" s="51">
        <f t="shared" si="669"/>
        <v>0</v>
      </c>
      <c r="D1045" s="217" t="str">
        <f t="shared" si="669"/>
        <v>-</v>
      </c>
      <c r="E1045" s="53">
        <f t="shared" si="669"/>
        <v>0</v>
      </c>
      <c r="F1045" s="32">
        <f t="shared" si="619"/>
        <v>0</v>
      </c>
      <c r="G1045" s="32">
        <f t="shared" si="620"/>
        <v>0</v>
      </c>
      <c r="H1045" s="32">
        <f t="shared" si="481"/>
        <v>0</v>
      </c>
      <c r="I1045" s="29">
        <f>'F4.2'!X187</f>
        <v>0</v>
      </c>
      <c r="J1045" s="29">
        <f>'F4.2'!AW187</f>
        <v>0</v>
      </c>
      <c r="K1045" s="32"/>
      <c r="L1045" s="32"/>
      <c r="M1045" s="32">
        <f t="shared" si="604"/>
        <v>0</v>
      </c>
      <c r="N1045" s="32">
        <f t="shared" si="483"/>
        <v>0</v>
      </c>
      <c r="O1045" s="197"/>
      <c r="P1045" s="198"/>
    </row>
    <row r="1046" spans="1:16" ht="15.75" outlineLevel="1">
      <c r="A1046" s="271">
        <f t="shared" ref="A1046:E1046" si="670">A760</f>
        <v>31</v>
      </c>
      <c r="B1046" s="214" t="str">
        <f t="shared" si="670"/>
        <v>AI Based Comprehensive Infrasecure Project</v>
      </c>
      <c r="C1046" s="51">
        <f t="shared" si="670"/>
        <v>0</v>
      </c>
      <c r="D1046" s="217" t="str">
        <f t="shared" si="670"/>
        <v>-</v>
      </c>
      <c r="E1046" s="53">
        <f t="shared" si="670"/>
        <v>0</v>
      </c>
      <c r="F1046" s="32">
        <f t="shared" si="619"/>
        <v>0</v>
      </c>
      <c r="G1046" s="32">
        <f t="shared" si="620"/>
        <v>0</v>
      </c>
      <c r="H1046" s="32">
        <f t="shared" si="481"/>
        <v>0</v>
      </c>
      <c r="I1046" s="29">
        <f>'F4.2'!X188</f>
        <v>0</v>
      </c>
      <c r="J1046" s="29">
        <f>'F4.2'!AW188</f>
        <v>0</v>
      </c>
      <c r="K1046" s="32"/>
      <c r="L1046" s="32"/>
      <c r="M1046" s="32">
        <f t="shared" ref="M1046:M1050" si="671">SUM(J1046:L1046)</f>
        <v>0</v>
      </c>
      <c r="N1046" s="32">
        <f t="shared" si="483"/>
        <v>0</v>
      </c>
      <c r="O1046" s="197"/>
      <c r="P1046" s="198"/>
    </row>
    <row r="1047" spans="1:16" ht="15.75" outlineLevel="1">
      <c r="A1047" s="271">
        <f t="shared" ref="A1047:E1047" si="672">A761</f>
        <v>0</v>
      </c>
      <c r="B1047" s="222" t="str">
        <f t="shared" si="672"/>
        <v>AI Based Comprehensive Infrasecure Project</v>
      </c>
      <c r="C1047" s="51">
        <f t="shared" si="672"/>
        <v>0</v>
      </c>
      <c r="D1047" s="217" t="str">
        <f t="shared" si="672"/>
        <v>-</v>
      </c>
      <c r="E1047" s="53">
        <f t="shared" si="672"/>
        <v>0</v>
      </c>
      <c r="F1047" s="32">
        <f t="shared" si="619"/>
        <v>0</v>
      </c>
      <c r="G1047" s="32">
        <f t="shared" si="620"/>
        <v>18.683457499999999</v>
      </c>
      <c r="H1047" s="32">
        <f t="shared" si="481"/>
        <v>-18.683457499999999</v>
      </c>
      <c r="I1047" s="29">
        <f>'F4.2'!X189</f>
        <v>0</v>
      </c>
      <c r="J1047" s="29">
        <f>'F4.2'!AW189</f>
        <v>0</v>
      </c>
      <c r="K1047" s="32"/>
      <c r="L1047" s="32"/>
      <c r="M1047" s="32">
        <f t="shared" si="671"/>
        <v>0</v>
      </c>
      <c r="N1047" s="32">
        <f t="shared" si="483"/>
        <v>-18.683457499999999</v>
      </c>
      <c r="O1047" s="197"/>
      <c r="P1047" s="198"/>
    </row>
    <row r="1048" spans="1:16" ht="15.75" outlineLevel="1">
      <c r="A1048" s="271">
        <f t="shared" ref="A1048:E1048" si="673">A762</f>
        <v>32</v>
      </c>
      <c r="B1048" s="214" t="str">
        <f t="shared" si="673"/>
        <v>A0 RESTORATION</v>
      </c>
      <c r="C1048" s="51">
        <f t="shared" si="673"/>
        <v>0</v>
      </c>
      <c r="D1048" s="217" t="str">
        <f t="shared" si="673"/>
        <v>-</v>
      </c>
      <c r="E1048" s="53">
        <f t="shared" si="673"/>
        <v>0</v>
      </c>
      <c r="F1048" s="32">
        <f t="shared" si="619"/>
        <v>0</v>
      </c>
      <c r="G1048" s="32">
        <f t="shared" si="620"/>
        <v>42.481999999999999</v>
      </c>
      <c r="H1048" s="32">
        <f t="shared" si="481"/>
        <v>-42.481999999999999</v>
      </c>
      <c r="I1048" s="29">
        <f>'F4.2'!X190</f>
        <v>0</v>
      </c>
      <c r="J1048" s="29">
        <f>'F4.2'!AW190</f>
        <v>0</v>
      </c>
      <c r="K1048" s="32"/>
      <c r="L1048" s="32"/>
      <c r="M1048" s="32">
        <f t="shared" si="671"/>
        <v>0</v>
      </c>
      <c r="N1048" s="32">
        <f t="shared" si="483"/>
        <v>-42.481999999999999</v>
      </c>
      <c r="O1048" s="197"/>
      <c r="P1048" s="198"/>
    </row>
    <row r="1049" spans="1:16" ht="15.75" outlineLevel="1">
      <c r="A1049" s="271">
        <f t="shared" ref="A1049:E1049" si="674">A763</f>
        <v>0</v>
      </c>
      <c r="B1049" s="222" t="str">
        <f t="shared" si="674"/>
        <v>A0 RESTORATION</v>
      </c>
      <c r="C1049" s="51">
        <f t="shared" si="674"/>
        <v>0</v>
      </c>
      <c r="D1049" s="217" t="str">
        <f t="shared" si="674"/>
        <v>-</v>
      </c>
      <c r="E1049" s="53">
        <f t="shared" si="674"/>
        <v>0</v>
      </c>
      <c r="F1049" s="32">
        <f t="shared" si="619"/>
        <v>0</v>
      </c>
      <c r="G1049" s="32">
        <f t="shared" si="620"/>
        <v>0</v>
      </c>
      <c r="H1049" s="32">
        <f t="shared" si="481"/>
        <v>0</v>
      </c>
      <c r="I1049" s="29">
        <f>'F4.2'!X191</f>
        <v>0</v>
      </c>
      <c r="J1049" s="29">
        <f>'F4.2'!AW191</f>
        <v>0</v>
      </c>
      <c r="K1049" s="32"/>
      <c r="L1049" s="32"/>
      <c r="M1049" s="32">
        <f t="shared" si="671"/>
        <v>0</v>
      </c>
      <c r="N1049" s="32">
        <f t="shared" si="483"/>
        <v>0</v>
      </c>
      <c r="O1049" s="197"/>
      <c r="P1049" s="198"/>
    </row>
    <row r="1050" spans="1:16" ht="15.75" outlineLevel="1">
      <c r="A1050" s="89">
        <f t="shared" ref="A1050:E1050" si="675">A764</f>
        <v>0</v>
      </c>
      <c r="B1050" s="251">
        <f t="shared" si="675"/>
        <v>0</v>
      </c>
      <c r="C1050" s="51">
        <f t="shared" si="675"/>
        <v>0</v>
      </c>
      <c r="D1050" s="217" t="str">
        <f t="shared" si="675"/>
        <v>-</v>
      </c>
      <c r="E1050" s="53">
        <f t="shared" si="675"/>
        <v>0</v>
      </c>
      <c r="F1050" s="32">
        <f t="shared" si="619"/>
        <v>0</v>
      </c>
      <c r="G1050" s="32">
        <f t="shared" si="620"/>
        <v>0</v>
      </c>
      <c r="H1050" s="32">
        <f t="shared" si="481"/>
        <v>0</v>
      </c>
      <c r="I1050" s="29">
        <f>'F4.2'!X192</f>
        <v>0</v>
      </c>
      <c r="J1050" s="29">
        <f>'F4.2'!AW192</f>
        <v>0</v>
      </c>
      <c r="K1050" s="32"/>
      <c r="L1050" s="32"/>
      <c r="M1050" s="32">
        <f t="shared" si="671"/>
        <v>0</v>
      </c>
      <c r="N1050" s="32">
        <f t="shared" si="483"/>
        <v>0</v>
      </c>
      <c r="O1050" s="197"/>
      <c r="P1050" s="198"/>
    </row>
    <row r="1051" spans="1:16" ht="15.75" outlineLevel="1">
      <c r="A1051" s="89">
        <f t="shared" ref="A1051:E1051" si="676">A765</f>
        <v>0</v>
      </c>
      <c r="B1051" s="72" t="str">
        <f t="shared" si="676"/>
        <v>B) Non-DPR Schemes</v>
      </c>
      <c r="C1051" s="26">
        <f t="shared" si="676"/>
        <v>0</v>
      </c>
      <c r="D1051" s="28" t="str">
        <f t="shared" si="676"/>
        <v>-</v>
      </c>
      <c r="E1051" s="29">
        <f t="shared" si="676"/>
        <v>0</v>
      </c>
      <c r="F1051" s="29">
        <f t="shared" si="619"/>
        <v>0</v>
      </c>
      <c r="G1051" s="29">
        <f t="shared" si="620"/>
        <v>0</v>
      </c>
      <c r="H1051" s="29">
        <f t="shared" si="481"/>
        <v>0</v>
      </c>
      <c r="I1051" s="29">
        <f>'F4.2'!X193</f>
        <v>0</v>
      </c>
      <c r="J1051" s="29">
        <f>'F4.2'!AW193</f>
        <v>0</v>
      </c>
      <c r="K1051" s="29"/>
      <c r="L1051" s="29"/>
      <c r="M1051" s="29">
        <f t="shared" ref="M1051:M1148" si="677">SUM(J1051:L1051)</f>
        <v>0</v>
      </c>
      <c r="N1051" s="29">
        <f t="shared" si="483"/>
        <v>0</v>
      </c>
    </row>
    <row r="1052" spans="1:16" ht="15.75" outlineLevel="1">
      <c r="A1052" s="33">
        <f t="shared" ref="A1052:E1052" si="678">A766</f>
        <v>1</v>
      </c>
      <c r="B1052" s="205" t="str">
        <f t="shared" si="678"/>
        <v>CHAIR REGULAR  ERGONOMICS STANDARD(4370002018)/QTY60</v>
      </c>
      <c r="C1052" s="51" t="str">
        <f t="shared" si="678"/>
        <v>N.A.</v>
      </c>
      <c r="D1052" s="217" t="str">
        <f t="shared" si="678"/>
        <v>-</v>
      </c>
      <c r="E1052" s="53">
        <f t="shared" si="678"/>
        <v>0</v>
      </c>
      <c r="F1052" s="32">
        <f t="shared" si="619"/>
        <v>3.3293999999999997E-2</v>
      </c>
      <c r="G1052" s="32">
        <f t="shared" si="620"/>
        <v>3.3293999999999997E-2</v>
      </c>
      <c r="H1052" s="32">
        <f t="shared" si="481"/>
        <v>0</v>
      </c>
      <c r="I1052" s="29">
        <f>'F4.2'!X194</f>
        <v>0</v>
      </c>
      <c r="J1052" s="29">
        <f>'F4.2'!AW194</f>
        <v>0</v>
      </c>
      <c r="K1052" s="32"/>
      <c r="L1052" s="32"/>
      <c r="M1052" s="32">
        <f t="shared" si="677"/>
        <v>0</v>
      </c>
      <c r="N1052" s="32">
        <f t="shared" si="483"/>
        <v>0</v>
      </c>
    </row>
    <row r="1053" spans="1:16" ht="15.75" outlineLevel="1">
      <c r="A1053" s="33">
        <f t="shared" ref="A1053:E1053" si="679">A767</f>
        <v>2</v>
      </c>
      <c r="B1053" s="205" t="str">
        <f t="shared" si="679"/>
        <v>2 PANEL WOODEN SIDE TABLE 2 X 4 FT(4370002023)/QTY 20</v>
      </c>
      <c r="C1053" s="51" t="str">
        <f t="shared" si="679"/>
        <v>N.A.</v>
      </c>
      <c r="D1053" s="217" t="str">
        <f t="shared" si="679"/>
        <v>-</v>
      </c>
      <c r="E1053" s="53">
        <f t="shared" si="679"/>
        <v>0</v>
      </c>
      <c r="F1053" s="32">
        <f t="shared" si="619"/>
        <v>3.4646000000000003E-2</v>
      </c>
      <c r="G1053" s="32">
        <f t="shared" si="620"/>
        <v>3.4646000000000003E-2</v>
      </c>
      <c r="H1053" s="32">
        <f t="shared" ref="H1053:H1116" si="680">F1053-G1053</f>
        <v>0</v>
      </c>
      <c r="I1053" s="29">
        <f>'F4.2'!X195</f>
        <v>0</v>
      </c>
      <c r="J1053" s="29">
        <f>'F4.2'!AW195</f>
        <v>0</v>
      </c>
      <c r="K1053" s="32"/>
      <c r="L1053" s="32"/>
      <c r="M1053" s="32">
        <f t="shared" si="677"/>
        <v>0</v>
      </c>
      <c r="N1053" s="32">
        <f t="shared" ref="N1053:N1116" si="681">H1053+I1053-M1053</f>
        <v>0</v>
      </c>
    </row>
    <row r="1054" spans="1:16" ht="15.75" outlineLevel="1">
      <c r="A1054" s="33">
        <f t="shared" ref="A1054:E1054" si="682">A768</f>
        <v>3</v>
      </c>
      <c r="B1054" s="205" t="str">
        <f t="shared" si="682"/>
        <v>EXECUTIVE REV CHAIR(4370002025)/QTY 19</v>
      </c>
      <c r="C1054" s="51" t="str">
        <f t="shared" si="682"/>
        <v>N.A.</v>
      </c>
      <c r="D1054" s="217" t="str">
        <f t="shared" si="682"/>
        <v>-</v>
      </c>
      <c r="E1054" s="53">
        <f t="shared" si="682"/>
        <v>0</v>
      </c>
      <c r="F1054" s="32">
        <f t="shared" si="619"/>
        <v>7.9152319999999995E-3</v>
      </c>
      <c r="G1054" s="32">
        <f t="shared" si="620"/>
        <v>7.9152319999999995E-3</v>
      </c>
      <c r="H1054" s="32">
        <f t="shared" si="680"/>
        <v>0</v>
      </c>
      <c r="I1054" s="29">
        <f>'F4.2'!X196</f>
        <v>0</v>
      </c>
      <c r="J1054" s="29">
        <f>'F4.2'!AW196</f>
        <v>0</v>
      </c>
      <c r="K1054" s="32"/>
      <c r="L1054" s="32"/>
      <c r="M1054" s="32">
        <f t="shared" si="677"/>
        <v>0</v>
      </c>
      <c r="N1054" s="32">
        <f t="shared" si="681"/>
        <v>0</v>
      </c>
    </row>
    <row r="1055" spans="1:16" ht="15.75" outlineLevel="1">
      <c r="A1055" s="33">
        <f t="shared" ref="A1055:E1055" si="683">A769</f>
        <v>4</v>
      </c>
      <c r="B1055" s="205" t="str">
        <f t="shared" si="683"/>
        <v>INDUSTRIAL CABINET WITH 4 LOCKERS(4370002025)/QTY 19</v>
      </c>
      <c r="C1055" s="51" t="str">
        <f t="shared" si="683"/>
        <v>N.A.</v>
      </c>
      <c r="D1055" s="217" t="str">
        <f t="shared" si="683"/>
        <v>-</v>
      </c>
      <c r="E1055" s="53">
        <f t="shared" si="683"/>
        <v>0</v>
      </c>
      <c r="F1055" s="32">
        <f t="shared" si="619"/>
        <v>2.8266900000000001E-2</v>
      </c>
      <c r="G1055" s="32">
        <f t="shared" si="620"/>
        <v>2.8266900000000001E-2</v>
      </c>
      <c r="H1055" s="32">
        <f t="shared" si="680"/>
        <v>0</v>
      </c>
      <c r="I1055" s="29">
        <f>'F4.2'!X197</f>
        <v>0</v>
      </c>
      <c r="J1055" s="29">
        <f>'F4.2'!AW197</f>
        <v>0</v>
      </c>
      <c r="K1055" s="32"/>
      <c r="L1055" s="32"/>
      <c r="M1055" s="32">
        <f t="shared" si="677"/>
        <v>0</v>
      </c>
      <c r="N1055" s="32">
        <f t="shared" si="681"/>
        <v>0</v>
      </c>
    </row>
    <row r="1056" spans="1:16" ht="15.75" outlineLevel="1">
      <c r="A1056" s="33">
        <f t="shared" ref="A1056:E1056" si="684">A770</f>
        <v>5</v>
      </c>
      <c r="B1056" s="205" t="str">
        <f t="shared" si="684"/>
        <v>INDUSTRIAL CABINET WITH 4 LOCKERS(4370002037)/QTY 6</v>
      </c>
      <c r="C1056" s="51" t="str">
        <f t="shared" si="684"/>
        <v>N.A.</v>
      </c>
      <c r="D1056" s="217" t="str">
        <f t="shared" si="684"/>
        <v>-</v>
      </c>
      <c r="E1056" s="53">
        <f t="shared" si="684"/>
        <v>0</v>
      </c>
      <c r="F1056" s="32">
        <f t="shared" si="619"/>
        <v>1.116E-2</v>
      </c>
      <c r="G1056" s="32">
        <f t="shared" si="620"/>
        <v>1.116E-2</v>
      </c>
      <c r="H1056" s="32">
        <f t="shared" si="680"/>
        <v>0</v>
      </c>
      <c r="I1056" s="29">
        <f>'F4.2'!X198</f>
        <v>0</v>
      </c>
      <c r="J1056" s="29">
        <f>'F4.2'!AW198</f>
        <v>0</v>
      </c>
      <c r="K1056" s="32"/>
      <c r="L1056" s="32"/>
      <c r="M1056" s="32">
        <f t="shared" si="677"/>
        <v>0</v>
      </c>
      <c r="N1056" s="32">
        <f t="shared" si="681"/>
        <v>0</v>
      </c>
    </row>
    <row r="1057" spans="1:14" ht="15.75" outlineLevel="1">
      <c r="A1057" s="33">
        <f t="shared" ref="A1057:E1057" si="685">A771</f>
        <v>6</v>
      </c>
      <c r="B1057" s="205" t="str">
        <f t="shared" si="685"/>
        <v>CHAIR REGULAR (4370002039)/QTY 51</v>
      </c>
      <c r="C1057" s="51" t="str">
        <f t="shared" si="685"/>
        <v>N.A.</v>
      </c>
      <c r="D1057" s="217" t="str">
        <f t="shared" si="685"/>
        <v>-</v>
      </c>
      <c r="E1057" s="53">
        <f t="shared" si="685"/>
        <v>0</v>
      </c>
      <c r="F1057" s="32">
        <f t="shared" si="619"/>
        <v>3.7587000000000002E-2</v>
      </c>
      <c r="G1057" s="32">
        <f t="shared" si="620"/>
        <v>3.7587000000000002E-2</v>
      </c>
      <c r="H1057" s="32">
        <f t="shared" si="680"/>
        <v>0</v>
      </c>
      <c r="I1057" s="29">
        <f>'F4.2'!X199</f>
        <v>0</v>
      </c>
      <c r="J1057" s="29">
        <f>'F4.2'!AW199</f>
        <v>0</v>
      </c>
      <c r="K1057" s="32"/>
      <c r="L1057" s="32"/>
      <c r="M1057" s="32">
        <f t="shared" si="677"/>
        <v>0</v>
      </c>
      <c r="N1057" s="32">
        <f t="shared" si="681"/>
        <v>0</v>
      </c>
    </row>
    <row r="1058" spans="1:14" ht="15.75" outlineLevel="1">
      <c r="A1058" s="33">
        <f t="shared" ref="A1058:E1058" si="686">A772</f>
        <v>7</v>
      </c>
      <c r="B1058" s="205" t="str">
        <f t="shared" si="686"/>
        <v>3 BURNER GAS STOVE IRON PAN SUPPORT(4370002320)/QTY 1</v>
      </c>
      <c r="C1058" s="51" t="str">
        <f t="shared" si="686"/>
        <v>N.A.</v>
      </c>
      <c r="D1058" s="217" t="str">
        <f t="shared" si="686"/>
        <v>-</v>
      </c>
      <c r="E1058" s="53">
        <f t="shared" si="686"/>
        <v>0</v>
      </c>
      <c r="F1058" s="32">
        <f t="shared" si="619"/>
        <v>1.99E-3</v>
      </c>
      <c r="G1058" s="32">
        <f t="shared" si="620"/>
        <v>1.99E-3</v>
      </c>
      <c r="H1058" s="32">
        <f t="shared" si="680"/>
        <v>0</v>
      </c>
      <c r="I1058" s="29">
        <f>'F4.2'!X200</f>
        <v>0</v>
      </c>
      <c r="J1058" s="29">
        <f>'F4.2'!AW200</f>
        <v>0</v>
      </c>
      <c r="K1058" s="32"/>
      <c r="L1058" s="32"/>
      <c r="M1058" s="32">
        <f t="shared" si="677"/>
        <v>0</v>
      </c>
      <c r="N1058" s="32">
        <f t="shared" si="681"/>
        <v>0</v>
      </c>
    </row>
    <row r="1059" spans="1:14" ht="15.75" outlineLevel="1">
      <c r="A1059" s="33">
        <f t="shared" ref="A1059:E1059" si="687">A773</f>
        <v>8</v>
      </c>
      <c r="B1059" s="205" t="str">
        <f t="shared" si="687"/>
        <v>3 BURNER GAS STOVE IRON PAN SUPPORT(4370002319)/QTY 1</v>
      </c>
      <c r="C1059" s="51" t="str">
        <f t="shared" si="687"/>
        <v>N.A.</v>
      </c>
      <c r="D1059" s="217" t="str">
        <f t="shared" si="687"/>
        <v>-</v>
      </c>
      <c r="E1059" s="53">
        <f t="shared" si="687"/>
        <v>0</v>
      </c>
      <c r="F1059" s="32">
        <f t="shared" si="619"/>
        <v>7.7949900000000001E-4</v>
      </c>
      <c r="G1059" s="32">
        <f t="shared" si="620"/>
        <v>7.7949900000000001E-4</v>
      </c>
      <c r="H1059" s="32">
        <f t="shared" si="680"/>
        <v>0</v>
      </c>
      <c r="I1059" s="29">
        <f>'F4.2'!X201</f>
        <v>0</v>
      </c>
      <c r="J1059" s="29">
        <f>'F4.2'!AW201</f>
        <v>0</v>
      </c>
      <c r="K1059" s="32"/>
      <c r="L1059" s="32"/>
      <c r="M1059" s="32">
        <f t="shared" si="677"/>
        <v>0</v>
      </c>
      <c r="N1059" s="32">
        <f t="shared" si="681"/>
        <v>0</v>
      </c>
    </row>
    <row r="1060" spans="1:14" ht="15.75" outlineLevel="1">
      <c r="A1060" s="33">
        <f t="shared" ref="A1060:E1060" si="688">A774</f>
        <v>9</v>
      </c>
      <c r="B1060" s="205" t="str">
        <f t="shared" si="688"/>
        <v>Samsung LCD TV(2 nos, 26" in Rest House)/QTY 2</v>
      </c>
      <c r="C1060" s="51" t="str">
        <f t="shared" si="688"/>
        <v>N.A.</v>
      </c>
      <c r="D1060" s="217" t="str">
        <f t="shared" si="688"/>
        <v>-</v>
      </c>
      <c r="E1060" s="53">
        <f t="shared" si="688"/>
        <v>0</v>
      </c>
      <c r="F1060" s="32">
        <f t="shared" ref="F1060:F1123" si="689">F774+I774</f>
        <v>1.9555198999999999E-2</v>
      </c>
      <c r="G1060" s="32">
        <f t="shared" ref="G1060:G1123" si="690">G774+M774</f>
        <v>1.9555198999999999E-2</v>
      </c>
      <c r="H1060" s="32">
        <f t="shared" si="680"/>
        <v>0</v>
      </c>
      <c r="I1060" s="29">
        <f>'F4.2'!X202</f>
        <v>0</v>
      </c>
      <c r="J1060" s="29">
        <f>'F4.2'!AW202</f>
        <v>0</v>
      </c>
      <c r="K1060" s="32"/>
      <c r="L1060" s="32"/>
      <c r="M1060" s="32">
        <f t="shared" si="677"/>
        <v>0</v>
      </c>
      <c r="N1060" s="32">
        <f t="shared" si="681"/>
        <v>0</v>
      </c>
    </row>
    <row r="1061" spans="1:14" ht="15.75" outlineLevel="1">
      <c r="A1061" s="33">
        <f t="shared" ref="A1061:E1061" si="691">A775</f>
        <v>10</v>
      </c>
      <c r="B1061" s="205" t="str">
        <f t="shared" si="691"/>
        <v>Mobile Purchase for CE GTPS/QTY 1</v>
      </c>
      <c r="C1061" s="51" t="str">
        <f t="shared" si="691"/>
        <v>N.A.</v>
      </c>
      <c r="D1061" s="217" t="str">
        <f t="shared" si="691"/>
        <v>-</v>
      </c>
      <c r="E1061" s="53">
        <f t="shared" si="691"/>
        <v>0</v>
      </c>
      <c r="F1061" s="32">
        <f t="shared" si="689"/>
        <v>1.5989999999999999E-3</v>
      </c>
      <c r="G1061" s="32">
        <f t="shared" si="690"/>
        <v>1.5989999999999999E-3</v>
      </c>
      <c r="H1061" s="32">
        <f t="shared" si="680"/>
        <v>0</v>
      </c>
      <c r="I1061" s="29">
        <f>'F4.2'!X203</f>
        <v>0</v>
      </c>
      <c r="J1061" s="29">
        <f>'F4.2'!AW203</f>
        <v>0</v>
      </c>
      <c r="K1061" s="32"/>
      <c r="L1061" s="32"/>
      <c r="M1061" s="32">
        <f t="shared" si="677"/>
        <v>0</v>
      </c>
      <c r="N1061" s="32">
        <f t="shared" si="681"/>
        <v>0</v>
      </c>
    </row>
    <row r="1062" spans="1:14" ht="15.75" outlineLevel="1">
      <c r="A1062" s="33">
        <f t="shared" ref="A1062:E1062" si="692">A776</f>
        <v>11</v>
      </c>
      <c r="B1062" s="205" t="str">
        <f t="shared" si="692"/>
        <v>Walkie Talkie NO.7/QTY 7</v>
      </c>
      <c r="C1062" s="51" t="str">
        <f t="shared" si="692"/>
        <v>N.A.</v>
      </c>
      <c r="D1062" s="217" t="str">
        <f t="shared" si="692"/>
        <v>-</v>
      </c>
      <c r="E1062" s="53">
        <f t="shared" si="692"/>
        <v>0</v>
      </c>
      <c r="F1062" s="32">
        <f t="shared" si="689"/>
        <v>1.13575E-2</v>
      </c>
      <c r="G1062" s="32">
        <f t="shared" si="690"/>
        <v>1.13575E-2</v>
      </c>
      <c r="H1062" s="32">
        <f t="shared" si="680"/>
        <v>0</v>
      </c>
      <c r="I1062" s="29">
        <f>'F4.2'!X204</f>
        <v>0</v>
      </c>
      <c r="J1062" s="29">
        <f>'F4.2'!AW204</f>
        <v>0</v>
      </c>
      <c r="K1062" s="32"/>
      <c r="L1062" s="32"/>
      <c r="M1062" s="32">
        <f t="shared" si="677"/>
        <v>0</v>
      </c>
      <c r="N1062" s="32">
        <f t="shared" si="681"/>
        <v>0</v>
      </c>
    </row>
    <row r="1063" spans="1:14" ht="15.75" outlineLevel="1">
      <c r="A1063" s="33">
        <f t="shared" ref="A1063:E1063" si="693">A777</f>
        <v>12</v>
      </c>
      <c r="B1063" s="205" t="str">
        <f t="shared" si="693"/>
        <v>Electronic Appliances to rest houseGTPS 4370002069/QTY 1</v>
      </c>
      <c r="C1063" s="51" t="str">
        <f t="shared" si="693"/>
        <v>N.A.</v>
      </c>
      <c r="D1063" s="217" t="str">
        <f t="shared" si="693"/>
        <v>-</v>
      </c>
      <c r="E1063" s="53">
        <f t="shared" si="693"/>
        <v>0</v>
      </c>
      <c r="F1063" s="32">
        <f t="shared" si="689"/>
        <v>4.2198000000000001E-3</v>
      </c>
      <c r="G1063" s="32">
        <f t="shared" si="690"/>
        <v>4.2198000000000001E-3</v>
      </c>
      <c r="H1063" s="32">
        <f t="shared" si="680"/>
        <v>0</v>
      </c>
      <c r="I1063" s="29">
        <f>'F4.2'!X205</f>
        <v>0</v>
      </c>
      <c r="J1063" s="29">
        <f>'F4.2'!AW205</f>
        <v>0</v>
      </c>
      <c r="K1063" s="32"/>
      <c r="L1063" s="32"/>
      <c r="M1063" s="32">
        <f t="shared" si="677"/>
        <v>0</v>
      </c>
      <c r="N1063" s="32">
        <f t="shared" si="681"/>
        <v>0</v>
      </c>
    </row>
    <row r="1064" spans="1:14" ht="15.75" outlineLevel="1">
      <c r="A1064" s="33">
        <f t="shared" ref="A1064:E1064" si="694">A778</f>
        <v>13</v>
      </c>
      <c r="B1064" s="205" t="str">
        <f t="shared" si="694"/>
        <v>Electronic Appliances to rest house(4370002070)/QTY 1</v>
      </c>
      <c r="C1064" s="51" t="str">
        <f t="shared" si="694"/>
        <v>N.A.</v>
      </c>
      <c r="D1064" s="217" t="str">
        <f t="shared" si="694"/>
        <v>-</v>
      </c>
      <c r="E1064" s="53">
        <f t="shared" si="694"/>
        <v>0</v>
      </c>
      <c r="F1064" s="32">
        <f t="shared" si="689"/>
        <v>2.9608920000000001E-3</v>
      </c>
      <c r="G1064" s="32">
        <f t="shared" si="690"/>
        <v>2.9608920000000001E-3</v>
      </c>
      <c r="H1064" s="32">
        <f t="shared" si="680"/>
        <v>0</v>
      </c>
      <c r="I1064" s="29">
        <f>'F4.2'!X206</f>
        <v>0</v>
      </c>
      <c r="J1064" s="29">
        <f>'F4.2'!AW206</f>
        <v>0</v>
      </c>
      <c r="K1064" s="32"/>
      <c r="L1064" s="32"/>
      <c r="M1064" s="32">
        <f t="shared" si="677"/>
        <v>0</v>
      </c>
      <c r="N1064" s="32">
        <f t="shared" si="681"/>
        <v>0</v>
      </c>
    </row>
    <row r="1065" spans="1:14" ht="15.75" outlineLevel="1">
      <c r="A1065" s="33">
        <f t="shared" ref="A1065:E1065" si="695">A779</f>
        <v>14</v>
      </c>
      <c r="B1065" s="205" t="str">
        <f t="shared" si="695"/>
        <v>COLOR LASER JET PRINTER4370002282/QTY 2</v>
      </c>
      <c r="C1065" s="51" t="str">
        <f t="shared" si="695"/>
        <v>N.A.</v>
      </c>
      <c r="D1065" s="217" t="str">
        <f t="shared" si="695"/>
        <v>-</v>
      </c>
      <c r="E1065" s="53">
        <f t="shared" si="695"/>
        <v>0</v>
      </c>
      <c r="F1065" s="32">
        <f t="shared" si="689"/>
        <v>4.7299600000000001E-3</v>
      </c>
      <c r="G1065" s="32">
        <f t="shared" si="690"/>
        <v>4.7299600000000001E-3</v>
      </c>
      <c r="H1065" s="32">
        <f t="shared" si="680"/>
        <v>0</v>
      </c>
      <c r="I1065" s="29">
        <f>'F4.2'!X207</f>
        <v>0</v>
      </c>
      <c r="J1065" s="29">
        <f>'F4.2'!AW207</f>
        <v>0</v>
      </c>
      <c r="K1065" s="32"/>
      <c r="L1065" s="32"/>
      <c r="M1065" s="32">
        <f t="shared" si="677"/>
        <v>0</v>
      </c>
      <c r="N1065" s="32">
        <f t="shared" si="681"/>
        <v>0</v>
      </c>
    </row>
    <row r="1066" spans="1:14" ht="15.75" outlineLevel="1">
      <c r="A1066" s="33">
        <f t="shared" ref="A1066:E1066" si="696">A780</f>
        <v>15</v>
      </c>
      <c r="B1066" s="205" t="str">
        <f t="shared" si="696"/>
        <v>LASER LASERJET PRINTER FOR A4 PAPER(4370002057)/QTY 5</v>
      </c>
      <c r="C1066" s="51" t="str">
        <f t="shared" si="696"/>
        <v>N.A.</v>
      </c>
      <c r="D1066" s="217" t="str">
        <f t="shared" si="696"/>
        <v>-</v>
      </c>
      <c r="E1066" s="53">
        <f t="shared" si="696"/>
        <v>0</v>
      </c>
      <c r="F1066" s="32">
        <f t="shared" si="689"/>
        <v>3.5159990000000001E-3</v>
      </c>
      <c r="G1066" s="32">
        <f t="shared" si="690"/>
        <v>3.5159990000000001E-3</v>
      </c>
      <c r="H1066" s="32">
        <f t="shared" si="680"/>
        <v>0</v>
      </c>
      <c r="I1066" s="29">
        <f>'F4.2'!X208</f>
        <v>0</v>
      </c>
      <c r="J1066" s="29">
        <f>'F4.2'!AW208</f>
        <v>0</v>
      </c>
      <c r="K1066" s="32"/>
      <c r="L1066" s="32"/>
      <c r="M1066" s="32">
        <f t="shared" si="677"/>
        <v>0</v>
      </c>
      <c r="N1066" s="32">
        <f t="shared" si="681"/>
        <v>0</v>
      </c>
    </row>
    <row r="1067" spans="1:14" ht="15.75" outlineLevel="1">
      <c r="A1067" s="33">
        <f t="shared" ref="A1067:E1067" si="697">A781</f>
        <v>16</v>
      </c>
      <c r="B1067" s="205" t="str">
        <f t="shared" si="697"/>
        <v>Split Air Conditioner(4370002046)GUEST HOUSE/QTY 11</v>
      </c>
      <c r="C1067" s="51" t="str">
        <f t="shared" si="697"/>
        <v>N.A.</v>
      </c>
      <c r="D1067" s="217" t="str">
        <f t="shared" si="697"/>
        <v>-</v>
      </c>
      <c r="E1067" s="53">
        <f t="shared" si="697"/>
        <v>0</v>
      </c>
      <c r="F1067" s="32">
        <f t="shared" si="689"/>
        <v>5.7773056000000003E-2</v>
      </c>
      <c r="G1067" s="32">
        <f t="shared" si="690"/>
        <v>5.7773056000000003E-2</v>
      </c>
      <c r="H1067" s="32">
        <f t="shared" si="680"/>
        <v>0</v>
      </c>
      <c r="I1067" s="29">
        <f>'F4.2'!X209</f>
        <v>0</v>
      </c>
      <c r="J1067" s="29">
        <f>'F4.2'!AW209</f>
        <v>0</v>
      </c>
      <c r="K1067" s="32"/>
      <c r="L1067" s="32"/>
      <c r="M1067" s="32">
        <f t="shared" si="677"/>
        <v>0</v>
      </c>
      <c r="N1067" s="32">
        <f t="shared" si="681"/>
        <v>0</v>
      </c>
    </row>
    <row r="1068" spans="1:14" ht="15.75" outlineLevel="1">
      <c r="A1068" s="33">
        <f t="shared" ref="A1068:E1068" si="698">A782</f>
        <v>17</v>
      </c>
      <c r="B1068" s="205" t="str">
        <f t="shared" si="698"/>
        <v>LASER ALL IN ONE A4 LASER PRINTER (4370002321) POG/QTY 12</v>
      </c>
      <c r="C1068" s="51" t="str">
        <f t="shared" si="698"/>
        <v>N.A.</v>
      </c>
      <c r="D1068" s="217" t="str">
        <f t="shared" si="698"/>
        <v>-</v>
      </c>
      <c r="E1068" s="53">
        <f t="shared" si="698"/>
        <v>0</v>
      </c>
      <c r="F1068" s="32">
        <f t="shared" si="689"/>
        <v>2.2199900000000002E-2</v>
      </c>
      <c r="G1068" s="32">
        <f t="shared" si="690"/>
        <v>2.2199900000000002E-2</v>
      </c>
      <c r="H1068" s="32">
        <f t="shared" si="680"/>
        <v>0</v>
      </c>
      <c r="I1068" s="29">
        <f>'F4.2'!X210</f>
        <v>0</v>
      </c>
      <c r="J1068" s="29">
        <f>'F4.2'!AW210</f>
        <v>0</v>
      </c>
      <c r="K1068" s="32"/>
      <c r="L1068" s="32"/>
      <c r="M1068" s="32">
        <f t="shared" si="677"/>
        <v>0</v>
      </c>
      <c r="N1068" s="32">
        <f t="shared" si="681"/>
        <v>0</v>
      </c>
    </row>
    <row r="1069" spans="1:14" ht="15.75" outlineLevel="1">
      <c r="A1069" s="33">
        <f t="shared" ref="A1069:E1069" si="699">A783</f>
        <v>18</v>
      </c>
      <c r="B1069" s="205" t="str">
        <f t="shared" si="699"/>
        <v>COOLER WATER THERMOSTAT 40 F-45 F TYU-5(4370002318/QTY 4</v>
      </c>
      <c r="C1069" s="51" t="str">
        <f t="shared" si="699"/>
        <v>N.A.</v>
      </c>
      <c r="D1069" s="217" t="str">
        <f t="shared" si="699"/>
        <v>-</v>
      </c>
      <c r="E1069" s="53">
        <f t="shared" si="699"/>
        <v>0</v>
      </c>
      <c r="F1069" s="32">
        <f t="shared" si="689"/>
        <v>4.7955999999999997E-3</v>
      </c>
      <c r="G1069" s="32">
        <f t="shared" si="690"/>
        <v>4.7955999999999997E-3</v>
      </c>
      <c r="H1069" s="32">
        <f t="shared" si="680"/>
        <v>0</v>
      </c>
      <c r="I1069" s="29">
        <f>'F4.2'!X211</f>
        <v>0</v>
      </c>
      <c r="J1069" s="29">
        <f>'F4.2'!AW211</f>
        <v>0</v>
      </c>
      <c r="K1069" s="32"/>
      <c r="L1069" s="32"/>
      <c r="M1069" s="32">
        <f t="shared" si="677"/>
        <v>0</v>
      </c>
      <c r="N1069" s="32">
        <f t="shared" si="681"/>
        <v>0</v>
      </c>
    </row>
    <row r="1070" spans="1:14" ht="15.75" outlineLevel="1">
      <c r="A1070" s="33">
        <f t="shared" ref="A1070:E1070" si="700">A784</f>
        <v>19</v>
      </c>
      <c r="B1070" s="205" t="str">
        <f t="shared" si="700"/>
        <v>UV WATER PURIFIER FILTER4370002059/QTY 4</v>
      </c>
      <c r="C1070" s="51" t="str">
        <f t="shared" si="700"/>
        <v>N.A.</v>
      </c>
      <c r="D1070" s="217" t="str">
        <f t="shared" si="700"/>
        <v>-</v>
      </c>
      <c r="E1070" s="53">
        <f t="shared" si="700"/>
        <v>0</v>
      </c>
      <c r="F1070" s="32">
        <f t="shared" si="689"/>
        <v>3.1557920000000003E-2</v>
      </c>
      <c r="G1070" s="32">
        <f t="shared" si="690"/>
        <v>3.1557920000000003E-2</v>
      </c>
      <c r="H1070" s="32">
        <f t="shared" si="680"/>
        <v>0</v>
      </c>
      <c r="I1070" s="29">
        <f>'F4.2'!X212</f>
        <v>0</v>
      </c>
      <c r="J1070" s="29">
        <f>'F4.2'!AW212</f>
        <v>0</v>
      </c>
      <c r="K1070" s="32"/>
      <c r="L1070" s="32"/>
      <c r="M1070" s="32">
        <f t="shared" si="677"/>
        <v>0</v>
      </c>
      <c r="N1070" s="32">
        <f t="shared" si="681"/>
        <v>0</v>
      </c>
    </row>
    <row r="1071" spans="1:14" ht="15.75" outlineLevel="1">
      <c r="A1071" s="33">
        <f t="shared" ref="A1071:E1071" si="701">A785</f>
        <v>20</v>
      </c>
      <c r="B1071" s="205" t="str">
        <f t="shared" si="701"/>
        <v>ext. of compound wall around of GTPS Uran.</v>
      </c>
      <c r="C1071" s="51" t="str">
        <f t="shared" si="701"/>
        <v>N.A.</v>
      </c>
      <c r="D1071" s="217" t="str">
        <f t="shared" si="701"/>
        <v>-</v>
      </c>
      <c r="E1071" s="53">
        <f t="shared" si="701"/>
        <v>0</v>
      </c>
      <c r="F1071" s="32">
        <f t="shared" si="689"/>
        <v>0.13698647</v>
      </c>
      <c r="G1071" s="32">
        <f t="shared" si="690"/>
        <v>0.13698647</v>
      </c>
      <c r="H1071" s="32">
        <f t="shared" si="680"/>
        <v>0</v>
      </c>
      <c r="I1071" s="29">
        <f>'F4.2'!X213</f>
        <v>0</v>
      </c>
      <c r="J1071" s="29">
        <f>'F4.2'!AW213</f>
        <v>0</v>
      </c>
      <c r="K1071" s="32"/>
      <c r="L1071" s="32"/>
      <c r="M1071" s="32">
        <f t="shared" si="677"/>
        <v>0</v>
      </c>
      <c r="N1071" s="32">
        <f t="shared" si="681"/>
        <v>0</v>
      </c>
    </row>
    <row r="1072" spans="1:14" ht="30" outlineLevel="1">
      <c r="A1072" s="33">
        <f t="shared" ref="A1072:E1072" si="702">A786</f>
        <v>21</v>
      </c>
      <c r="B1072" s="205" t="str">
        <f t="shared" si="702"/>
        <v>Supply Installation &amp; commissioning of 11TR Water cooled air conditioning package at GT Unit # 5 &amp; 6 LCRs /14 QTY</v>
      </c>
      <c r="C1072" s="51" t="str">
        <f t="shared" si="702"/>
        <v>N.A.</v>
      </c>
      <c r="D1072" s="217" t="str">
        <f t="shared" si="702"/>
        <v>-</v>
      </c>
      <c r="E1072" s="53">
        <f t="shared" si="702"/>
        <v>0</v>
      </c>
      <c r="F1072" s="32">
        <f t="shared" si="689"/>
        <v>0.30988339999999998</v>
      </c>
      <c r="G1072" s="32">
        <f t="shared" si="690"/>
        <v>0.30988339999999998</v>
      </c>
      <c r="H1072" s="32">
        <f t="shared" si="680"/>
        <v>0</v>
      </c>
      <c r="I1072" s="29">
        <f>'F4.2'!X214</f>
        <v>0</v>
      </c>
      <c r="J1072" s="29">
        <f>'F4.2'!AW214</f>
        <v>0</v>
      </c>
      <c r="K1072" s="32"/>
      <c r="L1072" s="32"/>
      <c r="M1072" s="32">
        <f t="shared" si="677"/>
        <v>0</v>
      </c>
      <c r="N1072" s="32">
        <f t="shared" si="681"/>
        <v>0</v>
      </c>
    </row>
    <row r="1073" spans="1:14" ht="15.75" outlineLevel="1">
      <c r="A1073" s="33">
        <f t="shared" ref="A1073:E1073" si="703">A787</f>
        <v>22</v>
      </c>
      <c r="B1073" s="205" t="str">
        <f t="shared" si="703"/>
        <v>Procurment of new Ambulance Van MH-46-BM-2746/QTY 1</v>
      </c>
      <c r="C1073" s="51" t="str">
        <f t="shared" si="703"/>
        <v>N.A.</v>
      </c>
      <c r="D1073" s="217" t="str">
        <f t="shared" si="703"/>
        <v>-</v>
      </c>
      <c r="E1073" s="53">
        <f t="shared" si="703"/>
        <v>0</v>
      </c>
      <c r="F1073" s="32">
        <f t="shared" si="689"/>
        <v>0.1075448</v>
      </c>
      <c r="G1073" s="32">
        <f t="shared" si="690"/>
        <v>0.1075448</v>
      </c>
      <c r="H1073" s="32">
        <f t="shared" si="680"/>
        <v>0</v>
      </c>
      <c r="I1073" s="29">
        <f>'F4.2'!X215</f>
        <v>0</v>
      </c>
      <c r="J1073" s="29">
        <f>'F4.2'!AW215</f>
        <v>0</v>
      </c>
      <c r="K1073" s="32"/>
      <c r="L1073" s="32"/>
      <c r="M1073" s="32">
        <f t="shared" si="677"/>
        <v>0</v>
      </c>
      <c r="N1073" s="32">
        <f t="shared" si="681"/>
        <v>0</v>
      </c>
    </row>
    <row r="1074" spans="1:14" ht="15.75" outlineLevel="1">
      <c r="A1074" s="33">
        <f t="shared" ref="A1074:E1074" si="704">A788</f>
        <v>23</v>
      </c>
      <c r="B1074" s="205" t="str">
        <f t="shared" si="704"/>
        <v>DG SET ASSY KIRLOSKAR 6SL8800TA-250(4370002473)/QTY 1</v>
      </c>
      <c r="C1074" s="51" t="str">
        <f t="shared" si="704"/>
        <v>N.A.</v>
      </c>
      <c r="D1074" s="217" t="str">
        <f t="shared" si="704"/>
        <v>-</v>
      </c>
      <c r="E1074" s="53">
        <f t="shared" si="704"/>
        <v>0</v>
      </c>
      <c r="F1074" s="32">
        <f t="shared" si="689"/>
        <v>4.7699999E-2</v>
      </c>
      <c r="G1074" s="32">
        <f t="shared" si="690"/>
        <v>4.7699999E-2</v>
      </c>
      <c r="H1074" s="32">
        <f t="shared" si="680"/>
        <v>0</v>
      </c>
      <c r="I1074" s="29">
        <f>'F4.2'!X216</f>
        <v>0</v>
      </c>
      <c r="J1074" s="29">
        <f>'F4.2'!AW216</f>
        <v>0</v>
      </c>
      <c r="K1074" s="32"/>
      <c r="L1074" s="32"/>
      <c r="M1074" s="32">
        <f t="shared" si="677"/>
        <v>0</v>
      </c>
      <c r="N1074" s="32">
        <f t="shared" si="681"/>
        <v>0</v>
      </c>
    </row>
    <row r="1075" spans="1:14" ht="15.75" outlineLevel="1">
      <c r="A1075" s="33">
        <f t="shared" ref="A1075:E1075" si="705">A789</f>
        <v>24</v>
      </c>
      <c r="B1075" s="205" t="str">
        <f t="shared" si="705"/>
        <v>3 seater sofa set(4370002496)/QTY 2</v>
      </c>
      <c r="C1075" s="51" t="str">
        <f t="shared" si="705"/>
        <v>N.A.</v>
      </c>
      <c r="D1075" s="217" t="str">
        <f t="shared" si="705"/>
        <v>-</v>
      </c>
      <c r="E1075" s="53">
        <f t="shared" si="705"/>
        <v>0</v>
      </c>
      <c r="F1075" s="32">
        <f t="shared" si="689"/>
        <v>5.2430000000000003E-3</v>
      </c>
      <c r="G1075" s="32">
        <f t="shared" si="690"/>
        <v>5.2430000000000003E-3</v>
      </c>
      <c r="H1075" s="32">
        <f t="shared" si="680"/>
        <v>0</v>
      </c>
      <c r="I1075" s="29">
        <f>'F4.2'!X217</f>
        <v>0</v>
      </c>
      <c r="J1075" s="29">
        <f>'F4.2'!AW217</f>
        <v>0</v>
      </c>
      <c r="K1075" s="32"/>
      <c r="L1075" s="32"/>
      <c r="M1075" s="32">
        <f t="shared" si="677"/>
        <v>0</v>
      </c>
      <c r="N1075" s="32">
        <f t="shared" si="681"/>
        <v>0</v>
      </c>
    </row>
    <row r="1076" spans="1:14" ht="15.75" outlineLevel="1">
      <c r="A1076" s="33">
        <f t="shared" ref="A1076:E1076" si="706">A790</f>
        <v>25</v>
      </c>
      <c r="B1076" s="205" t="str">
        <f t="shared" si="706"/>
        <v>WET AND DRY VACUUM CLEANER(4370002509)/QTY 2</v>
      </c>
      <c r="C1076" s="51" t="str">
        <f t="shared" si="706"/>
        <v>N.A.</v>
      </c>
      <c r="D1076" s="217" t="str">
        <f t="shared" si="706"/>
        <v>-</v>
      </c>
      <c r="E1076" s="53">
        <f t="shared" si="706"/>
        <v>0</v>
      </c>
      <c r="F1076" s="32">
        <f t="shared" si="689"/>
        <v>4.5999999999999999E-3</v>
      </c>
      <c r="G1076" s="32">
        <f t="shared" si="690"/>
        <v>4.5999999999999999E-3</v>
      </c>
      <c r="H1076" s="32">
        <f t="shared" si="680"/>
        <v>0</v>
      </c>
      <c r="I1076" s="29">
        <f>'F4.2'!X218</f>
        <v>0</v>
      </c>
      <c r="J1076" s="29">
        <f>'F4.2'!AW218</f>
        <v>0</v>
      </c>
      <c r="K1076" s="32"/>
      <c r="L1076" s="32"/>
      <c r="M1076" s="32">
        <f t="shared" si="677"/>
        <v>0</v>
      </c>
      <c r="N1076" s="32">
        <f t="shared" si="681"/>
        <v>0</v>
      </c>
    </row>
    <row r="1077" spans="1:14" ht="15.75" outlineLevel="1">
      <c r="A1077" s="33">
        <f t="shared" ref="A1077:E1077" si="707">A791</f>
        <v>26</v>
      </c>
      <c r="B1077" s="205" t="str">
        <f t="shared" si="707"/>
        <v>Revolving Chair(4370002467)/QTY 24</v>
      </c>
      <c r="C1077" s="51" t="str">
        <f t="shared" si="707"/>
        <v>N.A.</v>
      </c>
      <c r="D1077" s="217" t="str">
        <f t="shared" si="707"/>
        <v>-</v>
      </c>
      <c r="E1077" s="53">
        <f t="shared" si="707"/>
        <v>0</v>
      </c>
      <c r="F1077" s="32">
        <f t="shared" si="689"/>
        <v>1.8347990000000002E-2</v>
      </c>
      <c r="G1077" s="32">
        <f t="shared" si="690"/>
        <v>1.8347990000000002E-2</v>
      </c>
      <c r="H1077" s="32">
        <f t="shared" si="680"/>
        <v>0</v>
      </c>
      <c r="I1077" s="29">
        <f>'F4.2'!X219</f>
        <v>0</v>
      </c>
      <c r="J1077" s="29">
        <f>'F4.2'!AW219</f>
        <v>0</v>
      </c>
      <c r="K1077" s="32"/>
      <c r="L1077" s="32"/>
      <c r="M1077" s="32">
        <f t="shared" si="677"/>
        <v>0</v>
      </c>
      <c r="N1077" s="32">
        <f t="shared" si="681"/>
        <v>0</v>
      </c>
    </row>
    <row r="1078" spans="1:14" ht="15.75" outlineLevel="1">
      <c r="A1078" s="33">
        <f t="shared" ref="A1078:E1078" si="708">A792</f>
        <v>27</v>
      </c>
      <c r="B1078" s="205" t="str">
        <f t="shared" si="708"/>
        <v>Regular Chair(4370002466)/QTY 10</v>
      </c>
      <c r="C1078" s="51" t="str">
        <f t="shared" si="708"/>
        <v>N.A.</v>
      </c>
      <c r="D1078" s="217" t="str">
        <f t="shared" si="708"/>
        <v>-</v>
      </c>
      <c r="E1078" s="53">
        <f t="shared" si="708"/>
        <v>0</v>
      </c>
      <c r="F1078" s="32">
        <f t="shared" si="689"/>
        <v>8.0100060000000001E-3</v>
      </c>
      <c r="G1078" s="32">
        <f t="shared" si="690"/>
        <v>8.0100060000000001E-3</v>
      </c>
      <c r="H1078" s="32">
        <f t="shared" si="680"/>
        <v>0</v>
      </c>
      <c r="I1078" s="29">
        <f>'F4.2'!X220</f>
        <v>0</v>
      </c>
      <c r="J1078" s="29">
        <f>'F4.2'!AW220</f>
        <v>0</v>
      </c>
      <c r="K1078" s="32"/>
      <c r="L1078" s="32"/>
      <c r="M1078" s="32">
        <f t="shared" si="677"/>
        <v>0</v>
      </c>
      <c r="N1078" s="32">
        <f t="shared" si="681"/>
        <v>0</v>
      </c>
    </row>
    <row r="1079" spans="1:14" ht="15.75" outlineLevel="1">
      <c r="A1079" s="33">
        <f t="shared" ref="A1079:E1079" si="709">A793</f>
        <v>28</v>
      </c>
      <c r="B1079" s="205" t="str">
        <f t="shared" si="709"/>
        <v>Scrubber Dryers(4370002495)/QTY 2</v>
      </c>
      <c r="C1079" s="51" t="str">
        <f t="shared" si="709"/>
        <v>N.A.</v>
      </c>
      <c r="D1079" s="217" t="str">
        <f t="shared" si="709"/>
        <v>-</v>
      </c>
      <c r="E1079" s="53">
        <f t="shared" si="709"/>
        <v>0</v>
      </c>
      <c r="F1079" s="32">
        <f t="shared" si="689"/>
        <v>2.5800001999999999E-2</v>
      </c>
      <c r="G1079" s="32">
        <f t="shared" si="690"/>
        <v>2.5800001999999999E-2</v>
      </c>
      <c r="H1079" s="32">
        <f t="shared" si="680"/>
        <v>0</v>
      </c>
      <c r="I1079" s="29">
        <f>'F4.2'!X221</f>
        <v>0</v>
      </c>
      <c r="J1079" s="29">
        <f>'F4.2'!AW221</f>
        <v>0</v>
      </c>
      <c r="K1079" s="32"/>
      <c r="L1079" s="32"/>
      <c r="M1079" s="32">
        <f t="shared" si="677"/>
        <v>0</v>
      </c>
      <c r="N1079" s="32">
        <f t="shared" si="681"/>
        <v>0</v>
      </c>
    </row>
    <row r="1080" spans="1:14" ht="15.75" outlineLevel="1">
      <c r="A1080" s="33">
        <f t="shared" ref="A1080:E1080" si="710">A794</f>
        <v>29</v>
      </c>
      <c r="B1080" s="205" t="str">
        <f t="shared" si="710"/>
        <v>MICROWAVE OVEN CAPACITY 32 LITERS(4370002510)/QTY 1</v>
      </c>
      <c r="C1080" s="51" t="str">
        <f t="shared" si="710"/>
        <v>N.A.</v>
      </c>
      <c r="D1080" s="217" t="str">
        <f t="shared" si="710"/>
        <v>-</v>
      </c>
      <c r="E1080" s="53">
        <f t="shared" si="710"/>
        <v>0</v>
      </c>
      <c r="F1080" s="32">
        <f t="shared" si="689"/>
        <v>2.4029989999999998E-3</v>
      </c>
      <c r="G1080" s="32">
        <f t="shared" si="690"/>
        <v>2.4029989999999998E-3</v>
      </c>
      <c r="H1080" s="32">
        <f t="shared" si="680"/>
        <v>0</v>
      </c>
      <c r="I1080" s="29">
        <f>'F4.2'!X222</f>
        <v>0</v>
      </c>
      <c r="J1080" s="29">
        <f>'F4.2'!AW222</f>
        <v>0</v>
      </c>
      <c r="K1080" s="32"/>
      <c r="L1080" s="32"/>
      <c r="M1080" s="32">
        <f t="shared" si="677"/>
        <v>0</v>
      </c>
      <c r="N1080" s="32">
        <f t="shared" si="681"/>
        <v>0</v>
      </c>
    </row>
    <row r="1081" spans="1:14" ht="15.75" outlineLevel="1">
      <c r="A1081" s="33">
        <f t="shared" ref="A1081:E1081" si="711">A795</f>
        <v>30</v>
      </c>
      <c r="B1081" s="205" t="str">
        <f t="shared" si="711"/>
        <v>One Seater Sofa(4370002497)/QTY 4</v>
      </c>
      <c r="C1081" s="51" t="str">
        <f t="shared" si="711"/>
        <v>N.A.</v>
      </c>
      <c r="D1081" s="217" t="str">
        <f t="shared" si="711"/>
        <v>-</v>
      </c>
      <c r="E1081" s="53">
        <f t="shared" si="711"/>
        <v>0</v>
      </c>
      <c r="F1081" s="32">
        <f t="shared" si="689"/>
        <v>6.3019979999999996E-3</v>
      </c>
      <c r="G1081" s="32">
        <f t="shared" si="690"/>
        <v>6.3019979999999996E-3</v>
      </c>
      <c r="H1081" s="32">
        <f t="shared" si="680"/>
        <v>0</v>
      </c>
      <c r="I1081" s="29">
        <f>'F4.2'!X223</f>
        <v>0</v>
      </c>
      <c r="J1081" s="29">
        <f>'F4.2'!AW223</f>
        <v>0</v>
      </c>
      <c r="K1081" s="32"/>
      <c r="L1081" s="32"/>
      <c r="M1081" s="32">
        <f t="shared" si="677"/>
        <v>0</v>
      </c>
      <c r="N1081" s="32">
        <f t="shared" si="681"/>
        <v>0</v>
      </c>
    </row>
    <row r="1082" spans="1:14" ht="15.75" outlineLevel="1">
      <c r="A1082" s="33">
        <f t="shared" ref="A1082:E1082" si="712">A796</f>
        <v>31</v>
      </c>
      <c r="B1082" s="205" t="str">
        <f t="shared" si="712"/>
        <v>S-Type Chairs(4370002460)/QTY 61</v>
      </c>
      <c r="C1082" s="51" t="str">
        <f t="shared" si="712"/>
        <v>N.A.</v>
      </c>
      <c r="D1082" s="217" t="str">
        <f t="shared" si="712"/>
        <v>-</v>
      </c>
      <c r="E1082" s="53">
        <f t="shared" si="712"/>
        <v>0</v>
      </c>
      <c r="F1082" s="32">
        <f t="shared" si="689"/>
        <v>3.5685020999999997E-2</v>
      </c>
      <c r="G1082" s="32">
        <f t="shared" si="690"/>
        <v>3.5685020999999997E-2</v>
      </c>
      <c r="H1082" s="32">
        <f t="shared" si="680"/>
        <v>0</v>
      </c>
      <c r="I1082" s="29">
        <f>'F4.2'!X224</f>
        <v>0</v>
      </c>
      <c r="J1082" s="29">
        <f>'F4.2'!AW224</f>
        <v>0</v>
      </c>
      <c r="K1082" s="32"/>
      <c r="L1082" s="32"/>
      <c r="M1082" s="32">
        <f t="shared" si="677"/>
        <v>0</v>
      </c>
      <c r="N1082" s="32">
        <f t="shared" si="681"/>
        <v>0</v>
      </c>
    </row>
    <row r="1083" spans="1:14" ht="15.75" outlineLevel="1">
      <c r="A1083" s="33">
        <f t="shared" ref="A1083:E1083" si="713">A797</f>
        <v>32</v>
      </c>
      <c r="B1083" s="205" t="str">
        <f t="shared" si="713"/>
        <v>INDUSTRIAL CABINET WITH 4 LOCKERS(4370002464)/QTY 19</v>
      </c>
      <c r="C1083" s="51" t="str">
        <f t="shared" si="713"/>
        <v>N.A.</v>
      </c>
      <c r="D1083" s="217" t="str">
        <f t="shared" si="713"/>
        <v>-</v>
      </c>
      <c r="E1083" s="53">
        <f t="shared" si="713"/>
        <v>0</v>
      </c>
      <c r="F1083" s="32">
        <f t="shared" si="689"/>
        <v>3.7030957000000003E-2</v>
      </c>
      <c r="G1083" s="32">
        <f t="shared" si="690"/>
        <v>3.7030957000000003E-2</v>
      </c>
      <c r="H1083" s="32">
        <f t="shared" si="680"/>
        <v>0</v>
      </c>
      <c r="I1083" s="29">
        <f>'F4.2'!X225</f>
        <v>0</v>
      </c>
      <c r="J1083" s="29">
        <f>'F4.2'!AW225</f>
        <v>0</v>
      </c>
      <c r="K1083" s="32"/>
      <c r="L1083" s="32"/>
      <c r="M1083" s="32">
        <f t="shared" si="677"/>
        <v>0</v>
      </c>
      <c r="N1083" s="32">
        <f t="shared" si="681"/>
        <v>0</v>
      </c>
    </row>
    <row r="1084" spans="1:14" ht="15.75" outlineLevel="1">
      <c r="A1084" s="33">
        <f t="shared" ref="A1084:E1084" si="714">A798</f>
        <v>33</v>
      </c>
      <c r="B1084" s="205" t="str">
        <f t="shared" si="714"/>
        <v>STEEL CABINET WITH 18 LOCKER(4370002461)/QTY 14</v>
      </c>
      <c r="C1084" s="51" t="str">
        <f t="shared" si="714"/>
        <v>N.A.</v>
      </c>
      <c r="D1084" s="217" t="str">
        <f t="shared" si="714"/>
        <v>-</v>
      </c>
      <c r="E1084" s="53">
        <f t="shared" si="714"/>
        <v>0</v>
      </c>
      <c r="F1084" s="32">
        <f t="shared" si="689"/>
        <v>2.0180997999999999E-2</v>
      </c>
      <c r="G1084" s="32">
        <f t="shared" si="690"/>
        <v>2.0180997999999999E-2</v>
      </c>
      <c r="H1084" s="32">
        <f t="shared" si="680"/>
        <v>0</v>
      </c>
      <c r="I1084" s="29">
        <f>'F4.2'!X226</f>
        <v>0</v>
      </c>
      <c r="J1084" s="29">
        <f>'F4.2'!AW226</f>
        <v>0</v>
      </c>
      <c r="K1084" s="32"/>
      <c r="L1084" s="32"/>
      <c r="M1084" s="32">
        <f t="shared" si="677"/>
        <v>0</v>
      </c>
      <c r="N1084" s="32">
        <f t="shared" si="681"/>
        <v>0</v>
      </c>
    </row>
    <row r="1085" spans="1:14" ht="15.75" outlineLevel="1">
      <c r="A1085" s="33">
        <f t="shared" ref="A1085:E1085" si="715">A799</f>
        <v>34</v>
      </c>
      <c r="B1085" s="205" t="str">
        <f t="shared" si="715"/>
        <v>STEEL CABINET WITH 06 LOCKER(4370002462)/QTY 21</v>
      </c>
      <c r="C1085" s="51" t="str">
        <f t="shared" si="715"/>
        <v>N.A.</v>
      </c>
      <c r="D1085" s="217" t="str">
        <f t="shared" si="715"/>
        <v>-</v>
      </c>
      <c r="E1085" s="53">
        <f t="shared" si="715"/>
        <v>0</v>
      </c>
      <c r="F1085" s="32">
        <f t="shared" si="689"/>
        <v>3.3494953000000001E-2</v>
      </c>
      <c r="G1085" s="32">
        <f t="shared" si="690"/>
        <v>3.3494953000000001E-2</v>
      </c>
      <c r="H1085" s="32">
        <f t="shared" si="680"/>
        <v>0</v>
      </c>
      <c r="I1085" s="29">
        <f>'F4.2'!X227</f>
        <v>0</v>
      </c>
      <c r="J1085" s="29">
        <f>'F4.2'!AW227</f>
        <v>0</v>
      </c>
      <c r="K1085" s="32"/>
      <c r="L1085" s="32"/>
      <c r="M1085" s="32">
        <f t="shared" si="677"/>
        <v>0</v>
      </c>
      <c r="N1085" s="32">
        <f t="shared" si="681"/>
        <v>0</v>
      </c>
    </row>
    <row r="1086" spans="1:14" ht="15.75" outlineLevel="1">
      <c r="A1086" s="33">
        <f t="shared" ref="A1086:E1086" si="716">A800</f>
        <v>35</v>
      </c>
      <c r="B1086" s="205" t="str">
        <f t="shared" si="716"/>
        <v>File Cabinet(4370002463)/QTY 22</v>
      </c>
      <c r="C1086" s="51" t="str">
        <f t="shared" si="716"/>
        <v>N.A.</v>
      </c>
      <c r="D1086" s="217" t="str">
        <f t="shared" si="716"/>
        <v>-</v>
      </c>
      <c r="E1086" s="53">
        <f t="shared" si="716"/>
        <v>0</v>
      </c>
      <c r="F1086" s="32">
        <f t="shared" si="689"/>
        <v>4.0565839999999999E-2</v>
      </c>
      <c r="G1086" s="32">
        <f t="shared" si="690"/>
        <v>4.0565839999999999E-2</v>
      </c>
      <c r="H1086" s="32">
        <f t="shared" si="680"/>
        <v>0</v>
      </c>
      <c r="I1086" s="29">
        <f>'F4.2'!X228</f>
        <v>0</v>
      </c>
      <c r="J1086" s="29">
        <f>'F4.2'!AW228</f>
        <v>0</v>
      </c>
      <c r="K1086" s="32"/>
      <c r="L1086" s="32"/>
      <c r="M1086" s="32">
        <f t="shared" si="677"/>
        <v>0</v>
      </c>
      <c r="N1086" s="32">
        <f t="shared" si="681"/>
        <v>0</v>
      </c>
    </row>
    <row r="1087" spans="1:14" ht="15.75" outlineLevel="1">
      <c r="A1087" s="33">
        <f t="shared" ref="A1087:E1087" si="717">A801</f>
        <v>36</v>
      </c>
      <c r="B1087" s="205" t="str">
        <f t="shared" si="717"/>
        <v>Midback Chair(4370002456)/QTY 30</v>
      </c>
      <c r="C1087" s="51" t="str">
        <f t="shared" si="717"/>
        <v>N.A.</v>
      </c>
      <c r="D1087" s="217" t="str">
        <f t="shared" si="717"/>
        <v>-</v>
      </c>
      <c r="E1087" s="53">
        <f t="shared" si="717"/>
        <v>0</v>
      </c>
      <c r="F1087" s="32">
        <f t="shared" si="689"/>
        <v>1.7514008000000001E-2</v>
      </c>
      <c r="G1087" s="32">
        <f t="shared" si="690"/>
        <v>1.7514008000000001E-2</v>
      </c>
      <c r="H1087" s="32">
        <f t="shared" si="680"/>
        <v>0</v>
      </c>
      <c r="I1087" s="29">
        <f>'F4.2'!X229</f>
        <v>0</v>
      </c>
      <c r="J1087" s="29">
        <f>'F4.2'!AW229</f>
        <v>0</v>
      </c>
      <c r="K1087" s="32"/>
      <c r="L1087" s="32"/>
      <c r="M1087" s="32">
        <f t="shared" si="677"/>
        <v>0</v>
      </c>
      <c r="N1087" s="32">
        <f t="shared" si="681"/>
        <v>0</v>
      </c>
    </row>
    <row r="1088" spans="1:14" ht="15.75" outlineLevel="1">
      <c r="A1088" s="33">
        <f t="shared" ref="A1088:E1088" si="718">A802</f>
        <v>37</v>
      </c>
      <c r="B1088" s="205" t="str">
        <f t="shared" si="718"/>
        <v>S-Type(backrest made of mesh)Chair(4370002465)/QTY 20</v>
      </c>
      <c r="C1088" s="51" t="str">
        <f t="shared" si="718"/>
        <v>N.A.</v>
      </c>
      <c r="D1088" s="217" t="str">
        <f t="shared" si="718"/>
        <v>-</v>
      </c>
      <c r="E1088" s="53">
        <f t="shared" si="718"/>
        <v>0</v>
      </c>
      <c r="F1088" s="32">
        <f t="shared" si="689"/>
        <v>1.1420039999999999E-2</v>
      </c>
      <c r="G1088" s="32">
        <f t="shared" si="690"/>
        <v>1.1420039999999999E-2</v>
      </c>
      <c r="H1088" s="32">
        <f t="shared" si="680"/>
        <v>0</v>
      </c>
      <c r="I1088" s="29">
        <f>'F4.2'!X230</f>
        <v>0</v>
      </c>
      <c r="J1088" s="29">
        <f>'F4.2'!AW230</f>
        <v>0</v>
      </c>
      <c r="K1088" s="32"/>
      <c r="L1088" s="32"/>
      <c r="M1088" s="32">
        <f t="shared" si="677"/>
        <v>0</v>
      </c>
      <c r="N1088" s="32">
        <f t="shared" si="681"/>
        <v>0</v>
      </c>
    </row>
    <row r="1089" spans="1:14" ht="15.75" outlineLevel="1">
      <c r="A1089" s="33">
        <f t="shared" ref="A1089:E1089" si="719">A803</f>
        <v>38</v>
      </c>
      <c r="B1089" s="205" t="str">
        <f t="shared" si="719"/>
        <v>L Type Exe. Table(4370002471)/QTY 4</v>
      </c>
      <c r="C1089" s="51" t="str">
        <f t="shared" si="719"/>
        <v>N.A.</v>
      </c>
      <c r="D1089" s="217" t="str">
        <f t="shared" si="719"/>
        <v>-</v>
      </c>
      <c r="E1089" s="53">
        <f t="shared" si="719"/>
        <v>0</v>
      </c>
      <c r="F1089" s="32">
        <f t="shared" si="689"/>
        <v>2.4891996E-2</v>
      </c>
      <c r="G1089" s="32">
        <f t="shared" si="690"/>
        <v>2.4891996E-2</v>
      </c>
      <c r="H1089" s="32">
        <f t="shared" si="680"/>
        <v>0</v>
      </c>
      <c r="I1089" s="29">
        <f>'F4.2'!X231</f>
        <v>0</v>
      </c>
      <c r="J1089" s="29">
        <f>'F4.2'!AW231</f>
        <v>0</v>
      </c>
      <c r="K1089" s="32"/>
      <c r="L1089" s="32"/>
      <c r="M1089" s="32">
        <f t="shared" si="677"/>
        <v>0</v>
      </c>
      <c r="N1089" s="32">
        <f t="shared" si="681"/>
        <v>0</v>
      </c>
    </row>
    <row r="1090" spans="1:14" ht="15.75" outlineLevel="1">
      <c r="A1090" s="33">
        <f t="shared" ref="A1090:E1090" si="720">A804</f>
        <v>39</v>
      </c>
      <c r="B1090" s="205" t="str">
        <f t="shared" si="720"/>
        <v>Godrej interio T-104 Table(4370002472)/QTY 18</v>
      </c>
      <c r="C1090" s="51" t="str">
        <f t="shared" si="720"/>
        <v>N.A.</v>
      </c>
      <c r="D1090" s="217" t="str">
        <f t="shared" si="720"/>
        <v>-</v>
      </c>
      <c r="E1090" s="53">
        <f t="shared" si="720"/>
        <v>0</v>
      </c>
      <c r="F1090" s="32">
        <f t="shared" si="689"/>
        <v>4.2227988000000001E-2</v>
      </c>
      <c r="G1090" s="32">
        <f t="shared" si="690"/>
        <v>4.2227988000000001E-2</v>
      </c>
      <c r="H1090" s="32">
        <f t="shared" si="680"/>
        <v>0</v>
      </c>
      <c r="I1090" s="29">
        <f>'F4.2'!X232</f>
        <v>0</v>
      </c>
      <c r="J1090" s="29">
        <f>'F4.2'!AW232</f>
        <v>0</v>
      </c>
      <c r="K1090" s="32"/>
      <c r="L1090" s="32"/>
      <c r="M1090" s="32">
        <f t="shared" si="677"/>
        <v>0</v>
      </c>
      <c r="N1090" s="32">
        <f t="shared" si="681"/>
        <v>0</v>
      </c>
    </row>
    <row r="1091" spans="1:14" ht="15.75" outlineLevel="1">
      <c r="A1091" s="33">
        <f t="shared" ref="A1091:E1091" si="721">A805</f>
        <v>40</v>
      </c>
      <c r="B1091" s="205" t="str">
        <f t="shared" si="721"/>
        <v>Provi &amp; fix garden benc.@GTPS Colony.(4370002503)./QTY 35</v>
      </c>
      <c r="C1091" s="51" t="str">
        <f t="shared" si="721"/>
        <v>N.A.</v>
      </c>
      <c r="D1091" s="217" t="str">
        <f t="shared" si="721"/>
        <v>-</v>
      </c>
      <c r="E1091" s="53">
        <f t="shared" si="721"/>
        <v>0</v>
      </c>
      <c r="F1091" s="32">
        <f t="shared" si="689"/>
        <v>3.2214E-2</v>
      </c>
      <c r="G1091" s="32">
        <f t="shared" si="690"/>
        <v>3.2214E-2</v>
      </c>
      <c r="H1091" s="32">
        <f t="shared" si="680"/>
        <v>0</v>
      </c>
      <c r="I1091" s="29">
        <f>'F4.2'!X233</f>
        <v>0</v>
      </c>
      <c r="J1091" s="29">
        <f>'F4.2'!AW233</f>
        <v>0</v>
      </c>
      <c r="K1091" s="32"/>
      <c r="L1091" s="32"/>
      <c r="M1091" s="32">
        <f t="shared" si="677"/>
        <v>0</v>
      </c>
      <c r="N1091" s="32">
        <f t="shared" si="681"/>
        <v>0</v>
      </c>
    </row>
    <row r="1092" spans="1:14" ht="15.75" outlineLevel="1">
      <c r="A1092" s="33">
        <f t="shared" ref="A1092:E1092" si="722">A806</f>
        <v>41</v>
      </c>
      <c r="B1092" s="205" t="str">
        <f t="shared" si="722"/>
        <v>Supply of heavy pedestal type (4370002601)/QTY 20</v>
      </c>
      <c r="C1092" s="51" t="str">
        <f t="shared" si="722"/>
        <v>N.A.</v>
      </c>
      <c r="D1092" s="217" t="str">
        <f t="shared" si="722"/>
        <v>-</v>
      </c>
      <c r="E1092" s="53">
        <f t="shared" si="722"/>
        <v>0</v>
      </c>
      <c r="F1092" s="32">
        <f t="shared" si="689"/>
        <v>2.6260004E-2</v>
      </c>
      <c r="G1092" s="32">
        <f t="shared" si="690"/>
        <v>2.6260004E-2</v>
      </c>
      <c r="H1092" s="32">
        <f t="shared" si="680"/>
        <v>0</v>
      </c>
      <c r="I1092" s="29">
        <f>'F4.2'!X234</f>
        <v>0</v>
      </c>
      <c r="J1092" s="29">
        <f>'F4.2'!AW234</f>
        <v>0</v>
      </c>
      <c r="K1092" s="32"/>
      <c r="L1092" s="32"/>
      <c r="M1092" s="32">
        <f t="shared" si="677"/>
        <v>0</v>
      </c>
      <c r="N1092" s="32">
        <f t="shared" si="681"/>
        <v>0</v>
      </c>
    </row>
    <row r="1093" spans="1:14" ht="15.75" outlineLevel="1">
      <c r="A1093" s="33">
        <f t="shared" ref="A1093:E1093" si="723">A807</f>
        <v>42</v>
      </c>
      <c r="B1093" s="205" t="str">
        <f t="shared" si="723"/>
        <v>2 TON CAPACITY SPLIT AC(4370002498)/QTY 8</v>
      </c>
      <c r="C1093" s="51" t="str">
        <f t="shared" si="723"/>
        <v>N.A.</v>
      </c>
      <c r="D1093" s="217" t="str">
        <f t="shared" si="723"/>
        <v>-</v>
      </c>
      <c r="E1093" s="53">
        <f t="shared" si="723"/>
        <v>0</v>
      </c>
      <c r="F1093" s="32">
        <f t="shared" si="689"/>
        <v>3.3589595999999999E-2</v>
      </c>
      <c r="G1093" s="32">
        <f t="shared" si="690"/>
        <v>3.3589595999999999E-2</v>
      </c>
      <c r="H1093" s="32">
        <f t="shared" si="680"/>
        <v>0</v>
      </c>
      <c r="I1093" s="29">
        <f>'F4.2'!X235</f>
        <v>0</v>
      </c>
      <c r="J1093" s="29">
        <f>'F4.2'!AW235</f>
        <v>0</v>
      </c>
      <c r="K1093" s="32"/>
      <c r="L1093" s="32"/>
      <c r="M1093" s="32">
        <f t="shared" si="677"/>
        <v>0</v>
      </c>
      <c r="N1093" s="32">
        <f t="shared" si="681"/>
        <v>0</v>
      </c>
    </row>
    <row r="1094" spans="1:14" ht="15.75" outlineLevel="1">
      <c r="A1094" s="33">
        <f t="shared" ref="A1094:E1094" si="724">A808</f>
        <v>43</v>
      </c>
      <c r="B1094" s="205" t="str">
        <f t="shared" si="724"/>
        <v>Procurement of 16 Channel DVR at GTPS.(4370002575)/QTY 1</v>
      </c>
      <c r="C1094" s="51" t="str">
        <f t="shared" si="724"/>
        <v>N.A.</v>
      </c>
      <c r="D1094" s="217" t="str">
        <f t="shared" si="724"/>
        <v>-</v>
      </c>
      <c r="E1094" s="53">
        <f t="shared" si="724"/>
        <v>0</v>
      </c>
      <c r="F1094" s="32">
        <f t="shared" si="689"/>
        <v>1.0399999999999999E-3</v>
      </c>
      <c r="G1094" s="32">
        <f t="shared" si="690"/>
        <v>1.0399999999999999E-3</v>
      </c>
      <c r="H1094" s="32">
        <f t="shared" si="680"/>
        <v>0</v>
      </c>
      <c r="I1094" s="29">
        <f>'F4.2'!X236</f>
        <v>0</v>
      </c>
      <c r="J1094" s="29">
        <f>'F4.2'!AW236</f>
        <v>0</v>
      </c>
      <c r="K1094" s="32"/>
      <c r="L1094" s="32"/>
      <c r="M1094" s="32">
        <f t="shared" si="677"/>
        <v>0</v>
      </c>
      <c r="N1094" s="32">
        <f t="shared" si="681"/>
        <v>0</v>
      </c>
    </row>
    <row r="1095" spans="1:14" ht="15.75" outlineLevel="1">
      <c r="A1095" s="33">
        <f t="shared" ref="A1095:E1095" si="725">A809</f>
        <v>44</v>
      </c>
      <c r="B1095" s="205" t="str">
        <f t="shared" si="725"/>
        <v>Procurement of Server at GTPS Uran.(4385000212)/QTY 1</v>
      </c>
      <c r="C1095" s="51" t="str">
        <f t="shared" si="725"/>
        <v>N.A.</v>
      </c>
      <c r="D1095" s="217" t="str">
        <f t="shared" si="725"/>
        <v>-</v>
      </c>
      <c r="E1095" s="53">
        <f t="shared" si="725"/>
        <v>0</v>
      </c>
      <c r="F1095" s="32">
        <f t="shared" si="689"/>
        <v>5.4766160000000001E-2</v>
      </c>
      <c r="G1095" s="32">
        <f t="shared" si="690"/>
        <v>5.4766160000000001E-2</v>
      </c>
      <c r="H1095" s="32">
        <f t="shared" si="680"/>
        <v>0</v>
      </c>
      <c r="I1095" s="29">
        <f>'F4.2'!X237</f>
        <v>0</v>
      </c>
      <c r="J1095" s="29">
        <f>'F4.2'!AW237</f>
        <v>0</v>
      </c>
      <c r="K1095" s="32"/>
      <c r="L1095" s="32"/>
      <c r="M1095" s="32">
        <f t="shared" si="677"/>
        <v>0</v>
      </c>
      <c r="N1095" s="32">
        <f t="shared" si="681"/>
        <v>0</v>
      </c>
    </row>
    <row r="1096" spans="1:14" ht="15.75" outlineLevel="1">
      <c r="A1096" s="33">
        <f t="shared" ref="A1096:E1096" si="726">A810</f>
        <v>45</v>
      </c>
      <c r="B1096" s="205" t="str">
        <f t="shared" si="726"/>
        <v>CCTV Cameras  and DVR at GTPS URAN (4370002677)/QTY 13</v>
      </c>
      <c r="C1096" s="51" t="str">
        <f t="shared" si="726"/>
        <v>N.A.</v>
      </c>
      <c r="D1096" s="217" t="str">
        <f t="shared" si="726"/>
        <v>-</v>
      </c>
      <c r="E1096" s="53">
        <f t="shared" si="726"/>
        <v>0</v>
      </c>
      <c r="F1096" s="32">
        <f t="shared" si="689"/>
        <v>3.6888450000000001E-3</v>
      </c>
      <c r="G1096" s="32">
        <f t="shared" si="690"/>
        <v>3.6888450000000001E-3</v>
      </c>
      <c r="H1096" s="32">
        <f t="shared" si="680"/>
        <v>0</v>
      </c>
      <c r="I1096" s="29">
        <f>'F4.2'!X238</f>
        <v>0</v>
      </c>
      <c r="J1096" s="29">
        <f>'F4.2'!AW238</f>
        <v>0</v>
      </c>
      <c r="K1096" s="32"/>
      <c r="L1096" s="32"/>
      <c r="M1096" s="32">
        <f t="shared" si="677"/>
        <v>0</v>
      </c>
      <c r="N1096" s="32">
        <f t="shared" si="681"/>
        <v>0</v>
      </c>
    </row>
    <row r="1097" spans="1:14" ht="15.75" outlineLevel="1">
      <c r="A1097" s="33">
        <f t="shared" ref="A1097:E1097" si="727">A811</f>
        <v>46</v>
      </c>
      <c r="B1097" s="205" t="str">
        <f t="shared" si="727"/>
        <v>3 KW Geysers (Water Heaters) (4370002733)/QTY 18</v>
      </c>
      <c r="C1097" s="51" t="str">
        <f t="shared" si="727"/>
        <v>N.A.</v>
      </c>
      <c r="D1097" s="217" t="str">
        <f t="shared" si="727"/>
        <v>-</v>
      </c>
      <c r="E1097" s="53">
        <f t="shared" si="727"/>
        <v>0</v>
      </c>
      <c r="F1097" s="32">
        <f t="shared" si="689"/>
        <v>5.7599900000000004E-3</v>
      </c>
      <c r="G1097" s="32">
        <f t="shared" si="690"/>
        <v>5.7599900000000004E-3</v>
      </c>
      <c r="H1097" s="32">
        <f t="shared" si="680"/>
        <v>0</v>
      </c>
      <c r="I1097" s="29">
        <f>'F4.2'!X239</f>
        <v>0</v>
      </c>
      <c r="J1097" s="29">
        <f>'F4.2'!AW239</f>
        <v>0</v>
      </c>
      <c r="K1097" s="32"/>
      <c r="L1097" s="32"/>
      <c r="M1097" s="32">
        <f t="shared" si="677"/>
        <v>0</v>
      </c>
      <c r="N1097" s="32">
        <f t="shared" si="681"/>
        <v>0</v>
      </c>
    </row>
    <row r="1098" spans="1:14" ht="30" outlineLevel="1">
      <c r="A1098" s="33">
        <f t="shared" ref="A1098:E1098" si="728">A812</f>
        <v>47</v>
      </c>
      <c r="B1098" s="205" t="str">
        <f t="shared" si="728"/>
        <v>WALL MOUNTED/Matress etc .Guest house FAN 24" 230V 1440RPM(4370002713)/QTY 39</v>
      </c>
      <c r="C1098" s="51" t="str">
        <f t="shared" si="728"/>
        <v>N.A.</v>
      </c>
      <c r="D1098" s="217" t="str">
        <f t="shared" si="728"/>
        <v>-</v>
      </c>
      <c r="E1098" s="53">
        <f t="shared" si="728"/>
        <v>0</v>
      </c>
      <c r="F1098" s="32">
        <f t="shared" si="689"/>
        <v>1.1658399999999999E-2</v>
      </c>
      <c r="G1098" s="32">
        <f t="shared" si="690"/>
        <v>1.1658399999999999E-2</v>
      </c>
      <c r="H1098" s="32">
        <f t="shared" si="680"/>
        <v>0</v>
      </c>
      <c r="I1098" s="29">
        <f>'F4.2'!X240</f>
        <v>0</v>
      </c>
      <c r="J1098" s="29">
        <f>'F4.2'!AW240</f>
        <v>0</v>
      </c>
      <c r="K1098" s="32"/>
      <c r="L1098" s="32"/>
      <c r="M1098" s="32">
        <f t="shared" si="677"/>
        <v>0</v>
      </c>
      <c r="N1098" s="32">
        <f t="shared" si="681"/>
        <v>0</v>
      </c>
    </row>
    <row r="1099" spans="1:14" ht="15.75" outlineLevel="1">
      <c r="A1099" s="33">
        <f t="shared" ref="A1099:E1099" si="729">A813</f>
        <v>48</v>
      </c>
      <c r="B1099" s="205" t="str">
        <f t="shared" si="729"/>
        <v>COMPLETE PROJECTOR WITH STD ACCE.(4370002703)/QTY 1</v>
      </c>
      <c r="C1099" s="51" t="str">
        <f t="shared" si="729"/>
        <v>N.A.</v>
      </c>
      <c r="D1099" s="217" t="str">
        <f t="shared" si="729"/>
        <v>-</v>
      </c>
      <c r="E1099" s="53">
        <f t="shared" si="729"/>
        <v>0</v>
      </c>
      <c r="F1099" s="32">
        <f t="shared" si="689"/>
        <v>6.1642240000000003E-3</v>
      </c>
      <c r="G1099" s="32">
        <f t="shared" si="690"/>
        <v>6.1642240000000003E-3</v>
      </c>
      <c r="H1099" s="32">
        <f t="shared" si="680"/>
        <v>0</v>
      </c>
      <c r="I1099" s="29">
        <f>'F4.2'!X241</f>
        <v>0</v>
      </c>
      <c r="J1099" s="29">
        <f>'F4.2'!AW241</f>
        <v>0</v>
      </c>
      <c r="K1099" s="32"/>
      <c r="L1099" s="32"/>
      <c r="M1099" s="32">
        <f t="shared" si="677"/>
        <v>0</v>
      </c>
      <c r="N1099" s="32">
        <f t="shared" si="681"/>
        <v>0</v>
      </c>
    </row>
    <row r="1100" spans="1:14" ht="15.75" outlineLevel="1">
      <c r="A1100" s="33">
        <f t="shared" ref="A1100:E1100" si="730">A814</f>
        <v>49</v>
      </c>
      <c r="B1100" s="205" t="str">
        <f t="shared" si="730"/>
        <v>NAS Storage device (4370002674)/QTY 1</v>
      </c>
      <c r="C1100" s="51" t="str">
        <f t="shared" si="730"/>
        <v>N.A.</v>
      </c>
      <c r="D1100" s="217" t="str">
        <f t="shared" si="730"/>
        <v>-</v>
      </c>
      <c r="E1100" s="53">
        <f t="shared" si="730"/>
        <v>0</v>
      </c>
      <c r="F1100" s="32">
        <f t="shared" si="689"/>
        <v>2.2499886E-2</v>
      </c>
      <c r="G1100" s="32">
        <f t="shared" si="690"/>
        <v>2.2499886E-2</v>
      </c>
      <c r="H1100" s="32">
        <f t="shared" si="680"/>
        <v>0</v>
      </c>
      <c r="I1100" s="29">
        <f>'F4.2'!X242</f>
        <v>0</v>
      </c>
      <c r="J1100" s="29">
        <f>'F4.2'!AW242</f>
        <v>0</v>
      </c>
      <c r="K1100" s="32"/>
      <c r="L1100" s="32"/>
      <c r="M1100" s="32">
        <f t="shared" si="677"/>
        <v>0</v>
      </c>
      <c r="N1100" s="32">
        <f t="shared" si="681"/>
        <v>0</v>
      </c>
    </row>
    <row r="1101" spans="1:14" ht="15.75" outlineLevel="1">
      <c r="A1101" s="33">
        <f t="shared" ref="A1101:E1101" si="731">A815</f>
        <v>50</v>
      </c>
      <c r="B1101" s="205" t="str">
        <f t="shared" si="731"/>
        <v>DYNAMIC MIC,ACCESSORIES (4370002728)/QTY 5</v>
      </c>
      <c r="C1101" s="51" t="str">
        <f t="shared" si="731"/>
        <v>N.A.</v>
      </c>
      <c r="D1101" s="217" t="str">
        <f t="shared" si="731"/>
        <v>-</v>
      </c>
      <c r="E1101" s="53">
        <f t="shared" si="731"/>
        <v>0</v>
      </c>
      <c r="F1101" s="32">
        <f t="shared" si="689"/>
        <v>2.47E-3</v>
      </c>
      <c r="G1101" s="32">
        <f t="shared" si="690"/>
        <v>2.47E-3</v>
      </c>
      <c r="H1101" s="32">
        <f t="shared" si="680"/>
        <v>0</v>
      </c>
      <c r="I1101" s="29">
        <f>'F4.2'!X243</f>
        <v>0</v>
      </c>
      <c r="J1101" s="29">
        <f>'F4.2'!AW243</f>
        <v>0</v>
      </c>
      <c r="K1101" s="32"/>
      <c r="L1101" s="32"/>
      <c r="M1101" s="32">
        <f t="shared" si="677"/>
        <v>0</v>
      </c>
      <c r="N1101" s="32">
        <f t="shared" si="681"/>
        <v>0</v>
      </c>
    </row>
    <row r="1102" spans="1:14" ht="15.75" outlineLevel="1">
      <c r="A1102" s="33">
        <f t="shared" ref="A1102:E1102" si="732">A816</f>
        <v>51</v>
      </c>
      <c r="B1102" s="205" t="str">
        <f t="shared" si="732"/>
        <v>DESKTOP (4370002709)/QTY 10</v>
      </c>
      <c r="C1102" s="51" t="str">
        <f t="shared" si="732"/>
        <v>N.A.</v>
      </c>
      <c r="D1102" s="217" t="str">
        <f t="shared" si="732"/>
        <v>-</v>
      </c>
      <c r="E1102" s="53">
        <f t="shared" si="732"/>
        <v>0</v>
      </c>
      <c r="F1102" s="32">
        <f t="shared" si="689"/>
        <v>5.6866996000000003E-2</v>
      </c>
      <c r="G1102" s="32">
        <f t="shared" si="690"/>
        <v>5.6866996000000003E-2</v>
      </c>
      <c r="H1102" s="32">
        <f t="shared" si="680"/>
        <v>0</v>
      </c>
      <c r="I1102" s="29">
        <f>'F4.2'!X244</f>
        <v>0</v>
      </c>
      <c r="J1102" s="29">
        <f>'F4.2'!AW244</f>
        <v>0</v>
      </c>
      <c r="K1102" s="32"/>
      <c r="L1102" s="32"/>
      <c r="M1102" s="32">
        <f t="shared" si="677"/>
        <v>0</v>
      </c>
      <c r="N1102" s="32">
        <f t="shared" si="681"/>
        <v>0</v>
      </c>
    </row>
    <row r="1103" spans="1:14" ht="15.75" outlineLevel="1">
      <c r="A1103" s="33">
        <f t="shared" ref="A1103:E1103" si="733">A817</f>
        <v>52</v>
      </c>
      <c r="B1103" s="205" t="str">
        <f t="shared" si="733"/>
        <v>Procurement of Computer Monitor at GTPS.4370002812/QTY 15</v>
      </c>
      <c r="C1103" s="51" t="str">
        <f t="shared" si="733"/>
        <v>N.A.</v>
      </c>
      <c r="D1103" s="217" t="str">
        <f t="shared" si="733"/>
        <v>-</v>
      </c>
      <c r="E1103" s="53">
        <f t="shared" si="733"/>
        <v>0</v>
      </c>
      <c r="F1103" s="32">
        <f t="shared" si="689"/>
        <v>2.1300003000000001E-2</v>
      </c>
      <c r="G1103" s="32">
        <f t="shared" si="690"/>
        <v>2.1300003000000001E-2</v>
      </c>
      <c r="H1103" s="32">
        <f t="shared" si="680"/>
        <v>0</v>
      </c>
      <c r="I1103" s="29">
        <f>'F4.2'!X245</f>
        <v>0</v>
      </c>
      <c r="J1103" s="29">
        <f>'F4.2'!AW245</f>
        <v>0</v>
      </c>
      <c r="K1103" s="32"/>
      <c r="L1103" s="32"/>
      <c r="M1103" s="32">
        <f t="shared" si="677"/>
        <v>0</v>
      </c>
      <c r="N1103" s="32">
        <f t="shared" si="681"/>
        <v>0</v>
      </c>
    </row>
    <row r="1104" spans="1:14" ht="15.75" outlineLevel="1">
      <c r="A1104" s="33">
        <f t="shared" ref="A1104:E1104" si="734">A818</f>
        <v>53</v>
      </c>
      <c r="B1104" s="205" t="str">
        <f t="shared" si="734"/>
        <v>Procurement of Air Purifiers in PCR’s4370002804/Qty 40</v>
      </c>
      <c r="C1104" s="51" t="str">
        <f t="shared" si="734"/>
        <v>N.A.</v>
      </c>
      <c r="D1104" s="217" t="str">
        <f t="shared" si="734"/>
        <v>-</v>
      </c>
      <c r="E1104" s="53">
        <f t="shared" si="734"/>
        <v>0</v>
      </c>
      <c r="F1104" s="32">
        <f t="shared" si="689"/>
        <v>6.9999959999999996E-3</v>
      </c>
      <c r="G1104" s="32">
        <f t="shared" si="690"/>
        <v>6.9999959999999996E-3</v>
      </c>
      <c r="H1104" s="32">
        <f t="shared" si="680"/>
        <v>0</v>
      </c>
      <c r="I1104" s="29">
        <f>'F4.2'!X246</f>
        <v>0</v>
      </c>
      <c r="J1104" s="29">
        <f>'F4.2'!AW246</f>
        <v>0</v>
      </c>
      <c r="K1104" s="32"/>
      <c r="L1104" s="32"/>
      <c r="M1104" s="32">
        <f t="shared" si="677"/>
        <v>0</v>
      </c>
      <c r="N1104" s="32">
        <f t="shared" si="681"/>
        <v>0</v>
      </c>
    </row>
    <row r="1105" spans="1:14" ht="15.75" outlineLevel="1">
      <c r="A1105" s="33">
        <f t="shared" ref="A1105:E1105" si="735">A819</f>
        <v>54</v>
      </c>
      <c r="B1105" s="205" t="str">
        <f t="shared" si="735"/>
        <v>iPad &amp; Laptop As Per Specification 4385000561/QTY 2</v>
      </c>
      <c r="C1105" s="51" t="str">
        <f t="shared" si="735"/>
        <v>N.A.</v>
      </c>
      <c r="D1105" s="217" t="str">
        <f t="shared" si="735"/>
        <v>-</v>
      </c>
      <c r="E1105" s="53">
        <f t="shared" si="735"/>
        <v>0</v>
      </c>
      <c r="F1105" s="32">
        <f t="shared" si="689"/>
        <v>1.9458199999999998E-2</v>
      </c>
      <c r="G1105" s="32">
        <f t="shared" si="690"/>
        <v>1.9458199999999998E-2</v>
      </c>
      <c r="H1105" s="32">
        <f t="shared" si="680"/>
        <v>0</v>
      </c>
      <c r="I1105" s="29">
        <f>'F4.2'!X247</f>
        <v>0</v>
      </c>
      <c r="J1105" s="29">
        <f>'F4.2'!AW247</f>
        <v>0</v>
      </c>
      <c r="K1105" s="32"/>
      <c r="L1105" s="32"/>
      <c r="M1105" s="32">
        <f t="shared" si="677"/>
        <v>0</v>
      </c>
      <c r="N1105" s="32">
        <f t="shared" si="681"/>
        <v>0</v>
      </c>
    </row>
    <row r="1106" spans="1:14" ht="15.75" outlineLevel="1">
      <c r="A1106" s="33">
        <f t="shared" ref="A1106:E1106" si="736">A820</f>
        <v>55</v>
      </c>
      <c r="B1106" s="205" t="str">
        <f t="shared" si="736"/>
        <v>Projector Screen SZIE 8 X 10 FEET(4370002710)/QTY 1</v>
      </c>
      <c r="C1106" s="51" t="str">
        <f t="shared" si="736"/>
        <v>N.A.</v>
      </c>
      <c r="D1106" s="217" t="str">
        <f t="shared" si="736"/>
        <v>-</v>
      </c>
      <c r="E1106" s="53">
        <f t="shared" si="736"/>
        <v>0</v>
      </c>
      <c r="F1106" s="32">
        <f t="shared" si="689"/>
        <v>1.0397990000000001E-3</v>
      </c>
      <c r="G1106" s="32">
        <f t="shared" si="690"/>
        <v>1.0397990000000001E-3</v>
      </c>
      <c r="H1106" s="32">
        <f t="shared" si="680"/>
        <v>0</v>
      </c>
      <c r="I1106" s="29">
        <f>'F4.2'!X248</f>
        <v>0</v>
      </c>
      <c r="J1106" s="29">
        <f>'F4.2'!AW248</f>
        <v>0</v>
      </c>
      <c r="K1106" s="32"/>
      <c r="L1106" s="32"/>
      <c r="M1106" s="32">
        <f t="shared" si="677"/>
        <v>0</v>
      </c>
      <c r="N1106" s="32">
        <f t="shared" si="681"/>
        <v>0</v>
      </c>
    </row>
    <row r="1107" spans="1:14" ht="30" outlineLevel="1">
      <c r="A1107" s="33">
        <f t="shared" ref="A1107:E1107" si="737">A821</f>
        <v>56</v>
      </c>
      <c r="B1107" s="252" t="str">
        <f t="shared" si="737"/>
        <v>Supply, Installation and commissioning of SCADA System for Raw and DM water plant at Water Treatment Plant, GTPS, Uran.</v>
      </c>
      <c r="C1107" s="51">
        <f t="shared" si="737"/>
        <v>0</v>
      </c>
      <c r="D1107" s="217" t="str">
        <f t="shared" si="737"/>
        <v>-</v>
      </c>
      <c r="E1107" s="53">
        <f t="shared" si="737"/>
        <v>0</v>
      </c>
      <c r="F1107" s="32">
        <f t="shared" si="689"/>
        <v>0.92630000000000001</v>
      </c>
      <c r="G1107" s="32">
        <f t="shared" si="690"/>
        <v>0.92630000000000001</v>
      </c>
      <c r="H1107" s="32">
        <f t="shared" si="680"/>
        <v>0</v>
      </c>
      <c r="I1107" s="29">
        <f>'F4.2'!X249</f>
        <v>0</v>
      </c>
      <c r="J1107" s="29">
        <f>'F4.2'!AW249</f>
        <v>0</v>
      </c>
      <c r="K1107" s="32"/>
      <c r="L1107" s="32"/>
      <c r="M1107" s="32">
        <f t="shared" si="677"/>
        <v>0</v>
      </c>
      <c r="N1107" s="32">
        <f t="shared" si="681"/>
        <v>0</v>
      </c>
    </row>
    <row r="1108" spans="1:14" ht="30" outlineLevel="1">
      <c r="A1108" s="33">
        <f t="shared" ref="A1108:E1108" si="738">A822</f>
        <v>57</v>
      </c>
      <c r="B1108" s="252" t="str">
        <f t="shared" si="738"/>
        <v>Supply, Installation and commissioning of Battery chargers at stage II at GTPS Uran</v>
      </c>
      <c r="C1108" s="51">
        <f t="shared" si="738"/>
        <v>0</v>
      </c>
      <c r="D1108" s="217" t="str">
        <f t="shared" si="738"/>
        <v>-</v>
      </c>
      <c r="E1108" s="53">
        <f t="shared" si="738"/>
        <v>0</v>
      </c>
      <c r="F1108" s="32">
        <f t="shared" si="689"/>
        <v>0.69004335000000006</v>
      </c>
      <c r="G1108" s="32">
        <f t="shared" si="690"/>
        <v>0.69004335000000006</v>
      </c>
      <c r="H1108" s="32">
        <f t="shared" si="680"/>
        <v>0</v>
      </c>
      <c r="I1108" s="29">
        <f>'F4.2'!X250</f>
        <v>0</v>
      </c>
      <c r="J1108" s="29">
        <f>'F4.2'!AW250</f>
        <v>0</v>
      </c>
      <c r="K1108" s="32"/>
      <c r="L1108" s="32"/>
      <c r="M1108" s="32">
        <f t="shared" si="677"/>
        <v>0</v>
      </c>
      <c r="N1108" s="32">
        <f t="shared" si="681"/>
        <v>0</v>
      </c>
    </row>
    <row r="1109" spans="1:14" ht="30" outlineLevel="1">
      <c r="A1109" s="33">
        <f t="shared" ref="A1109:E1109" si="739">A823</f>
        <v>58</v>
      </c>
      <c r="B1109" s="252" t="str">
        <f t="shared" si="739"/>
        <v>Up gradation of old Generator Protection System with Advance Series Microprocessor based system, GTPS Uarn</v>
      </c>
      <c r="C1109" s="51">
        <f t="shared" si="739"/>
        <v>0</v>
      </c>
      <c r="D1109" s="217" t="str">
        <f t="shared" si="739"/>
        <v>-</v>
      </c>
      <c r="E1109" s="53">
        <f t="shared" si="739"/>
        <v>0</v>
      </c>
      <c r="F1109" s="32">
        <f t="shared" si="689"/>
        <v>1.0930340000000001</v>
      </c>
      <c r="G1109" s="32">
        <f t="shared" si="690"/>
        <v>1.0930340000000001</v>
      </c>
      <c r="H1109" s="32">
        <f t="shared" si="680"/>
        <v>0</v>
      </c>
      <c r="I1109" s="29">
        <f>'F4.2'!X251</f>
        <v>0</v>
      </c>
      <c r="J1109" s="29">
        <f>'F4.2'!AW251</f>
        <v>0</v>
      </c>
      <c r="K1109" s="32"/>
      <c r="L1109" s="32"/>
      <c r="M1109" s="32">
        <f t="shared" si="677"/>
        <v>0</v>
      </c>
      <c r="N1109" s="32">
        <f t="shared" si="681"/>
        <v>0</v>
      </c>
    </row>
    <row r="1110" spans="1:14" ht="30" outlineLevel="1">
      <c r="A1110" s="33">
        <f t="shared" ref="A1110:E1110" si="740">A824</f>
        <v>59</v>
      </c>
      <c r="B1110" s="252" t="str">
        <f t="shared" si="740"/>
        <v>NABL laboratory set up including required instruments along with furniture and other accessories at WT Plant, GTPS, Uran.</v>
      </c>
      <c r="C1110" s="51">
        <f t="shared" si="740"/>
        <v>0</v>
      </c>
      <c r="D1110" s="217" t="str">
        <f t="shared" si="740"/>
        <v>-</v>
      </c>
      <c r="E1110" s="53">
        <f t="shared" si="740"/>
        <v>0</v>
      </c>
      <c r="F1110" s="32">
        <f t="shared" si="689"/>
        <v>0.64239199999999996</v>
      </c>
      <c r="G1110" s="32">
        <f t="shared" si="690"/>
        <v>0.64239199999999996</v>
      </c>
      <c r="H1110" s="32">
        <f t="shared" si="680"/>
        <v>0</v>
      </c>
      <c r="I1110" s="29">
        <f>'F4.2'!X252</f>
        <v>0</v>
      </c>
      <c r="J1110" s="29">
        <f>'F4.2'!AW252</f>
        <v>0</v>
      </c>
      <c r="K1110" s="32"/>
      <c r="L1110" s="32"/>
      <c r="M1110" s="32">
        <f t="shared" si="677"/>
        <v>0</v>
      </c>
      <c r="N1110" s="32">
        <f t="shared" si="681"/>
        <v>0</v>
      </c>
    </row>
    <row r="1111" spans="1:14" ht="45" outlineLevel="1">
      <c r="A1111" s="30">
        <f t="shared" ref="A1111:E1111" si="741">A825</f>
        <v>60</v>
      </c>
      <c r="B1111" s="279" t="str">
        <f t="shared" si="741"/>
        <v>Providing and applying of chemical resistance coating to the internal surface of soft water storage tank at Water Treatment Plant, GTPS Uran</v>
      </c>
      <c r="C1111" s="51">
        <f t="shared" si="741"/>
        <v>0</v>
      </c>
      <c r="D1111" s="217" t="str">
        <f t="shared" si="741"/>
        <v>-</v>
      </c>
      <c r="E1111" s="53">
        <f t="shared" si="741"/>
        <v>0</v>
      </c>
      <c r="F1111" s="32">
        <f t="shared" si="689"/>
        <v>1.4407729199999999</v>
      </c>
      <c r="G1111" s="32">
        <f t="shared" si="690"/>
        <v>1.4407729199999999</v>
      </c>
      <c r="H1111" s="32">
        <f t="shared" si="680"/>
        <v>0</v>
      </c>
      <c r="I1111" s="29">
        <f>'F4.2'!X253</f>
        <v>0</v>
      </c>
      <c r="J1111" s="29">
        <f>'F4.2'!AW253</f>
        <v>0</v>
      </c>
      <c r="K1111" s="32"/>
      <c r="L1111" s="32"/>
      <c r="M1111" s="32">
        <f t="shared" si="677"/>
        <v>0</v>
      </c>
      <c r="N1111" s="32">
        <f t="shared" si="681"/>
        <v>0</v>
      </c>
    </row>
    <row r="1112" spans="1:14" ht="30" outlineLevel="1">
      <c r="A1112" s="30">
        <f t="shared" ref="A1112:E1112" si="742">A826</f>
        <v>61</v>
      </c>
      <c r="B1112" s="279" t="str">
        <f t="shared" si="742"/>
        <v xml:space="preserve">CCPP Process improvement through application of Thermal insulation for WHRP Boiler/GT exhaust area at GTPS, Uran </v>
      </c>
      <c r="C1112" s="51">
        <f t="shared" si="742"/>
        <v>0</v>
      </c>
      <c r="D1112" s="217" t="str">
        <f t="shared" si="742"/>
        <v>-</v>
      </c>
      <c r="E1112" s="53">
        <f t="shared" si="742"/>
        <v>0</v>
      </c>
      <c r="F1112" s="32">
        <f t="shared" si="689"/>
        <v>0.85669474999999995</v>
      </c>
      <c r="G1112" s="32">
        <f t="shared" si="690"/>
        <v>0.85669474999999995</v>
      </c>
      <c r="H1112" s="32">
        <f t="shared" si="680"/>
        <v>0</v>
      </c>
      <c r="I1112" s="29">
        <f>'F4.2'!X254</f>
        <v>0</v>
      </c>
      <c r="J1112" s="29">
        <f>'F4.2'!AW254</f>
        <v>0</v>
      </c>
      <c r="K1112" s="32"/>
      <c r="L1112" s="32"/>
      <c r="M1112" s="32">
        <f t="shared" si="677"/>
        <v>0</v>
      </c>
      <c r="N1112" s="32">
        <f t="shared" si="681"/>
        <v>0</v>
      </c>
    </row>
    <row r="1113" spans="1:14" ht="30" outlineLevel="1">
      <c r="A1113" s="30">
        <f t="shared" ref="A1113:E1113" si="743">A827</f>
        <v>62</v>
      </c>
      <c r="B1113" s="279" t="str">
        <f t="shared" si="743"/>
        <v xml:space="preserve"> Procurement of grass cutting machine (Petrol engine) at GTPS, Uran.</v>
      </c>
      <c r="C1113" s="51">
        <f t="shared" si="743"/>
        <v>0</v>
      </c>
      <c r="D1113" s="217" t="str">
        <f t="shared" si="743"/>
        <v>-</v>
      </c>
      <c r="E1113" s="53">
        <f t="shared" si="743"/>
        <v>0</v>
      </c>
      <c r="F1113" s="32">
        <f t="shared" si="689"/>
        <v>1.1328E-2</v>
      </c>
      <c r="G1113" s="32">
        <f t="shared" si="690"/>
        <v>1.1328E-2</v>
      </c>
      <c r="H1113" s="32">
        <f t="shared" si="680"/>
        <v>0</v>
      </c>
      <c r="I1113" s="29">
        <f>'F4.2'!X255</f>
        <v>0</v>
      </c>
      <c r="J1113" s="29">
        <f>'F4.2'!AW255</f>
        <v>0</v>
      </c>
      <c r="K1113" s="32"/>
      <c r="L1113" s="32"/>
      <c r="M1113" s="32">
        <f t="shared" si="677"/>
        <v>0</v>
      </c>
      <c r="N1113" s="32">
        <f t="shared" si="681"/>
        <v>0</v>
      </c>
    </row>
    <row r="1114" spans="1:14" ht="15.75" outlineLevel="1">
      <c r="A1114" s="30">
        <f t="shared" ref="A1114:E1114" si="744">A828</f>
        <v>63</v>
      </c>
      <c r="B1114" s="279" t="str">
        <f t="shared" si="744"/>
        <v>Procurement of dedicated server for DSM System at GTPS Uran.</v>
      </c>
      <c r="C1114" s="51">
        <f t="shared" si="744"/>
        <v>0</v>
      </c>
      <c r="D1114" s="217" t="str">
        <f t="shared" si="744"/>
        <v>-</v>
      </c>
      <c r="E1114" s="53">
        <f t="shared" si="744"/>
        <v>0</v>
      </c>
      <c r="F1114" s="32">
        <f t="shared" si="689"/>
        <v>9.3399999999999997E-2</v>
      </c>
      <c r="G1114" s="32">
        <f t="shared" si="690"/>
        <v>9.3399999999999997E-2</v>
      </c>
      <c r="H1114" s="32">
        <f t="shared" si="680"/>
        <v>0</v>
      </c>
      <c r="I1114" s="29">
        <f>'F4.2'!X256</f>
        <v>0</v>
      </c>
      <c r="J1114" s="29">
        <f>'F4.2'!AW256</f>
        <v>0</v>
      </c>
      <c r="K1114" s="32"/>
      <c r="L1114" s="32"/>
      <c r="M1114" s="32">
        <f t="shared" si="677"/>
        <v>0</v>
      </c>
      <c r="N1114" s="32">
        <f t="shared" si="681"/>
        <v>0</v>
      </c>
    </row>
    <row r="1115" spans="1:14" ht="15.75" outlineLevel="1">
      <c r="A1115" s="30">
        <f t="shared" ref="A1115:E1115" si="745">A829</f>
        <v>64</v>
      </c>
      <c r="B1115" s="279" t="str">
        <f t="shared" si="745"/>
        <v>Procurement of Water Purifier</v>
      </c>
      <c r="C1115" s="51">
        <f t="shared" si="745"/>
        <v>0</v>
      </c>
      <c r="D1115" s="217" t="str">
        <f t="shared" si="745"/>
        <v>-</v>
      </c>
      <c r="E1115" s="53">
        <f t="shared" si="745"/>
        <v>0</v>
      </c>
      <c r="F1115" s="32">
        <f t="shared" si="689"/>
        <v>8.03E-4</v>
      </c>
      <c r="G1115" s="32">
        <f t="shared" si="690"/>
        <v>8.03E-4</v>
      </c>
      <c r="H1115" s="32">
        <f t="shared" si="680"/>
        <v>0</v>
      </c>
      <c r="I1115" s="29">
        <f>'F4.2'!X257</f>
        <v>0</v>
      </c>
      <c r="J1115" s="29">
        <f>'F4.2'!AW257</f>
        <v>0</v>
      </c>
      <c r="K1115" s="32"/>
      <c r="L1115" s="32"/>
      <c r="M1115" s="32">
        <f t="shared" si="677"/>
        <v>0</v>
      </c>
      <c r="N1115" s="32">
        <f t="shared" si="681"/>
        <v>0</v>
      </c>
    </row>
    <row r="1116" spans="1:14" ht="15.75" outlineLevel="1">
      <c r="A1116" s="30">
        <f t="shared" ref="A1116:E1116" si="746">A830</f>
        <v>65</v>
      </c>
      <c r="B1116" s="279" t="str">
        <f t="shared" si="746"/>
        <v>Procurement of 1.5T SPLIT AC</v>
      </c>
      <c r="C1116" s="51">
        <f t="shared" si="746"/>
        <v>0</v>
      </c>
      <c r="D1116" s="217" t="str">
        <f t="shared" si="746"/>
        <v>-</v>
      </c>
      <c r="E1116" s="53">
        <f t="shared" si="746"/>
        <v>0</v>
      </c>
      <c r="F1116" s="32">
        <f t="shared" si="689"/>
        <v>2.8199999999999999E-2</v>
      </c>
      <c r="G1116" s="32">
        <f t="shared" si="690"/>
        <v>2.8199999999999999E-2</v>
      </c>
      <c r="H1116" s="32">
        <f t="shared" si="680"/>
        <v>0</v>
      </c>
      <c r="I1116" s="29">
        <f>'F4.2'!X258</f>
        <v>0</v>
      </c>
      <c r="J1116" s="29">
        <f>'F4.2'!AW258</f>
        <v>0</v>
      </c>
      <c r="K1116" s="32"/>
      <c r="L1116" s="32"/>
      <c r="M1116" s="32">
        <f t="shared" si="677"/>
        <v>0</v>
      </c>
      <c r="N1116" s="32">
        <f t="shared" si="681"/>
        <v>0</v>
      </c>
    </row>
    <row r="1117" spans="1:14" ht="15.75" outlineLevel="1">
      <c r="A1117" s="30">
        <f t="shared" ref="A1117:E1117" si="747">A831</f>
        <v>66</v>
      </c>
      <c r="B1117" s="279" t="str">
        <f t="shared" si="747"/>
        <v>MOBILE PHONE FOR SHIFT I/C</v>
      </c>
      <c r="C1117" s="51">
        <f t="shared" si="747"/>
        <v>0</v>
      </c>
      <c r="D1117" s="217" t="str">
        <f t="shared" si="747"/>
        <v>-</v>
      </c>
      <c r="E1117" s="53">
        <f t="shared" si="747"/>
        <v>0</v>
      </c>
      <c r="F1117" s="32">
        <f t="shared" si="689"/>
        <v>1.3998999999999999E-3</v>
      </c>
      <c r="G1117" s="32">
        <f t="shared" si="690"/>
        <v>1.3998999999999999E-3</v>
      </c>
      <c r="H1117" s="32">
        <f t="shared" ref="H1117:H1148" si="748">F1117-G1117</f>
        <v>0</v>
      </c>
      <c r="I1117" s="29">
        <f>'F4.2'!X259</f>
        <v>0</v>
      </c>
      <c r="J1117" s="29">
        <f>'F4.2'!AW259</f>
        <v>0</v>
      </c>
      <c r="K1117" s="32"/>
      <c r="L1117" s="32"/>
      <c r="M1117" s="32">
        <f t="shared" si="677"/>
        <v>0</v>
      </c>
      <c r="N1117" s="32">
        <f t="shared" ref="N1117:N1148" si="749">H1117+I1117-M1117</f>
        <v>0</v>
      </c>
    </row>
    <row r="1118" spans="1:14" ht="15.75" outlineLevel="1">
      <c r="A1118" s="30">
        <f t="shared" ref="A1118:E1118" si="750">A832</f>
        <v>67</v>
      </c>
      <c r="B1118" s="279" t="str">
        <f t="shared" si="750"/>
        <v>MOBILE PHONE FOR SHIFT I/C</v>
      </c>
      <c r="C1118" s="51">
        <f t="shared" si="750"/>
        <v>0</v>
      </c>
      <c r="D1118" s="217" t="str">
        <f t="shared" si="750"/>
        <v>-</v>
      </c>
      <c r="E1118" s="53">
        <f t="shared" si="750"/>
        <v>0</v>
      </c>
      <c r="F1118" s="32">
        <f t="shared" si="689"/>
        <v>1.3499E-3</v>
      </c>
      <c r="G1118" s="32">
        <f t="shared" si="690"/>
        <v>1.3499E-3</v>
      </c>
      <c r="H1118" s="32">
        <f t="shared" si="748"/>
        <v>0</v>
      </c>
      <c r="I1118" s="29">
        <f>'F4.2'!X260</f>
        <v>0</v>
      </c>
      <c r="J1118" s="29">
        <f>'F4.2'!AW260</f>
        <v>0</v>
      </c>
      <c r="K1118" s="32"/>
      <c r="L1118" s="32"/>
      <c r="M1118" s="32">
        <f t="shared" si="677"/>
        <v>0</v>
      </c>
      <c r="N1118" s="32">
        <f t="shared" si="749"/>
        <v>0</v>
      </c>
    </row>
    <row r="1119" spans="1:14" ht="15.75" outlineLevel="1">
      <c r="A1119" s="30">
        <f t="shared" ref="A1119:E1119" si="751">A833</f>
        <v>68</v>
      </c>
      <c r="B1119" s="279" t="str">
        <f t="shared" si="751"/>
        <v>MOBILE PHONE FOR SHIFT I/C</v>
      </c>
      <c r="C1119" s="51">
        <f t="shared" si="751"/>
        <v>0</v>
      </c>
      <c r="D1119" s="217" t="str">
        <f t="shared" si="751"/>
        <v>-</v>
      </c>
      <c r="E1119" s="53">
        <f t="shared" si="751"/>
        <v>0</v>
      </c>
      <c r="F1119" s="32">
        <f t="shared" si="689"/>
        <v>1.3499E-3</v>
      </c>
      <c r="G1119" s="32">
        <f t="shared" si="690"/>
        <v>1.3499E-3</v>
      </c>
      <c r="H1119" s="32">
        <f t="shared" si="748"/>
        <v>0</v>
      </c>
      <c r="I1119" s="29">
        <f>'F4.2'!X261</f>
        <v>0</v>
      </c>
      <c r="J1119" s="29">
        <f>'F4.2'!AW261</f>
        <v>0</v>
      </c>
      <c r="K1119" s="32"/>
      <c r="L1119" s="32"/>
      <c r="M1119" s="32">
        <f t="shared" si="677"/>
        <v>0</v>
      </c>
      <c r="N1119" s="32">
        <f t="shared" si="749"/>
        <v>0</v>
      </c>
    </row>
    <row r="1120" spans="1:14" ht="15.75" outlineLevel="1">
      <c r="A1120" s="30">
        <f t="shared" ref="A1120:E1120" si="752">A834</f>
        <v>69</v>
      </c>
      <c r="B1120" s="279" t="str">
        <f t="shared" si="752"/>
        <v>Procurement of CCTV camera</v>
      </c>
      <c r="C1120" s="51">
        <f t="shared" si="752"/>
        <v>0</v>
      </c>
      <c r="D1120" s="217" t="str">
        <f t="shared" si="752"/>
        <v>-</v>
      </c>
      <c r="E1120" s="53">
        <f t="shared" si="752"/>
        <v>0</v>
      </c>
      <c r="F1120" s="32">
        <f t="shared" si="689"/>
        <v>5.1684000000000001E-3</v>
      </c>
      <c r="G1120" s="32">
        <f t="shared" si="690"/>
        <v>5.1684000000000001E-3</v>
      </c>
      <c r="H1120" s="32">
        <f t="shared" si="748"/>
        <v>0</v>
      </c>
      <c r="I1120" s="29">
        <f>'F4.2'!X262</f>
        <v>0</v>
      </c>
      <c r="J1120" s="29">
        <f>'F4.2'!AW262</f>
        <v>0</v>
      </c>
      <c r="K1120" s="32"/>
      <c r="L1120" s="32"/>
      <c r="M1120" s="32">
        <f t="shared" si="677"/>
        <v>0</v>
      </c>
      <c r="N1120" s="32">
        <f t="shared" si="749"/>
        <v>0</v>
      </c>
    </row>
    <row r="1121" spans="1:14" ht="15.75" outlineLevel="1">
      <c r="A1121" s="30">
        <f t="shared" ref="A1121:E1121" si="753">A835</f>
        <v>70</v>
      </c>
      <c r="B1121" s="279" t="str">
        <f t="shared" si="753"/>
        <v>Procurement of Desktop PC’s at GTPS URAN.</v>
      </c>
      <c r="C1121" s="51">
        <f t="shared" si="753"/>
        <v>0</v>
      </c>
      <c r="D1121" s="217" t="str">
        <f t="shared" si="753"/>
        <v>-</v>
      </c>
      <c r="E1121" s="53">
        <f t="shared" si="753"/>
        <v>0</v>
      </c>
      <c r="F1121" s="32">
        <f t="shared" si="689"/>
        <v>8.4568504000000003E-2</v>
      </c>
      <c r="G1121" s="32">
        <f t="shared" si="690"/>
        <v>8.4568504000000003E-2</v>
      </c>
      <c r="H1121" s="32">
        <f t="shared" si="748"/>
        <v>0</v>
      </c>
      <c r="I1121" s="29">
        <f>'F4.2'!X263</f>
        <v>0</v>
      </c>
      <c r="J1121" s="29">
        <f>'F4.2'!AW263</f>
        <v>0</v>
      </c>
      <c r="K1121" s="32"/>
      <c r="L1121" s="32"/>
      <c r="M1121" s="32">
        <f t="shared" si="677"/>
        <v>0</v>
      </c>
      <c r="N1121" s="32">
        <f t="shared" si="749"/>
        <v>0</v>
      </c>
    </row>
    <row r="1122" spans="1:14" ht="15.75" outlineLevel="1">
      <c r="A1122" s="30">
        <f t="shared" ref="A1122:E1122" si="754">A836</f>
        <v>71</v>
      </c>
      <c r="B1122" s="279" t="str">
        <f t="shared" si="754"/>
        <v>Procurement of 4 channel DVR &amp; 4 cctv camera</v>
      </c>
      <c r="C1122" s="51">
        <f t="shared" si="754"/>
        <v>0</v>
      </c>
      <c r="D1122" s="217" t="str">
        <f t="shared" si="754"/>
        <v>-</v>
      </c>
      <c r="E1122" s="53">
        <f t="shared" si="754"/>
        <v>0</v>
      </c>
      <c r="F1122" s="32">
        <f t="shared" si="689"/>
        <v>1.47E-3</v>
      </c>
      <c r="G1122" s="32">
        <f t="shared" si="690"/>
        <v>1.47E-3</v>
      </c>
      <c r="H1122" s="32">
        <f t="shared" si="748"/>
        <v>0</v>
      </c>
      <c r="I1122" s="29">
        <f>'F4.2'!X264</f>
        <v>0</v>
      </c>
      <c r="J1122" s="29">
        <f>'F4.2'!AW264</f>
        <v>0</v>
      </c>
      <c r="K1122" s="32"/>
      <c r="L1122" s="32"/>
      <c r="M1122" s="32">
        <f t="shared" si="677"/>
        <v>0</v>
      </c>
      <c r="N1122" s="32">
        <f t="shared" si="749"/>
        <v>0</v>
      </c>
    </row>
    <row r="1123" spans="1:14" ht="15.75" outlineLevel="1">
      <c r="A1123" s="30">
        <f t="shared" ref="A1123:E1123" si="755">A837</f>
        <v>72</v>
      </c>
      <c r="B1123" s="279" t="str">
        <f t="shared" si="755"/>
        <v xml:space="preserve">Procurement of 8 channel mini DVR </v>
      </c>
      <c r="C1123" s="51">
        <f t="shared" si="755"/>
        <v>0</v>
      </c>
      <c r="D1123" s="217" t="str">
        <f t="shared" si="755"/>
        <v>-</v>
      </c>
      <c r="E1123" s="53">
        <f t="shared" si="755"/>
        <v>0</v>
      </c>
      <c r="F1123" s="32">
        <f t="shared" si="689"/>
        <v>1.2492E-3</v>
      </c>
      <c r="G1123" s="32">
        <f t="shared" si="690"/>
        <v>1.2492E-3</v>
      </c>
      <c r="H1123" s="32">
        <f t="shared" si="748"/>
        <v>0</v>
      </c>
      <c r="I1123" s="29">
        <f>'F4.2'!X265</f>
        <v>0</v>
      </c>
      <c r="J1123" s="29">
        <f>'F4.2'!AW265</f>
        <v>0</v>
      </c>
      <c r="K1123" s="32"/>
      <c r="L1123" s="32"/>
      <c r="M1123" s="32">
        <f t="shared" si="677"/>
        <v>0</v>
      </c>
      <c r="N1123" s="32">
        <f t="shared" si="749"/>
        <v>0</v>
      </c>
    </row>
    <row r="1124" spans="1:14" ht="15.75" outlineLevel="1">
      <c r="A1124" s="30">
        <f t="shared" ref="A1124:E1124" si="756">A838</f>
        <v>73</v>
      </c>
      <c r="B1124" s="279" t="str">
        <f t="shared" si="756"/>
        <v>Procurement of MOBILE PHONE</v>
      </c>
      <c r="C1124" s="51">
        <f t="shared" si="756"/>
        <v>0</v>
      </c>
      <c r="D1124" s="217" t="str">
        <f t="shared" si="756"/>
        <v>-</v>
      </c>
      <c r="E1124" s="53">
        <f t="shared" si="756"/>
        <v>0</v>
      </c>
      <c r="F1124" s="32">
        <f t="shared" ref="F1124:F1148" si="757">F838+I838</f>
        <v>1.5E-3</v>
      </c>
      <c r="G1124" s="32">
        <f t="shared" ref="G1124:G1148" si="758">G838+M838</f>
        <v>1.5E-3</v>
      </c>
      <c r="H1124" s="32">
        <f t="shared" si="748"/>
        <v>0</v>
      </c>
      <c r="I1124" s="29">
        <f>'F4.2'!X266</f>
        <v>0</v>
      </c>
      <c r="J1124" s="29">
        <f>'F4.2'!AW266</f>
        <v>0</v>
      </c>
      <c r="K1124" s="32"/>
      <c r="L1124" s="32"/>
      <c r="M1124" s="32">
        <f t="shared" si="677"/>
        <v>0</v>
      </c>
      <c r="N1124" s="32">
        <f t="shared" si="749"/>
        <v>0</v>
      </c>
    </row>
    <row r="1125" spans="1:14" ht="30" outlineLevel="1">
      <c r="A1125" s="30">
        <f t="shared" ref="A1125:E1125" si="759">A839</f>
        <v>74</v>
      </c>
      <c r="B1125" s="279" t="str">
        <f t="shared" si="759"/>
        <v xml:space="preserve">Procurement of Monitors at GTPS URAN.
</v>
      </c>
      <c r="C1125" s="51">
        <f t="shared" si="759"/>
        <v>0</v>
      </c>
      <c r="D1125" s="217" t="str">
        <f t="shared" si="759"/>
        <v>-</v>
      </c>
      <c r="E1125" s="53">
        <f t="shared" si="759"/>
        <v>0</v>
      </c>
      <c r="F1125" s="32">
        <f t="shared" si="757"/>
        <v>1.01E-3</v>
      </c>
      <c r="G1125" s="32">
        <f t="shared" si="758"/>
        <v>1.01E-3</v>
      </c>
      <c r="H1125" s="32">
        <f t="shared" si="748"/>
        <v>0</v>
      </c>
      <c r="I1125" s="29">
        <f>'F4.2'!X267</f>
        <v>0</v>
      </c>
      <c r="J1125" s="29">
        <f>'F4.2'!AW267</f>
        <v>0</v>
      </c>
      <c r="K1125" s="32"/>
      <c r="L1125" s="32"/>
      <c r="M1125" s="32">
        <f t="shared" si="677"/>
        <v>0</v>
      </c>
      <c r="N1125" s="32">
        <f t="shared" si="749"/>
        <v>0</v>
      </c>
    </row>
    <row r="1126" spans="1:14" ht="15.75" outlineLevel="1">
      <c r="A1126" s="30">
        <f t="shared" ref="A1126:E1126" si="760">A840</f>
        <v>75</v>
      </c>
      <c r="B1126" s="279" t="str">
        <f t="shared" si="760"/>
        <v>Supply of Thinclients on Buyback for Uran GTPS</v>
      </c>
      <c r="C1126" s="51">
        <f t="shared" si="760"/>
        <v>0</v>
      </c>
      <c r="D1126" s="217" t="str">
        <f t="shared" si="760"/>
        <v>-</v>
      </c>
      <c r="E1126" s="53">
        <f t="shared" si="760"/>
        <v>0</v>
      </c>
      <c r="F1126" s="32">
        <f t="shared" si="757"/>
        <v>0.12117600000000001</v>
      </c>
      <c r="G1126" s="32">
        <f t="shared" si="758"/>
        <v>0.12117600000000001</v>
      </c>
      <c r="H1126" s="32">
        <f t="shared" si="748"/>
        <v>0</v>
      </c>
      <c r="I1126" s="29">
        <f>'F4.2'!X268</f>
        <v>0</v>
      </c>
      <c r="J1126" s="29">
        <f>'F4.2'!AW268</f>
        <v>0</v>
      </c>
      <c r="K1126" s="32"/>
      <c r="L1126" s="32"/>
      <c r="M1126" s="32">
        <f t="shared" si="677"/>
        <v>0</v>
      </c>
      <c r="N1126" s="32">
        <f t="shared" si="749"/>
        <v>0</v>
      </c>
    </row>
    <row r="1127" spans="1:14" ht="15.75" outlineLevel="1">
      <c r="A1127" s="30">
        <f t="shared" ref="A1127:E1127" si="761">A841</f>
        <v>76</v>
      </c>
      <c r="B1127" s="279" t="str">
        <f t="shared" si="761"/>
        <v>FY23-24</v>
      </c>
      <c r="C1127" s="51">
        <f t="shared" si="761"/>
        <v>0</v>
      </c>
      <c r="D1127" s="217" t="str">
        <f t="shared" si="761"/>
        <v>-</v>
      </c>
      <c r="E1127" s="53">
        <f t="shared" si="761"/>
        <v>0</v>
      </c>
      <c r="F1127" s="32">
        <f t="shared" si="757"/>
        <v>0</v>
      </c>
      <c r="G1127" s="32">
        <f t="shared" si="758"/>
        <v>0</v>
      </c>
      <c r="H1127" s="32">
        <f t="shared" si="748"/>
        <v>0</v>
      </c>
      <c r="I1127" s="29">
        <f>'F4.2'!X269</f>
        <v>0</v>
      </c>
      <c r="J1127" s="29">
        <f>'F4.2'!AW269</f>
        <v>0</v>
      </c>
      <c r="K1127" s="32"/>
      <c r="L1127" s="32"/>
      <c r="M1127" s="32">
        <f t="shared" si="677"/>
        <v>0</v>
      </c>
      <c r="N1127" s="32">
        <f t="shared" si="749"/>
        <v>0</v>
      </c>
    </row>
    <row r="1128" spans="1:14" ht="30" outlineLevel="1">
      <c r="A1128" s="30">
        <f t="shared" ref="A1128:E1128" si="762">A842</f>
        <v>77</v>
      </c>
      <c r="B1128" s="279" t="str">
        <f t="shared" si="762"/>
        <v>PORT FIRE EXT ABC COMP EN3  AFFF - COMPOSITE CAPACITY 9 LTR 9KG</v>
      </c>
      <c r="C1128" s="51">
        <f t="shared" si="762"/>
        <v>0</v>
      </c>
      <c r="D1128" s="217" t="str">
        <f t="shared" si="762"/>
        <v>-</v>
      </c>
      <c r="E1128" s="53">
        <f t="shared" si="762"/>
        <v>0</v>
      </c>
      <c r="F1128" s="32">
        <f t="shared" si="757"/>
        <v>3.3915000000000002</v>
      </c>
      <c r="G1128" s="32">
        <f t="shared" si="758"/>
        <v>3.3915000000000002</v>
      </c>
      <c r="H1128" s="32">
        <f t="shared" si="748"/>
        <v>0</v>
      </c>
      <c r="I1128" s="29">
        <f>'F4.2'!X270</f>
        <v>0</v>
      </c>
      <c r="J1128" s="29">
        <f>'F4.2'!AW270</f>
        <v>0</v>
      </c>
      <c r="K1128" s="32"/>
      <c r="L1128" s="32"/>
      <c r="M1128" s="32">
        <f t="shared" si="677"/>
        <v>0</v>
      </c>
      <c r="N1128" s="32">
        <f t="shared" si="749"/>
        <v>0</v>
      </c>
    </row>
    <row r="1129" spans="1:14" ht="30" outlineLevel="1">
      <c r="A1129" s="30">
        <f t="shared" ref="A1129:E1129" si="763">A843</f>
        <v>78</v>
      </c>
      <c r="B1129" s="279" t="str">
        <f t="shared" si="763"/>
        <v>Procurement of  Thermal  Imaging Camera for Condition Monitoring of machine at GTPS,Uran.</v>
      </c>
      <c r="C1129" s="51">
        <f t="shared" si="763"/>
        <v>0</v>
      </c>
      <c r="D1129" s="217" t="str">
        <f t="shared" si="763"/>
        <v>-</v>
      </c>
      <c r="E1129" s="53">
        <f t="shared" si="763"/>
        <v>0</v>
      </c>
      <c r="F1129" s="32">
        <f t="shared" si="757"/>
        <v>3.5046000000000001E-2</v>
      </c>
      <c r="G1129" s="32">
        <f t="shared" si="758"/>
        <v>3.5046000000000001E-2</v>
      </c>
      <c r="H1129" s="32">
        <f t="shared" si="748"/>
        <v>0</v>
      </c>
      <c r="I1129" s="29">
        <f>'F4.2'!X271</f>
        <v>0</v>
      </c>
      <c r="J1129" s="29">
        <f>'F4.2'!AW271</f>
        <v>0</v>
      </c>
      <c r="K1129" s="32"/>
      <c r="L1129" s="32"/>
      <c r="M1129" s="32">
        <f t="shared" si="677"/>
        <v>0</v>
      </c>
      <c r="N1129" s="32">
        <f t="shared" si="749"/>
        <v>0</v>
      </c>
    </row>
    <row r="1130" spans="1:14" ht="15.75" outlineLevel="1">
      <c r="A1130" s="30">
        <f t="shared" ref="A1130:E1130" si="764">A844</f>
        <v>79</v>
      </c>
      <c r="B1130" s="279" t="str">
        <f t="shared" si="764"/>
        <v xml:space="preserve">DIGITAL ULTRASONIC FLOW METER </v>
      </c>
      <c r="C1130" s="51">
        <f t="shared" si="764"/>
        <v>0</v>
      </c>
      <c r="D1130" s="217" t="str">
        <f t="shared" si="764"/>
        <v>-</v>
      </c>
      <c r="E1130" s="53">
        <f t="shared" si="764"/>
        <v>0</v>
      </c>
      <c r="F1130" s="32">
        <f t="shared" si="757"/>
        <v>1.6767799999999999E-2</v>
      </c>
      <c r="G1130" s="32">
        <f t="shared" si="758"/>
        <v>1.6767799999999999E-2</v>
      </c>
      <c r="H1130" s="32">
        <f t="shared" si="748"/>
        <v>0</v>
      </c>
      <c r="I1130" s="29">
        <f>'F4.2'!X272</f>
        <v>0</v>
      </c>
      <c r="J1130" s="29">
        <f>'F4.2'!AW272</f>
        <v>0</v>
      </c>
      <c r="K1130" s="32"/>
      <c r="L1130" s="32"/>
      <c r="M1130" s="32">
        <f t="shared" si="677"/>
        <v>0</v>
      </c>
      <c r="N1130" s="32">
        <f t="shared" si="749"/>
        <v>0</v>
      </c>
    </row>
    <row r="1131" spans="1:14" ht="15.75" outlineLevel="1">
      <c r="A1131" s="30">
        <f t="shared" ref="A1131:E1131" si="765">A845</f>
        <v>80</v>
      </c>
      <c r="B1131" s="279" t="str">
        <f t="shared" si="765"/>
        <v>MEASURING &amp;DISPLAYING HANDHELD INST</v>
      </c>
      <c r="C1131" s="51">
        <f t="shared" si="765"/>
        <v>0</v>
      </c>
      <c r="D1131" s="217" t="str">
        <f t="shared" si="765"/>
        <v>-</v>
      </c>
      <c r="E1131" s="53">
        <f t="shared" si="765"/>
        <v>0</v>
      </c>
      <c r="F1131" s="32">
        <f t="shared" si="757"/>
        <v>8.5313999999999997E-3</v>
      </c>
      <c r="G1131" s="32">
        <f t="shared" si="758"/>
        <v>8.5313999999999997E-3</v>
      </c>
      <c r="H1131" s="32">
        <f t="shared" si="748"/>
        <v>0</v>
      </c>
      <c r="I1131" s="29">
        <f>'F4.2'!X273</f>
        <v>0</v>
      </c>
      <c r="J1131" s="29">
        <f>'F4.2'!AW273</f>
        <v>0</v>
      </c>
      <c r="K1131" s="32"/>
      <c r="L1131" s="32"/>
      <c r="M1131" s="32">
        <f t="shared" si="677"/>
        <v>0</v>
      </c>
      <c r="N1131" s="32">
        <f t="shared" si="749"/>
        <v>0</v>
      </c>
    </row>
    <row r="1132" spans="1:14" ht="30" outlineLevel="1">
      <c r="A1132" s="30">
        <f t="shared" ref="A1132:E1132" si="766">A846</f>
        <v>81</v>
      </c>
      <c r="B1132" s="279" t="str">
        <f t="shared" si="766"/>
        <v>Approval for procuring Thickness measurment gauge,Portable flow meter and Vibration meter for GTPS, Uran</v>
      </c>
      <c r="C1132" s="51">
        <f t="shared" si="766"/>
        <v>0</v>
      </c>
      <c r="D1132" s="217" t="str">
        <f t="shared" si="766"/>
        <v>-</v>
      </c>
      <c r="E1132" s="53">
        <f t="shared" si="766"/>
        <v>0</v>
      </c>
      <c r="F1132" s="32">
        <f t="shared" si="757"/>
        <v>9.2399999999999999E-3</v>
      </c>
      <c r="G1132" s="32">
        <f t="shared" si="758"/>
        <v>9.2399999999999999E-3</v>
      </c>
      <c r="H1132" s="32">
        <f t="shared" si="748"/>
        <v>0</v>
      </c>
      <c r="I1132" s="29">
        <f>'F4.2'!X274</f>
        <v>0</v>
      </c>
      <c r="J1132" s="29">
        <f>'F4.2'!AW274</f>
        <v>0</v>
      </c>
      <c r="K1132" s="32"/>
      <c r="L1132" s="32"/>
      <c r="M1132" s="32">
        <f t="shared" si="677"/>
        <v>0</v>
      </c>
      <c r="N1132" s="32">
        <f t="shared" si="749"/>
        <v>0</v>
      </c>
    </row>
    <row r="1133" spans="1:14" ht="45" outlineLevel="1">
      <c r="A1133" s="30">
        <f t="shared" ref="A1133:E1133" si="767">A847</f>
        <v>82</v>
      </c>
      <c r="B1133" s="279" t="str">
        <f t="shared" si="767"/>
        <v>Supply, installation and commissioning of 1.5 ton Window Air Conditioner and 1.5 Ton Split Air conditioners with inverter technology at GTPS Uran.</v>
      </c>
      <c r="C1133" s="51">
        <f t="shared" si="767"/>
        <v>0</v>
      </c>
      <c r="D1133" s="217" t="str">
        <f t="shared" si="767"/>
        <v>-</v>
      </c>
      <c r="E1133" s="53">
        <f t="shared" si="767"/>
        <v>0</v>
      </c>
      <c r="F1133" s="32">
        <f t="shared" si="757"/>
        <v>1.3585501000000002E-2</v>
      </c>
      <c r="G1133" s="32">
        <f t="shared" si="758"/>
        <v>1.3585501000000002E-2</v>
      </c>
      <c r="H1133" s="32">
        <f t="shared" si="748"/>
        <v>0</v>
      </c>
      <c r="I1133" s="29">
        <f>'F4.2'!X275</f>
        <v>0</v>
      </c>
      <c r="J1133" s="29">
        <f>'F4.2'!AW275</f>
        <v>0</v>
      </c>
      <c r="K1133" s="32"/>
      <c r="L1133" s="32"/>
      <c r="M1133" s="32">
        <f t="shared" si="677"/>
        <v>0</v>
      </c>
      <c r="N1133" s="32">
        <f t="shared" si="749"/>
        <v>0</v>
      </c>
    </row>
    <row r="1134" spans="1:14" ht="15.75" outlineLevel="1">
      <c r="A1134" s="30">
        <f t="shared" ref="A1134:E1134" si="768">A848</f>
        <v>83</v>
      </c>
      <c r="B1134" s="279" t="str">
        <f t="shared" si="768"/>
        <v>Procurement of monitors at GTPS Uran</v>
      </c>
      <c r="C1134" s="51">
        <f t="shared" si="768"/>
        <v>0</v>
      </c>
      <c r="D1134" s="217" t="str">
        <f t="shared" si="768"/>
        <v>-</v>
      </c>
      <c r="E1134" s="53">
        <f t="shared" si="768"/>
        <v>0</v>
      </c>
      <c r="F1134" s="32">
        <f t="shared" si="757"/>
        <v>1.44E-2</v>
      </c>
      <c r="G1134" s="32">
        <f t="shared" si="758"/>
        <v>1.44E-2</v>
      </c>
      <c r="H1134" s="32">
        <f t="shared" si="748"/>
        <v>0</v>
      </c>
      <c r="I1134" s="29">
        <f>'F4.2'!X276</f>
        <v>0</v>
      </c>
      <c r="J1134" s="29">
        <f>'F4.2'!AW276</f>
        <v>0</v>
      </c>
      <c r="K1134" s="32"/>
      <c r="L1134" s="32"/>
      <c r="M1134" s="32">
        <f t="shared" si="677"/>
        <v>0</v>
      </c>
      <c r="N1134" s="32">
        <f t="shared" si="749"/>
        <v>0</v>
      </c>
    </row>
    <row r="1135" spans="1:14" ht="15.75" outlineLevel="1">
      <c r="A1135" s="30">
        <f t="shared" ref="A1135:E1135" si="769">A849</f>
        <v>84</v>
      </c>
      <c r="B1135" s="279" t="str">
        <f t="shared" si="769"/>
        <v>Procurement of Desktop PC’s and Laptop at GTPS Uran</v>
      </c>
      <c r="C1135" s="51">
        <f t="shared" si="769"/>
        <v>0</v>
      </c>
      <c r="D1135" s="217" t="str">
        <f t="shared" si="769"/>
        <v>-</v>
      </c>
      <c r="E1135" s="53">
        <f t="shared" si="769"/>
        <v>0</v>
      </c>
      <c r="F1135" s="32">
        <f t="shared" si="757"/>
        <v>5.4989990000000001E-3</v>
      </c>
      <c r="G1135" s="32">
        <f t="shared" si="758"/>
        <v>5.4989990000000001E-3</v>
      </c>
      <c r="H1135" s="32">
        <f t="shared" si="748"/>
        <v>0</v>
      </c>
      <c r="I1135" s="29">
        <f>'F4.2'!X277</f>
        <v>0</v>
      </c>
      <c r="J1135" s="29">
        <f>'F4.2'!AW277</f>
        <v>0</v>
      </c>
      <c r="K1135" s="32"/>
      <c r="L1135" s="32"/>
      <c r="M1135" s="32">
        <f t="shared" si="677"/>
        <v>0</v>
      </c>
      <c r="N1135" s="32">
        <f t="shared" si="749"/>
        <v>0</v>
      </c>
    </row>
    <row r="1136" spans="1:14" ht="30" outlineLevel="1">
      <c r="A1136" s="30">
        <f t="shared" ref="A1136:E1136" si="770">A850</f>
        <v>85</v>
      </c>
      <c r="B1136" s="279" t="str">
        <f t="shared" si="770"/>
        <v>SUPPLY &amp; INSTALLATION OF VC SETUP AND INTERACTIVE DISPLAY FOR GTPS URAN</v>
      </c>
      <c r="C1136" s="51">
        <f t="shared" si="770"/>
        <v>0</v>
      </c>
      <c r="D1136" s="217" t="str">
        <f t="shared" si="770"/>
        <v>-</v>
      </c>
      <c r="E1136" s="53">
        <f t="shared" si="770"/>
        <v>0</v>
      </c>
      <c r="F1136" s="32">
        <f t="shared" si="757"/>
        <v>3.0762600000000001E-2</v>
      </c>
      <c r="G1136" s="32">
        <f t="shared" si="758"/>
        <v>3.0762600000000001E-2</v>
      </c>
      <c r="H1136" s="32">
        <f t="shared" si="748"/>
        <v>0</v>
      </c>
      <c r="I1136" s="29">
        <f>'F4.2'!X278</f>
        <v>0</v>
      </c>
      <c r="J1136" s="29">
        <f>'F4.2'!AW278</f>
        <v>0</v>
      </c>
      <c r="K1136" s="32"/>
      <c r="L1136" s="32"/>
      <c r="M1136" s="32">
        <f t="shared" si="677"/>
        <v>0</v>
      </c>
      <c r="N1136" s="32">
        <f t="shared" si="749"/>
        <v>0</v>
      </c>
    </row>
    <row r="1137" spans="1:14" ht="30" outlineLevel="1">
      <c r="A1137" s="30">
        <f t="shared" ref="A1137:E1137" si="771">A851</f>
        <v>86</v>
      </c>
      <c r="B1137" s="279" t="str">
        <f t="shared" si="771"/>
        <v>Supply, installation and commissioning of water purifiers and water purifier cum cooler at GTPS Uran.</v>
      </c>
      <c r="C1137" s="51">
        <f t="shared" si="771"/>
        <v>0</v>
      </c>
      <c r="D1137" s="217" t="str">
        <f t="shared" si="771"/>
        <v>-</v>
      </c>
      <c r="E1137" s="53">
        <f t="shared" si="771"/>
        <v>0</v>
      </c>
      <c r="F1137" s="32">
        <f t="shared" si="757"/>
        <v>2.850001E-3</v>
      </c>
      <c r="G1137" s="32">
        <f t="shared" si="758"/>
        <v>2.850001E-3</v>
      </c>
      <c r="H1137" s="32">
        <f t="shared" si="748"/>
        <v>0</v>
      </c>
      <c r="I1137" s="29">
        <f>'F4.2'!X279</f>
        <v>0</v>
      </c>
      <c r="J1137" s="29">
        <f>'F4.2'!AW279</f>
        <v>0</v>
      </c>
      <c r="K1137" s="32"/>
      <c r="L1137" s="32"/>
      <c r="M1137" s="32">
        <f t="shared" si="677"/>
        <v>0</v>
      </c>
      <c r="N1137" s="32">
        <f t="shared" si="749"/>
        <v>0</v>
      </c>
    </row>
    <row r="1138" spans="1:14" ht="30" outlineLevel="1">
      <c r="A1138" s="30">
        <f t="shared" ref="A1138:E1138" si="772">A852</f>
        <v>87</v>
      </c>
      <c r="B1138" s="279" t="str">
        <f t="shared" si="772"/>
        <v>Urgent procurement and installation of UV Water Purifier cum cooler at GTPS, Uran on confirmatory  basis.</v>
      </c>
      <c r="C1138" s="51">
        <f t="shared" si="772"/>
        <v>0</v>
      </c>
      <c r="D1138" s="217" t="str">
        <f t="shared" si="772"/>
        <v>-</v>
      </c>
      <c r="E1138" s="53">
        <f t="shared" si="772"/>
        <v>0</v>
      </c>
      <c r="F1138" s="32">
        <f t="shared" si="757"/>
        <v>8.378E-3</v>
      </c>
      <c r="G1138" s="32">
        <f t="shared" si="758"/>
        <v>8.378E-3</v>
      </c>
      <c r="H1138" s="32">
        <f t="shared" si="748"/>
        <v>0</v>
      </c>
      <c r="I1138" s="29">
        <f>'F4.2'!X280</f>
        <v>0</v>
      </c>
      <c r="J1138" s="29">
        <f>'F4.2'!AW280</f>
        <v>0</v>
      </c>
      <c r="K1138" s="32"/>
      <c r="L1138" s="32"/>
      <c r="M1138" s="32">
        <f t="shared" si="677"/>
        <v>0</v>
      </c>
      <c r="N1138" s="32">
        <f t="shared" si="749"/>
        <v>0</v>
      </c>
    </row>
    <row r="1139" spans="1:14" ht="30" outlineLevel="1">
      <c r="A1139" s="30">
        <f t="shared" ref="A1139:E1139" si="773">A853</f>
        <v>88</v>
      </c>
      <c r="B1139" s="279" t="str">
        <f t="shared" si="773"/>
        <v>Supply, installation and commissioning of RO+UV+UF Storage Type Water Purifiers at GTPS,Uran.</v>
      </c>
      <c r="C1139" s="51">
        <f t="shared" si="773"/>
        <v>0</v>
      </c>
      <c r="D1139" s="217" t="str">
        <f t="shared" si="773"/>
        <v>-</v>
      </c>
      <c r="E1139" s="53">
        <f t="shared" si="773"/>
        <v>0</v>
      </c>
      <c r="F1139" s="32">
        <f t="shared" si="757"/>
        <v>1.2951199E-2</v>
      </c>
      <c r="G1139" s="32">
        <f t="shared" si="758"/>
        <v>1.2951199E-2</v>
      </c>
      <c r="H1139" s="32">
        <f t="shared" si="748"/>
        <v>0</v>
      </c>
      <c r="I1139" s="29">
        <f>'F4.2'!X281</f>
        <v>0</v>
      </c>
      <c r="J1139" s="29">
        <f>'F4.2'!AW281</f>
        <v>0</v>
      </c>
      <c r="K1139" s="32"/>
      <c r="L1139" s="32"/>
      <c r="M1139" s="32">
        <f t="shared" si="677"/>
        <v>0</v>
      </c>
      <c r="N1139" s="32">
        <f t="shared" si="749"/>
        <v>0</v>
      </c>
    </row>
    <row r="1140" spans="1:14" ht="30" outlineLevel="1">
      <c r="A1140" s="30">
        <f t="shared" ref="A1140:E1140" si="774">A854</f>
        <v>89</v>
      </c>
      <c r="B1140" s="279" t="str">
        <f t="shared" si="774"/>
        <v>Procurement of Hot air oven for general laboratory at Water Treatment Plant, GTPS,Uran</v>
      </c>
      <c r="C1140" s="51">
        <f t="shared" si="774"/>
        <v>0</v>
      </c>
      <c r="D1140" s="217" t="str">
        <f t="shared" si="774"/>
        <v>-</v>
      </c>
      <c r="E1140" s="53">
        <f t="shared" si="774"/>
        <v>0</v>
      </c>
      <c r="F1140" s="32">
        <f t="shared" si="757"/>
        <v>1.475E-3</v>
      </c>
      <c r="G1140" s="32">
        <f t="shared" si="758"/>
        <v>1.475E-3</v>
      </c>
      <c r="H1140" s="32">
        <f t="shared" si="748"/>
        <v>0</v>
      </c>
      <c r="I1140" s="29">
        <f>'F4.2'!X282</f>
        <v>0</v>
      </c>
      <c r="J1140" s="29">
        <f>'F4.2'!AW282</f>
        <v>0</v>
      </c>
      <c r="K1140" s="32"/>
      <c r="L1140" s="32"/>
      <c r="M1140" s="32">
        <f t="shared" si="677"/>
        <v>0</v>
      </c>
      <c r="N1140" s="32">
        <f t="shared" si="749"/>
        <v>0</v>
      </c>
    </row>
    <row r="1141" spans="1:14" ht="30" outlineLevel="1">
      <c r="A1141" s="30">
        <f t="shared" ref="A1141:E1141" si="775">A855</f>
        <v>90</v>
      </c>
      <c r="B1141" s="279" t="str">
        <f t="shared" si="775"/>
        <v>Supply of Plastic Chair and Dinning table at Guest House &amp; new dormitory of GTPS Uran.</v>
      </c>
      <c r="C1141" s="51">
        <f t="shared" si="775"/>
        <v>0</v>
      </c>
      <c r="D1141" s="217" t="str">
        <f t="shared" si="775"/>
        <v>-</v>
      </c>
      <c r="E1141" s="53">
        <f t="shared" si="775"/>
        <v>0</v>
      </c>
      <c r="F1141" s="32">
        <f t="shared" si="757"/>
        <v>6.1545000000000002E-3</v>
      </c>
      <c r="G1141" s="32">
        <f t="shared" si="758"/>
        <v>6.1545000000000002E-3</v>
      </c>
      <c r="H1141" s="32">
        <f t="shared" si="748"/>
        <v>0</v>
      </c>
      <c r="I1141" s="29">
        <f>'F4.2'!X283</f>
        <v>0</v>
      </c>
      <c r="J1141" s="29">
        <f>'F4.2'!AW283</f>
        <v>0</v>
      </c>
      <c r="K1141" s="32"/>
      <c r="L1141" s="32"/>
      <c r="M1141" s="32">
        <f t="shared" si="677"/>
        <v>0</v>
      </c>
      <c r="N1141" s="32">
        <f t="shared" si="749"/>
        <v>0</v>
      </c>
    </row>
    <row r="1142" spans="1:14" ht="15.75" outlineLevel="1">
      <c r="A1142" s="30">
        <f t="shared" ref="A1142:E1142" si="776">A856</f>
        <v>91</v>
      </c>
      <c r="B1142" s="279" t="str">
        <f t="shared" si="776"/>
        <v>Procurement of Desktop PC’s and Laptop at GTPS Uran</v>
      </c>
      <c r="C1142" s="51">
        <f t="shared" si="776"/>
        <v>0</v>
      </c>
      <c r="D1142" s="217" t="str">
        <f t="shared" si="776"/>
        <v>-</v>
      </c>
      <c r="E1142" s="53">
        <f t="shared" si="776"/>
        <v>0</v>
      </c>
      <c r="F1142" s="32">
        <f t="shared" si="757"/>
        <v>8.7999990000000011E-3</v>
      </c>
      <c r="G1142" s="32">
        <f t="shared" si="758"/>
        <v>8.7999990000000011E-3</v>
      </c>
      <c r="H1142" s="32">
        <f t="shared" si="748"/>
        <v>0</v>
      </c>
      <c r="I1142" s="29">
        <f>'F4.2'!X284</f>
        <v>0</v>
      </c>
      <c r="J1142" s="29">
        <f>'F4.2'!AW284</f>
        <v>0</v>
      </c>
      <c r="K1142" s="32"/>
      <c r="L1142" s="32"/>
      <c r="M1142" s="32">
        <f t="shared" si="677"/>
        <v>0</v>
      </c>
      <c r="N1142" s="32">
        <f t="shared" si="749"/>
        <v>0</v>
      </c>
    </row>
    <row r="1143" spans="1:14" ht="15.75" outlineLevel="1">
      <c r="A1143" s="30">
        <f t="shared" ref="A1143:E1143" si="777">A857</f>
        <v>92</v>
      </c>
      <c r="B1143" s="279" t="str">
        <f t="shared" si="777"/>
        <v>COLOR LASER JET PRINTERADMIN BUILDING</v>
      </c>
      <c r="C1143" s="51">
        <f t="shared" si="777"/>
        <v>0</v>
      </c>
      <c r="D1143" s="217" t="str">
        <f t="shared" si="777"/>
        <v>-</v>
      </c>
      <c r="E1143" s="53">
        <f t="shared" si="777"/>
        <v>0</v>
      </c>
      <c r="F1143" s="32">
        <f t="shared" si="757"/>
        <v>6.3790000000000001E-3</v>
      </c>
      <c r="G1143" s="32">
        <f t="shared" si="758"/>
        <v>6.3790000000000001E-3</v>
      </c>
      <c r="H1143" s="32">
        <f t="shared" si="748"/>
        <v>0</v>
      </c>
      <c r="I1143" s="29">
        <f>'F4.2'!X285</f>
        <v>0</v>
      </c>
      <c r="J1143" s="29">
        <f>'F4.2'!AW285</f>
        <v>0</v>
      </c>
      <c r="K1143" s="32"/>
      <c r="L1143" s="32"/>
      <c r="M1143" s="32">
        <f t="shared" si="677"/>
        <v>0</v>
      </c>
      <c r="N1143" s="32">
        <f t="shared" si="749"/>
        <v>0</v>
      </c>
    </row>
    <row r="1144" spans="1:14" ht="15.75" outlineLevel="1">
      <c r="A1144" s="30">
        <f t="shared" ref="A1144:E1144" si="778">A858</f>
        <v>93</v>
      </c>
      <c r="B1144" s="279" t="str">
        <f t="shared" si="778"/>
        <v>DEEP FREEZER CAP 205 LITERSGuest House</v>
      </c>
      <c r="C1144" s="51">
        <f t="shared" si="778"/>
        <v>0</v>
      </c>
      <c r="D1144" s="217" t="str">
        <f t="shared" si="778"/>
        <v>-</v>
      </c>
      <c r="E1144" s="53">
        <f t="shared" si="778"/>
        <v>0</v>
      </c>
      <c r="F1144" s="32">
        <f t="shared" si="757"/>
        <v>4.248E-3</v>
      </c>
      <c r="G1144" s="32">
        <f t="shared" si="758"/>
        <v>4.248E-3</v>
      </c>
      <c r="H1144" s="32">
        <f t="shared" si="748"/>
        <v>0</v>
      </c>
      <c r="I1144" s="29">
        <f>'F4.2'!X286</f>
        <v>0</v>
      </c>
      <c r="J1144" s="29">
        <f>'F4.2'!AW286</f>
        <v>0</v>
      </c>
      <c r="K1144" s="32"/>
      <c r="L1144" s="32"/>
      <c r="M1144" s="32">
        <f t="shared" si="677"/>
        <v>0</v>
      </c>
      <c r="N1144" s="32">
        <f t="shared" si="749"/>
        <v>0</v>
      </c>
    </row>
    <row r="1145" spans="1:14" ht="15.75" outlineLevel="1">
      <c r="A1145" s="30">
        <f t="shared" ref="A1145:E1145" si="779">A859</f>
        <v>94</v>
      </c>
      <c r="B1145" s="279" t="str">
        <f t="shared" si="779"/>
        <v>CCTV, DVR , CCTV CableGuest HO&amp;Club HO</v>
      </c>
      <c r="C1145" s="51">
        <f t="shared" si="779"/>
        <v>0</v>
      </c>
      <c r="D1145" s="217" t="str">
        <f t="shared" si="779"/>
        <v>-</v>
      </c>
      <c r="E1145" s="53">
        <f t="shared" si="779"/>
        <v>0</v>
      </c>
      <c r="F1145" s="32">
        <f t="shared" si="757"/>
        <v>1.1741E-2</v>
      </c>
      <c r="G1145" s="32">
        <f t="shared" si="758"/>
        <v>1.1741E-2</v>
      </c>
      <c r="H1145" s="32">
        <f t="shared" si="748"/>
        <v>0</v>
      </c>
      <c r="I1145" s="29">
        <f>'F4.2'!X287</f>
        <v>0</v>
      </c>
      <c r="J1145" s="29">
        <f>'F4.2'!AW287</f>
        <v>0</v>
      </c>
      <c r="K1145" s="32"/>
      <c r="L1145" s="32"/>
      <c r="M1145" s="32">
        <f t="shared" si="677"/>
        <v>0</v>
      </c>
      <c r="N1145" s="32">
        <f t="shared" si="749"/>
        <v>0</v>
      </c>
    </row>
    <row r="1146" spans="1:14" ht="45" outlineLevel="1">
      <c r="A1146" s="30">
        <f t="shared" ref="A1146:E1146" si="780">A860</f>
        <v>95</v>
      </c>
      <c r="B1146" s="279" t="str">
        <f t="shared" si="780"/>
        <v>Supply installation, commissioning and testing of 220 V, 800 Ah Ni-Cadmium/ 220 V, 965 Ah Plante Type battery sets for Stage III WHRP 120 MW A0 &amp; B0 Units at Gas Turbine Power Station, Uran.</v>
      </c>
      <c r="C1146" s="51">
        <f t="shared" si="780"/>
        <v>0</v>
      </c>
      <c r="D1146" s="217" t="str">
        <f t="shared" si="780"/>
        <v>-</v>
      </c>
      <c r="E1146" s="53">
        <f t="shared" si="780"/>
        <v>0</v>
      </c>
      <c r="F1146" s="32">
        <f t="shared" si="757"/>
        <v>0</v>
      </c>
      <c r="G1146" s="32">
        <f t="shared" si="758"/>
        <v>0</v>
      </c>
      <c r="H1146" s="32">
        <f t="shared" si="748"/>
        <v>0</v>
      </c>
      <c r="I1146" s="29">
        <f>'F4.2'!X288</f>
        <v>3.628028</v>
      </c>
      <c r="J1146" s="29">
        <f>'F4.2'!AW288</f>
        <v>3.628028</v>
      </c>
      <c r="K1146" s="32"/>
      <c r="L1146" s="32"/>
      <c r="M1146" s="32">
        <f t="shared" si="677"/>
        <v>3.628028</v>
      </c>
      <c r="N1146" s="32">
        <f t="shared" si="749"/>
        <v>0</v>
      </c>
    </row>
    <row r="1147" spans="1:14" ht="45" outlineLevel="1">
      <c r="A1147" s="30">
        <f t="shared" ref="A1147:E1147" si="781">A861</f>
        <v>96</v>
      </c>
      <c r="B1147" s="279" t="str">
        <f t="shared" si="781"/>
        <v>Supply, installation and commissioning of Actuators for HP bypass, LP bypass and HP bypass injection spray control valve at GTPS, Uran.</v>
      </c>
      <c r="C1147" s="51">
        <f t="shared" si="781"/>
        <v>0</v>
      </c>
      <c r="D1147" s="217" t="str">
        <f t="shared" si="781"/>
        <v>-</v>
      </c>
      <c r="E1147" s="53">
        <f t="shared" si="781"/>
        <v>0</v>
      </c>
      <c r="F1147" s="32">
        <f t="shared" si="757"/>
        <v>0</v>
      </c>
      <c r="G1147" s="32">
        <f t="shared" si="758"/>
        <v>0</v>
      </c>
      <c r="H1147" s="32">
        <f t="shared" si="748"/>
        <v>0</v>
      </c>
      <c r="I1147" s="29">
        <f>'F4.2'!X289</f>
        <v>3.6969400000000001</v>
      </c>
      <c r="J1147" s="29">
        <f>'F4.2'!AW289</f>
        <v>3.6969400000000001</v>
      </c>
      <c r="K1147" s="32"/>
      <c r="L1147" s="32"/>
      <c r="M1147" s="32">
        <f t="shared" si="677"/>
        <v>3.6969400000000001</v>
      </c>
      <c r="N1147" s="32">
        <f t="shared" si="749"/>
        <v>0</v>
      </c>
    </row>
    <row r="1148" spans="1:14" ht="45" outlineLevel="1">
      <c r="A1148" s="30">
        <f t="shared" ref="A1148:E1148" si="782">A862</f>
        <v>97</v>
      </c>
      <c r="B1148" s="279" t="str">
        <f t="shared" si="782"/>
        <v>Procurement of rotating blades of 29th, 30th and 31st stage (along with installation materials) for 120MW KWU Steam Turbine B-0 at GTPS, Uran</v>
      </c>
      <c r="C1148" s="51">
        <f t="shared" si="782"/>
        <v>0</v>
      </c>
      <c r="D1148" s="217" t="str">
        <f t="shared" si="782"/>
        <v>-</v>
      </c>
      <c r="E1148" s="53">
        <f t="shared" si="782"/>
        <v>0</v>
      </c>
      <c r="F1148" s="32">
        <f t="shared" si="757"/>
        <v>0</v>
      </c>
      <c r="G1148" s="32">
        <f t="shared" si="758"/>
        <v>0</v>
      </c>
      <c r="H1148" s="32">
        <f t="shared" si="748"/>
        <v>0</v>
      </c>
      <c r="I1148" s="29">
        <f>'F4.2'!X290</f>
        <v>4.1154506</v>
      </c>
      <c r="J1148" s="29">
        <f>'F4.2'!AW290</f>
        <v>4.1154506</v>
      </c>
      <c r="K1148" s="32"/>
      <c r="L1148" s="32"/>
      <c r="M1148" s="32">
        <f t="shared" si="677"/>
        <v>4.1154506</v>
      </c>
      <c r="N1148" s="32">
        <f t="shared" si="749"/>
        <v>0</v>
      </c>
    </row>
    <row r="1149" spans="1:14" ht="15.75">
      <c r="A1149" s="37"/>
      <c r="B1149" s="38" t="str">
        <f>B863</f>
        <v>Total</v>
      </c>
      <c r="C1149" s="39"/>
      <c r="D1149" s="40"/>
      <c r="E1149" s="41"/>
      <c r="F1149" s="41">
        <f>SUM(F868:F1148)</f>
        <v>123.10515431605998</v>
      </c>
      <c r="G1149" s="41">
        <f t="shared" ref="G1149" si="783">SUM(G868:G1148)</f>
        <v>179.55061181606007</v>
      </c>
      <c r="H1149" s="41">
        <f t="shared" ref="H1149" si="784">SUM(H868:H1148)</f>
        <v>-56.445457500000003</v>
      </c>
      <c r="I1149" s="41">
        <f t="shared" ref="I1149" si="785">SUM(I868:I1148)</f>
        <v>259.75064601079998</v>
      </c>
      <c r="J1149" s="41">
        <f t="shared" ref="J1149" si="786">SUM(J868:J1148)</f>
        <v>259.75064601079998</v>
      </c>
      <c r="K1149" s="41">
        <f t="shared" ref="K1149" si="787">SUM(K868:K1148)</f>
        <v>0</v>
      </c>
      <c r="L1149" s="41">
        <f t="shared" ref="L1149" si="788">SUM(L868:L1148)</f>
        <v>0</v>
      </c>
      <c r="M1149" s="41">
        <f t="shared" ref="M1149" si="789">SUM(M868:M1148)</f>
        <v>259.75064601079998</v>
      </c>
      <c r="N1149" s="41">
        <f t="shared" ref="N1149" si="790">SUM(N868:N1148)</f>
        <v>-56.445457500000003</v>
      </c>
    </row>
    <row r="1150" spans="1:14">
      <c r="A1150" s="42"/>
      <c r="B1150" s="43"/>
      <c r="C1150" s="44"/>
      <c r="D1150" s="45"/>
      <c r="E1150" s="46"/>
      <c r="F1150" s="46"/>
      <c r="G1150" s="46"/>
      <c r="H1150" s="46"/>
      <c r="I1150" s="46"/>
      <c r="J1150" s="46"/>
      <c r="K1150" s="46"/>
      <c r="L1150" s="46"/>
      <c r="M1150" s="46"/>
      <c r="N1150" s="46"/>
    </row>
    <row r="1151" spans="1:14">
      <c r="A1151" s="19"/>
      <c r="B1151" s="20" t="s">
        <v>331</v>
      </c>
      <c r="C1151" s="21"/>
      <c r="D1151" s="22"/>
      <c r="E1151" s="23"/>
      <c r="F1151" s="23"/>
      <c r="G1151" s="23"/>
      <c r="H1151" s="23"/>
      <c r="I1151" s="23"/>
      <c r="J1151" s="23"/>
      <c r="K1151" s="23"/>
      <c r="L1151" s="23"/>
      <c r="M1151" s="23"/>
      <c r="N1151" s="23"/>
    </row>
    <row r="1152" spans="1:14" ht="15.75" outlineLevel="1">
      <c r="A1152" s="71"/>
      <c r="B1152" s="72" t="str">
        <f t="shared" ref="B1152" si="791">B866</f>
        <v>a) DPR Schemes</v>
      </c>
      <c r="C1152" s="21"/>
      <c r="D1152" s="22"/>
      <c r="E1152" s="23"/>
      <c r="F1152" s="23"/>
      <c r="G1152" s="23"/>
      <c r="H1152" s="23"/>
      <c r="I1152" s="23"/>
      <c r="J1152" s="23"/>
      <c r="K1152" s="23"/>
      <c r="L1152" s="23"/>
      <c r="M1152" s="23"/>
      <c r="N1152" s="23"/>
    </row>
    <row r="1153" spans="1:16" ht="15.75" outlineLevel="1">
      <c r="A1153" s="71"/>
      <c r="B1153" s="77" t="str">
        <f t="shared" ref="B1153" si="792">B867</f>
        <v>(i) Submitted to MERC</v>
      </c>
      <c r="C1153" s="24"/>
      <c r="D1153" s="25"/>
      <c r="E1153" s="23"/>
      <c r="F1153" s="23"/>
      <c r="G1153" s="23"/>
      <c r="H1153" s="23"/>
      <c r="I1153" s="23"/>
      <c r="J1153" s="23"/>
      <c r="K1153" s="23"/>
      <c r="L1153" s="23"/>
      <c r="M1153" s="23"/>
      <c r="N1153" s="23"/>
    </row>
    <row r="1154" spans="1:16" ht="31.5" outlineLevel="1">
      <c r="A1154" s="187">
        <f t="shared" ref="A1154:E1154" si="793">A868</f>
        <v>1</v>
      </c>
      <c r="B1154" s="188" t="str">
        <f t="shared" si="793"/>
        <v>Up gradation of Gas Turbine Automation system, SFC and Excitation system</v>
      </c>
      <c r="C1154" s="26" t="str">
        <f t="shared" si="793"/>
        <v>MERC/CAPEX/20122013/02285</v>
      </c>
      <c r="D1154" s="28">
        <f t="shared" si="793"/>
        <v>41283</v>
      </c>
      <c r="E1154" s="29">
        <f t="shared" si="793"/>
        <v>23.310000000000002</v>
      </c>
      <c r="F1154" s="29">
        <f t="shared" ref="F1154:F1217" si="794">F868+I868</f>
        <v>0</v>
      </c>
      <c r="G1154" s="29">
        <f t="shared" ref="G1154:G1217" si="795">G868+M868</f>
        <v>0</v>
      </c>
      <c r="H1154" s="29">
        <f>F1154-G1154</f>
        <v>0</v>
      </c>
      <c r="I1154" s="29">
        <f>'F4.2'!Y10</f>
        <v>0</v>
      </c>
      <c r="J1154" s="29">
        <f>'F4.2'!AX10</f>
        <v>0</v>
      </c>
      <c r="K1154" s="29"/>
      <c r="L1154" s="29"/>
      <c r="M1154" s="29">
        <f>SUM(J1154:L1154)</f>
        <v>0</v>
      </c>
      <c r="N1154" s="29">
        <f>H1154+I1154-M1154</f>
        <v>0</v>
      </c>
      <c r="O1154" s="197">
        <f t="shared" ref="O1154:O1182" si="796">MAX(0,IF(M1154=0,0,IF(G1154+M1154&lt;E1154,M1154,E1154-G1154)))</f>
        <v>0</v>
      </c>
      <c r="P1154" s="198">
        <f t="shared" ref="P1154:P1182" si="797">M1154-O1154</f>
        <v>0</v>
      </c>
    </row>
    <row r="1155" spans="1:16" ht="31.5" outlineLevel="1">
      <c r="A1155" s="33">
        <f t="shared" ref="A1155:E1155" si="798">A869</f>
        <v>1.1000000000000001</v>
      </c>
      <c r="B1155" s="84" t="str">
        <f t="shared" si="798"/>
        <v>Up-gradation of GT Automation System (Automation System PPA T3000) for Unit - 8 Stage-II</v>
      </c>
      <c r="C1155" s="51" t="str">
        <f t="shared" si="798"/>
        <v>MERC/CAPEX/20122013/02285</v>
      </c>
      <c r="D1155" s="217">
        <f t="shared" si="798"/>
        <v>41283</v>
      </c>
      <c r="E1155" s="53">
        <f t="shared" si="798"/>
        <v>12.4</v>
      </c>
      <c r="F1155" s="32">
        <f t="shared" si="794"/>
        <v>11.25</v>
      </c>
      <c r="G1155" s="32">
        <f t="shared" si="795"/>
        <v>11.25</v>
      </c>
      <c r="H1155" s="32">
        <f t="shared" ref="H1155:H1338" si="799">F1155-G1155</f>
        <v>0</v>
      </c>
      <c r="I1155" s="29">
        <f>'F4.2'!Y11</f>
        <v>0</v>
      </c>
      <c r="J1155" s="29">
        <f>'F4.2'!AX11</f>
        <v>0</v>
      </c>
      <c r="K1155" s="32"/>
      <c r="L1155" s="32"/>
      <c r="M1155" s="32">
        <f t="shared" ref="M1155:M1182" si="800">SUM(J1155:L1155)</f>
        <v>0</v>
      </c>
      <c r="N1155" s="32">
        <f t="shared" ref="N1155:N1338" si="801">H1155+I1155-M1155</f>
        <v>0</v>
      </c>
      <c r="O1155" s="197">
        <f t="shared" si="796"/>
        <v>0</v>
      </c>
      <c r="P1155" s="198">
        <f t="shared" si="797"/>
        <v>0</v>
      </c>
    </row>
    <row r="1156" spans="1:16" ht="31.5" outlineLevel="1">
      <c r="A1156" s="33">
        <f t="shared" ref="A1156:E1156" si="802">A870</f>
        <v>1.2</v>
      </c>
      <c r="B1156" s="84" t="str">
        <f t="shared" si="802"/>
        <v>Up-Gradation of Starting Frequency Converter &amp; Static Excitation Equipment for GT-7 &amp; GT-8 of Stage-II</v>
      </c>
      <c r="C1156" s="51" t="str">
        <f t="shared" si="802"/>
        <v>MERC/CAPEX/20122013/02285</v>
      </c>
      <c r="D1156" s="217">
        <f t="shared" si="802"/>
        <v>41283</v>
      </c>
      <c r="E1156" s="53">
        <f t="shared" si="802"/>
        <v>10.91</v>
      </c>
      <c r="F1156" s="32">
        <f t="shared" si="794"/>
        <v>9.8699999999999992</v>
      </c>
      <c r="G1156" s="32">
        <f t="shared" si="795"/>
        <v>9.8699999999999992</v>
      </c>
      <c r="H1156" s="32">
        <f t="shared" si="799"/>
        <v>0</v>
      </c>
      <c r="I1156" s="29">
        <f>'F4.2'!Y12</f>
        <v>0</v>
      </c>
      <c r="J1156" s="29">
        <f>'F4.2'!AX12</f>
        <v>0</v>
      </c>
      <c r="K1156" s="32"/>
      <c r="L1156" s="32"/>
      <c r="M1156" s="32">
        <f t="shared" si="800"/>
        <v>0</v>
      </c>
      <c r="N1156" s="32">
        <f t="shared" si="801"/>
        <v>0</v>
      </c>
      <c r="O1156" s="197">
        <f t="shared" si="796"/>
        <v>0</v>
      </c>
      <c r="P1156" s="198">
        <f t="shared" si="797"/>
        <v>0</v>
      </c>
    </row>
    <row r="1157" spans="1:16" ht="31.5" outlineLevel="1">
      <c r="A1157" s="187">
        <f t="shared" ref="A1157:E1157" si="803">A871</f>
        <v>2</v>
      </c>
      <c r="B1157" s="188" t="str">
        <f t="shared" si="803"/>
        <v>Procurement of Turbine 1st &amp; 2nd stage blades for Gas Turbine U#6</v>
      </c>
      <c r="C1157" s="26" t="str">
        <f t="shared" si="803"/>
        <v>MERC/TECH 1/CAPEX/20142015/00087</v>
      </c>
      <c r="D1157" s="28">
        <f t="shared" si="803"/>
        <v>41739</v>
      </c>
      <c r="E1157" s="29">
        <f t="shared" si="803"/>
        <v>17.21</v>
      </c>
      <c r="F1157" s="29">
        <f t="shared" si="794"/>
        <v>0</v>
      </c>
      <c r="G1157" s="29">
        <f t="shared" si="795"/>
        <v>0</v>
      </c>
      <c r="H1157" s="29">
        <f t="shared" si="799"/>
        <v>0</v>
      </c>
      <c r="I1157" s="29">
        <f>'F4.2'!Y13</f>
        <v>0</v>
      </c>
      <c r="J1157" s="29">
        <f>'F4.2'!AX13</f>
        <v>0</v>
      </c>
      <c r="K1157" s="29"/>
      <c r="L1157" s="29"/>
      <c r="M1157" s="29">
        <f t="shared" si="800"/>
        <v>0</v>
      </c>
      <c r="N1157" s="29">
        <f t="shared" si="801"/>
        <v>0</v>
      </c>
      <c r="O1157" s="197">
        <f t="shared" si="796"/>
        <v>0</v>
      </c>
      <c r="P1157" s="198">
        <f t="shared" si="797"/>
        <v>0</v>
      </c>
    </row>
    <row r="1158" spans="1:16" ht="31.5" outlineLevel="1">
      <c r="A1158" s="33">
        <f t="shared" ref="A1158:E1158" si="804">A872</f>
        <v>2.1</v>
      </c>
      <c r="B1158" s="84" t="str">
        <f t="shared" si="804"/>
        <v>Procurement of Turbine 1st &amp; 2nd stage blades for Gas Turbine U#6</v>
      </c>
      <c r="C1158" s="51" t="str">
        <f t="shared" si="804"/>
        <v>MERC/TECH 1/CAPEX/20142015/00087</v>
      </c>
      <c r="D1158" s="217">
        <f t="shared" si="804"/>
        <v>41739</v>
      </c>
      <c r="E1158" s="53">
        <f t="shared" si="804"/>
        <v>17.21</v>
      </c>
      <c r="F1158" s="32">
        <f t="shared" si="794"/>
        <v>17.552469592000001</v>
      </c>
      <c r="G1158" s="32">
        <f t="shared" si="795"/>
        <v>17.552469592000001</v>
      </c>
      <c r="H1158" s="32">
        <f t="shared" si="799"/>
        <v>0</v>
      </c>
      <c r="I1158" s="29">
        <f>'F4.2'!Y14</f>
        <v>0</v>
      </c>
      <c r="J1158" s="29">
        <f>'F4.2'!AX14</f>
        <v>0</v>
      </c>
      <c r="K1158" s="32"/>
      <c r="L1158" s="32"/>
      <c r="M1158" s="32">
        <f t="shared" si="800"/>
        <v>0</v>
      </c>
      <c r="N1158" s="32">
        <f t="shared" si="801"/>
        <v>0</v>
      </c>
      <c r="O1158" s="197">
        <f t="shared" si="796"/>
        <v>0</v>
      </c>
      <c r="P1158" s="198">
        <f t="shared" si="797"/>
        <v>0</v>
      </c>
    </row>
    <row r="1159" spans="1:16" ht="15.75" outlineLevel="1">
      <c r="A1159" s="26">
        <f t="shared" ref="A1159:E1159" si="805">A873</f>
        <v>3</v>
      </c>
      <c r="B1159" s="27" t="str">
        <f t="shared" si="805"/>
        <v>A0/B0 WHRP Unit Automation at GTPS Uran</v>
      </c>
      <c r="C1159" s="26" t="str">
        <f t="shared" si="805"/>
        <v>MERC/CAPEX/20172018/4321</v>
      </c>
      <c r="D1159" s="28">
        <f t="shared" si="805"/>
        <v>43019</v>
      </c>
      <c r="E1159" s="29">
        <f t="shared" si="805"/>
        <v>24.6</v>
      </c>
      <c r="F1159" s="29">
        <f t="shared" si="794"/>
        <v>0</v>
      </c>
      <c r="G1159" s="29">
        <f t="shared" si="795"/>
        <v>0</v>
      </c>
      <c r="H1159" s="29">
        <f t="shared" si="799"/>
        <v>0</v>
      </c>
      <c r="I1159" s="29">
        <f>'F4.2'!Y15</f>
        <v>0</v>
      </c>
      <c r="J1159" s="29">
        <f>'F4.2'!AX15</f>
        <v>0</v>
      </c>
      <c r="K1159" s="29"/>
      <c r="L1159" s="29"/>
      <c r="M1159" s="29">
        <f t="shared" si="800"/>
        <v>0</v>
      </c>
      <c r="N1159" s="29">
        <f t="shared" si="801"/>
        <v>0</v>
      </c>
      <c r="O1159" s="197">
        <f t="shared" si="796"/>
        <v>0</v>
      </c>
      <c r="P1159" s="198">
        <f t="shared" si="797"/>
        <v>0</v>
      </c>
    </row>
    <row r="1160" spans="1:16" ht="63" outlineLevel="1">
      <c r="A1160" s="30">
        <f t="shared" ref="A1160:E1160" si="806">A874</f>
        <v>3.1</v>
      </c>
      <c r="B1160" s="82" t="str">
        <f t="shared" si="806"/>
        <v>Supply of Siemens automation system and operation, monitoring and information system (SPPA-T3000 DCS) along with all necessary accessories for up-gradation and 10% mandatory spares.</v>
      </c>
      <c r="C1160" s="51" t="str">
        <f t="shared" si="806"/>
        <v>MERC/CAPEX/20172018/4321</v>
      </c>
      <c r="D1160" s="217">
        <f t="shared" si="806"/>
        <v>43019</v>
      </c>
      <c r="E1160" s="53">
        <f t="shared" si="806"/>
        <v>20.39</v>
      </c>
      <c r="F1160" s="32">
        <f t="shared" si="794"/>
        <v>17.043667899999999</v>
      </c>
      <c r="G1160" s="32">
        <f t="shared" si="795"/>
        <v>8.5236678999999995</v>
      </c>
      <c r="H1160" s="32">
        <f t="shared" si="799"/>
        <v>8.52</v>
      </c>
      <c r="I1160" s="29">
        <f>'F4.2'!Y16</f>
        <v>0</v>
      </c>
      <c r="J1160" s="29">
        <f>'F4.2'!AX16</f>
        <v>0</v>
      </c>
      <c r="K1160" s="32"/>
      <c r="L1160" s="32"/>
      <c r="M1160" s="32">
        <f t="shared" si="800"/>
        <v>0</v>
      </c>
      <c r="N1160" s="32">
        <f t="shared" si="801"/>
        <v>8.52</v>
      </c>
      <c r="O1160" s="197">
        <f t="shared" si="796"/>
        <v>0</v>
      </c>
      <c r="P1160" s="198">
        <f t="shared" si="797"/>
        <v>0</v>
      </c>
    </row>
    <row r="1161" spans="1:16" ht="31.5" outlineLevel="1">
      <c r="A1161" s="30">
        <f t="shared" ref="A1161:E1161" si="807">A875</f>
        <v>3.2</v>
      </c>
      <c r="B1161" s="82" t="str">
        <f t="shared" si="807"/>
        <v xml:space="preserve">Service price for design, engineering, testing, erection, supervision, commissioning and training.   </v>
      </c>
      <c r="C1161" s="51" t="str">
        <f t="shared" si="807"/>
        <v>MERC/CAPEX/20172018/4321</v>
      </c>
      <c r="D1161" s="217">
        <f t="shared" si="807"/>
        <v>43019</v>
      </c>
      <c r="E1161" s="53">
        <f t="shared" si="807"/>
        <v>3.57</v>
      </c>
      <c r="F1161" s="32">
        <f t="shared" si="794"/>
        <v>0.75469280000000005</v>
      </c>
      <c r="G1161" s="32">
        <f t="shared" si="795"/>
        <v>0.75469280000000005</v>
      </c>
      <c r="H1161" s="32">
        <f t="shared" si="799"/>
        <v>0</v>
      </c>
      <c r="I1161" s="29">
        <f>'F4.2'!Y17</f>
        <v>0</v>
      </c>
      <c r="J1161" s="29">
        <f>'F4.2'!AX17</f>
        <v>0</v>
      </c>
      <c r="K1161" s="32"/>
      <c r="L1161" s="32"/>
      <c r="M1161" s="32">
        <f t="shared" si="800"/>
        <v>0</v>
      </c>
      <c r="N1161" s="32">
        <f t="shared" si="801"/>
        <v>0</v>
      </c>
      <c r="O1161" s="197">
        <f t="shared" si="796"/>
        <v>0</v>
      </c>
      <c r="P1161" s="198">
        <f t="shared" si="797"/>
        <v>0</v>
      </c>
    </row>
    <row r="1162" spans="1:16" ht="15.75" outlineLevel="1">
      <c r="A1162" s="30">
        <f t="shared" ref="A1162:E1162" si="808">A876</f>
        <v>0</v>
      </c>
      <c r="B1162" s="82" t="str">
        <f t="shared" si="808"/>
        <v>IDC</v>
      </c>
      <c r="C1162" s="51" t="str">
        <f t="shared" si="808"/>
        <v>MERC/CAPEX/20172018/4321</v>
      </c>
      <c r="D1162" s="217">
        <f t="shared" si="808"/>
        <v>43019</v>
      </c>
      <c r="E1162" s="53">
        <f t="shared" si="808"/>
        <v>0.64</v>
      </c>
      <c r="F1162" s="32">
        <f t="shared" si="794"/>
        <v>1.1986755680000001</v>
      </c>
      <c r="G1162" s="32">
        <f t="shared" si="795"/>
        <v>1.1986755680000001</v>
      </c>
      <c r="H1162" s="32">
        <f t="shared" si="799"/>
        <v>0</v>
      </c>
      <c r="I1162" s="29">
        <f>'F4.2'!Y18</f>
        <v>0</v>
      </c>
      <c r="J1162" s="29">
        <f>'F4.2'!AX18</f>
        <v>0</v>
      </c>
      <c r="K1162" s="32"/>
      <c r="L1162" s="32"/>
      <c r="M1162" s="32">
        <f t="shared" si="800"/>
        <v>0</v>
      </c>
      <c r="N1162" s="32">
        <f t="shared" si="801"/>
        <v>0</v>
      </c>
      <c r="O1162" s="197">
        <f t="shared" si="796"/>
        <v>0</v>
      </c>
      <c r="P1162" s="198">
        <f t="shared" si="797"/>
        <v>0</v>
      </c>
    </row>
    <row r="1163" spans="1:16" ht="31.5" outlineLevel="1">
      <c r="A1163" s="26">
        <f t="shared" ref="A1163:E1163" si="809">A877</f>
        <v>4</v>
      </c>
      <c r="B1163" s="27" t="str">
        <f t="shared" si="809"/>
        <v>Renovation of Gas Turbine Air Intake System (Filter house for two units) at GTPS Uran</v>
      </c>
      <c r="C1163" s="26" t="str">
        <f t="shared" si="809"/>
        <v>MERC/CAPEX/20172018/4645</v>
      </c>
      <c r="D1163" s="28">
        <f t="shared" si="809"/>
        <v>43049</v>
      </c>
      <c r="E1163" s="29">
        <f t="shared" si="809"/>
        <v>17</v>
      </c>
      <c r="F1163" s="29">
        <f t="shared" si="794"/>
        <v>0</v>
      </c>
      <c r="G1163" s="29">
        <f t="shared" si="795"/>
        <v>0</v>
      </c>
      <c r="H1163" s="29">
        <f t="shared" si="799"/>
        <v>0</v>
      </c>
      <c r="I1163" s="29">
        <f>'F4.2'!Y19</f>
        <v>20.059999999999999</v>
      </c>
      <c r="J1163" s="29">
        <f>'F4.2'!AX19</f>
        <v>20.059999999999999</v>
      </c>
      <c r="K1163" s="29"/>
      <c r="L1163" s="29"/>
      <c r="M1163" s="29">
        <f t="shared" si="800"/>
        <v>20.059999999999999</v>
      </c>
      <c r="N1163" s="29">
        <f t="shared" si="801"/>
        <v>0</v>
      </c>
      <c r="O1163" s="197">
        <f t="shared" si="796"/>
        <v>17</v>
      </c>
      <c r="P1163" s="198">
        <f t="shared" si="797"/>
        <v>3.0599999999999987</v>
      </c>
    </row>
    <row r="1164" spans="1:16" ht="15.75" outlineLevel="1">
      <c r="A1164" s="30">
        <f t="shared" ref="A1164:E1164" si="810">A878</f>
        <v>4.0999999999999996</v>
      </c>
      <c r="B1164" s="82" t="str">
        <f t="shared" si="810"/>
        <v>SUPPLY &amp; Work COST for 2 GT Units.</v>
      </c>
      <c r="C1164" s="51" t="str">
        <f t="shared" si="810"/>
        <v>MERC/CAPEX/20172018/4645</v>
      </c>
      <c r="D1164" s="217">
        <f t="shared" si="810"/>
        <v>43049</v>
      </c>
      <c r="E1164" s="53">
        <f t="shared" si="810"/>
        <v>17</v>
      </c>
      <c r="F1164" s="32">
        <f t="shared" si="794"/>
        <v>0</v>
      </c>
      <c r="G1164" s="32">
        <f t="shared" si="795"/>
        <v>0</v>
      </c>
      <c r="H1164" s="32">
        <f t="shared" si="799"/>
        <v>0</v>
      </c>
      <c r="I1164" s="29">
        <f>'F4.2'!Y20</f>
        <v>0</v>
      </c>
      <c r="J1164" s="29">
        <f>'F4.2'!AX20</f>
        <v>0</v>
      </c>
      <c r="K1164" s="32"/>
      <c r="L1164" s="32"/>
      <c r="M1164" s="32">
        <f t="shared" si="800"/>
        <v>0</v>
      </c>
      <c r="N1164" s="32">
        <f t="shared" si="801"/>
        <v>0</v>
      </c>
      <c r="O1164" s="197">
        <f t="shared" si="796"/>
        <v>0</v>
      </c>
      <c r="P1164" s="198">
        <f t="shared" si="797"/>
        <v>0</v>
      </c>
    </row>
    <row r="1165" spans="1:16" ht="15.75" outlineLevel="1">
      <c r="A1165" s="30">
        <f t="shared" ref="A1165:E1165" si="811">A879</f>
        <v>0</v>
      </c>
      <c r="B1165" s="78">
        <f t="shared" si="811"/>
        <v>0</v>
      </c>
      <c r="C1165" s="51">
        <f t="shared" si="811"/>
        <v>0</v>
      </c>
      <c r="D1165" s="217" t="str">
        <f t="shared" si="811"/>
        <v>-</v>
      </c>
      <c r="E1165" s="53">
        <f t="shared" si="811"/>
        <v>0</v>
      </c>
      <c r="F1165" s="32">
        <f t="shared" si="794"/>
        <v>0</v>
      </c>
      <c r="G1165" s="32">
        <f t="shared" si="795"/>
        <v>0</v>
      </c>
      <c r="H1165" s="32">
        <f t="shared" si="799"/>
        <v>0</v>
      </c>
      <c r="I1165" s="29">
        <f>'F4.2'!Y21</f>
        <v>0</v>
      </c>
      <c r="J1165" s="29">
        <f>'F4.2'!AX21</f>
        <v>0</v>
      </c>
      <c r="K1165" s="32"/>
      <c r="L1165" s="32"/>
      <c r="M1165" s="32">
        <f t="shared" si="800"/>
        <v>0</v>
      </c>
      <c r="N1165" s="32">
        <f t="shared" si="801"/>
        <v>0</v>
      </c>
      <c r="O1165" s="197">
        <f t="shared" si="796"/>
        <v>0</v>
      </c>
      <c r="P1165" s="198">
        <f t="shared" si="797"/>
        <v>0</v>
      </c>
    </row>
    <row r="1166" spans="1:16" ht="31.5" outlineLevel="1">
      <c r="A1166" s="26">
        <f t="shared" ref="A1166:E1166" si="812">A880</f>
        <v>5</v>
      </c>
      <c r="B1166" s="27" t="str">
        <f t="shared" si="812"/>
        <v>Procurement of compressor rotor blades and tie rod with front hollow shaft for GT Unit No. 8 at GTPS Uran</v>
      </c>
      <c r="C1166" s="26" t="str">
        <f t="shared" si="812"/>
        <v>MERC/CAPEX/20172018/0151</v>
      </c>
      <c r="D1166" s="28">
        <f t="shared" si="812"/>
        <v>43131</v>
      </c>
      <c r="E1166" s="29">
        <f t="shared" si="812"/>
        <v>19.196999999999996</v>
      </c>
      <c r="F1166" s="29">
        <f t="shared" si="794"/>
        <v>0</v>
      </c>
      <c r="G1166" s="29">
        <f t="shared" si="795"/>
        <v>0</v>
      </c>
      <c r="H1166" s="29">
        <f t="shared" si="799"/>
        <v>0</v>
      </c>
      <c r="I1166" s="29">
        <f>'F4.2'!Y22</f>
        <v>0</v>
      </c>
      <c r="J1166" s="29">
        <f>'F4.2'!AX22</f>
        <v>0</v>
      </c>
      <c r="K1166" s="29"/>
      <c r="L1166" s="29"/>
      <c r="M1166" s="29">
        <f t="shared" si="800"/>
        <v>0</v>
      </c>
      <c r="N1166" s="29">
        <f t="shared" si="801"/>
        <v>0</v>
      </c>
      <c r="O1166" s="197">
        <f t="shared" si="796"/>
        <v>0</v>
      </c>
      <c r="P1166" s="198">
        <f t="shared" si="797"/>
        <v>0</v>
      </c>
    </row>
    <row r="1167" spans="1:16" ht="15.75" outlineLevel="1">
      <c r="A1167" s="30">
        <f t="shared" ref="A1167:E1167" si="813">A881</f>
        <v>5.0999999999999996</v>
      </c>
      <c r="B1167" s="82" t="str">
        <f t="shared" si="813"/>
        <v>Procurement of GT-8 Compressor rotor blades (complete set)</v>
      </c>
      <c r="C1167" s="51" t="str">
        <f t="shared" si="813"/>
        <v>MERC/CAPEX/20172018/0151</v>
      </c>
      <c r="D1167" s="217">
        <f t="shared" si="813"/>
        <v>43131</v>
      </c>
      <c r="E1167" s="53">
        <f t="shared" si="813"/>
        <v>9.0399999999999991</v>
      </c>
      <c r="F1167" s="32">
        <f t="shared" si="794"/>
        <v>7.6515065</v>
      </c>
      <c r="G1167" s="32">
        <f t="shared" si="795"/>
        <v>7.6515065</v>
      </c>
      <c r="H1167" s="32">
        <f t="shared" si="799"/>
        <v>0</v>
      </c>
      <c r="I1167" s="29">
        <f>'F4.2'!Y23</f>
        <v>0</v>
      </c>
      <c r="J1167" s="29">
        <f>'F4.2'!AX23</f>
        <v>0</v>
      </c>
      <c r="K1167" s="32"/>
      <c r="L1167" s="32"/>
      <c r="M1167" s="32">
        <f t="shared" si="800"/>
        <v>0</v>
      </c>
      <c r="N1167" s="32">
        <f t="shared" si="801"/>
        <v>0</v>
      </c>
      <c r="O1167" s="197">
        <f t="shared" si="796"/>
        <v>0</v>
      </c>
      <c r="P1167" s="198">
        <f t="shared" si="797"/>
        <v>0</v>
      </c>
    </row>
    <row r="1168" spans="1:16" ht="31.5" outlineLevel="1">
      <c r="A1168" s="30">
        <f t="shared" ref="A1168:E1168" si="814">A882</f>
        <v>5.2</v>
      </c>
      <c r="B1168" s="82" t="str">
        <f t="shared" si="814"/>
        <v>Procurement of GT-8 Tie rod &amp; front hollow shaft along with installation materials</v>
      </c>
      <c r="C1168" s="51" t="str">
        <f t="shared" si="814"/>
        <v>MERC/CAPEX/20172018/0151</v>
      </c>
      <c r="D1168" s="217">
        <f t="shared" si="814"/>
        <v>43131</v>
      </c>
      <c r="E1168" s="53">
        <f t="shared" si="814"/>
        <v>9.8059999999999992</v>
      </c>
      <c r="F1168" s="32">
        <f t="shared" si="794"/>
        <v>9.0830830000000002</v>
      </c>
      <c r="G1168" s="32">
        <f t="shared" si="795"/>
        <v>9.0830830000000002</v>
      </c>
      <c r="H1168" s="32">
        <f t="shared" si="799"/>
        <v>0</v>
      </c>
      <c r="I1168" s="29">
        <f>'F4.2'!Y24</f>
        <v>0</v>
      </c>
      <c r="J1168" s="29">
        <f>'F4.2'!AX24</f>
        <v>0</v>
      </c>
      <c r="K1168" s="32"/>
      <c r="L1168" s="32"/>
      <c r="M1168" s="32">
        <f t="shared" si="800"/>
        <v>0</v>
      </c>
      <c r="N1168" s="32">
        <f t="shared" si="801"/>
        <v>0</v>
      </c>
      <c r="O1168" s="197">
        <f t="shared" si="796"/>
        <v>0</v>
      </c>
      <c r="P1168" s="198">
        <f t="shared" si="797"/>
        <v>0</v>
      </c>
    </row>
    <row r="1169" spans="1:16" ht="15.75" outlineLevel="1">
      <c r="A1169" s="30">
        <f t="shared" ref="A1169:E1169" si="815">A883</f>
        <v>0</v>
      </c>
      <c r="B1169" s="82" t="str">
        <f t="shared" si="815"/>
        <v>IDC</v>
      </c>
      <c r="C1169" s="51" t="str">
        <f t="shared" si="815"/>
        <v>MERC/CAPEX/20172018/0151</v>
      </c>
      <c r="D1169" s="217">
        <f t="shared" si="815"/>
        <v>43131</v>
      </c>
      <c r="E1169" s="53">
        <f t="shared" si="815"/>
        <v>0.35099999999999998</v>
      </c>
      <c r="F1169" s="32">
        <f t="shared" si="794"/>
        <v>2.1674433</v>
      </c>
      <c r="G1169" s="32">
        <f t="shared" si="795"/>
        <v>2.1674433</v>
      </c>
      <c r="H1169" s="32">
        <f t="shared" si="799"/>
        <v>0</v>
      </c>
      <c r="I1169" s="29">
        <f>'F4.2'!Y25</f>
        <v>0</v>
      </c>
      <c r="J1169" s="29">
        <f>'F4.2'!AX25</f>
        <v>0</v>
      </c>
      <c r="K1169" s="32"/>
      <c r="L1169" s="32"/>
      <c r="M1169" s="32">
        <f t="shared" si="800"/>
        <v>0</v>
      </c>
      <c r="N1169" s="32">
        <f t="shared" si="801"/>
        <v>0</v>
      </c>
      <c r="O1169" s="197">
        <f t="shared" si="796"/>
        <v>0</v>
      </c>
      <c r="P1169" s="198">
        <f t="shared" si="797"/>
        <v>0</v>
      </c>
    </row>
    <row r="1170" spans="1:16" ht="31.5" outlineLevel="1">
      <c r="A1170" s="26">
        <f t="shared" ref="A1170:E1170" si="816">A884</f>
        <v>6</v>
      </c>
      <c r="B1170" s="27" t="str">
        <f t="shared" si="816"/>
        <v>Upgradation of Automation Systems of GT-7 &amp; Static Excitation Equipment of B0 Unit at GTPS Uran</v>
      </c>
      <c r="C1170" s="26" t="str">
        <f t="shared" si="816"/>
        <v>MERC/CAPEX/2019-2020/422</v>
      </c>
      <c r="D1170" s="28">
        <f t="shared" si="816"/>
        <v>43675</v>
      </c>
      <c r="E1170" s="29">
        <f t="shared" si="816"/>
        <v>22.569999999999997</v>
      </c>
      <c r="F1170" s="29">
        <f t="shared" si="794"/>
        <v>8.8971999999999998</v>
      </c>
      <c r="G1170" s="29">
        <f t="shared" si="795"/>
        <v>8.8971999999999998</v>
      </c>
      <c r="H1170" s="29">
        <f t="shared" si="799"/>
        <v>0</v>
      </c>
      <c r="I1170" s="29">
        <f>'F4.2'!Y26</f>
        <v>0</v>
      </c>
      <c r="J1170" s="29">
        <f>'F4.2'!AX26</f>
        <v>0</v>
      </c>
      <c r="K1170" s="29"/>
      <c r="L1170" s="29"/>
      <c r="M1170" s="29">
        <f t="shared" si="800"/>
        <v>0</v>
      </c>
      <c r="N1170" s="29">
        <f t="shared" si="801"/>
        <v>0</v>
      </c>
      <c r="O1170" s="197">
        <f t="shared" si="796"/>
        <v>0</v>
      </c>
      <c r="P1170" s="198">
        <f t="shared" si="797"/>
        <v>0</v>
      </c>
    </row>
    <row r="1171" spans="1:16" ht="31.5" outlineLevel="1">
      <c r="A1171" s="30">
        <f t="shared" ref="A1171:E1171" si="817">A885</f>
        <v>6.1</v>
      </c>
      <c r="B1171" s="78" t="str">
        <f t="shared" si="817"/>
        <v>Up-gradation of GT Automation System for Unit – 7 (Stage – II)</v>
      </c>
      <c r="C1171" s="51" t="str">
        <f t="shared" si="817"/>
        <v>MERC/CAPEX/2019-2020/422</v>
      </c>
      <c r="D1171" s="217">
        <f t="shared" si="817"/>
        <v>43675</v>
      </c>
      <c r="E1171" s="53">
        <f t="shared" si="817"/>
        <v>15.62</v>
      </c>
      <c r="F1171" s="32">
        <f t="shared" si="794"/>
        <v>0</v>
      </c>
      <c r="G1171" s="32">
        <f t="shared" si="795"/>
        <v>0</v>
      </c>
      <c r="H1171" s="32">
        <f t="shared" si="799"/>
        <v>0</v>
      </c>
      <c r="I1171" s="29">
        <f>'F4.2'!Y27</f>
        <v>0</v>
      </c>
      <c r="J1171" s="29">
        <f>'F4.2'!AX27</f>
        <v>0</v>
      </c>
      <c r="K1171" s="32"/>
      <c r="L1171" s="32"/>
      <c r="M1171" s="32">
        <f t="shared" si="800"/>
        <v>0</v>
      </c>
      <c r="N1171" s="32">
        <f t="shared" si="801"/>
        <v>0</v>
      </c>
      <c r="O1171" s="197">
        <f t="shared" si="796"/>
        <v>0</v>
      </c>
      <c r="P1171" s="198">
        <f t="shared" si="797"/>
        <v>0</v>
      </c>
    </row>
    <row r="1172" spans="1:16" ht="15.75" outlineLevel="1">
      <c r="A1172" s="30">
        <f t="shared" ref="A1172:E1172" si="818">A886</f>
        <v>6.2</v>
      </c>
      <c r="B1172" s="82" t="str">
        <f t="shared" si="818"/>
        <v>Up-gradation of B0 Static Excitation System for Stage – III</v>
      </c>
      <c r="C1172" s="51" t="str">
        <f t="shared" si="818"/>
        <v>MERC/CAPEX/2019-2020/422</v>
      </c>
      <c r="D1172" s="217">
        <f t="shared" si="818"/>
        <v>43675</v>
      </c>
      <c r="E1172" s="53">
        <f t="shared" si="818"/>
        <v>6.43</v>
      </c>
      <c r="F1172" s="32">
        <f t="shared" si="794"/>
        <v>2.79591674</v>
      </c>
      <c r="G1172" s="32">
        <f t="shared" si="795"/>
        <v>2.79591674</v>
      </c>
      <c r="H1172" s="32">
        <f t="shared" si="799"/>
        <v>0</v>
      </c>
      <c r="I1172" s="29">
        <f>'F4.2'!Y28</f>
        <v>0</v>
      </c>
      <c r="J1172" s="29">
        <f>'F4.2'!AX28</f>
        <v>0</v>
      </c>
      <c r="K1172" s="32"/>
      <c r="L1172" s="32"/>
      <c r="M1172" s="32">
        <f t="shared" si="800"/>
        <v>0</v>
      </c>
      <c r="N1172" s="32">
        <f t="shared" si="801"/>
        <v>0</v>
      </c>
      <c r="O1172" s="197">
        <f t="shared" si="796"/>
        <v>0</v>
      </c>
      <c r="P1172" s="198">
        <f t="shared" si="797"/>
        <v>0</v>
      </c>
    </row>
    <row r="1173" spans="1:16" ht="15.75" outlineLevel="1">
      <c r="A1173" s="30">
        <f t="shared" ref="A1173:E1173" si="819">A887</f>
        <v>0</v>
      </c>
      <c r="B1173" s="78" t="str">
        <f t="shared" si="819"/>
        <v>IDC</v>
      </c>
      <c r="C1173" s="51" t="str">
        <f t="shared" si="819"/>
        <v>MERC/CAPEX/2019-2020/422</v>
      </c>
      <c r="D1173" s="217">
        <f t="shared" si="819"/>
        <v>43675</v>
      </c>
      <c r="E1173" s="53">
        <f t="shared" si="819"/>
        <v>0.52</v>
      </c>
      <c r="F1173" s="32">
        <f t="shared" si="794"/>
        <v>0</v>
      </c>
      <c r="G1173" s="32">
        <f t="shared" si="795"/>
        <v>0</v>
      </c>
      <c r="H1173" s="32">
        <f t="shared" si="799"/>
        <v>0</v>
      </c>
      <c r="I1173" s="29">
        <f>'F4.2'!Y29</f>
        <v>0</v>
      </c>
      <c r="J1173" s="29">
        <f>'F4.2'!AX29</f>
        <v>0</v>
      </c>
      <c r="K1173" s="32"/>
      <c r="L1173" s="32"/>
      <c r="M1173" s="32">
        <f t="shared" si="800"/>
        <v>0</v>
      </c>
      <c r="N1173" s="32">
        <f t="shared" si="801"/>
        <v>0</v>
      </c>
      <c r="O1173" s="197">
        <f t="shared" si="796"/>
        <v>0</v>
      </c>
      <c r="P1173" s="198">
        <f t="shared" si="797"/>
        <v>0</v>
      </c>
    </row>
    <row r="1174" spans="1:16" ht="31.5" outlineLevel="1">
      <c r="A1174" s="26">
        <f t="shared" ref="A1174:E1174" si="820">A888</f>
        <v>7</v>
      </c>
      <c r="B1174" s="27" t="str">
        <f t="shared" si="820"/>
        <v>Procurement of MOH Spares &amp; Insurance Spares for Unit-8 at GTPS Uran</v>
      </c>
      <c r="C1174" s="26" t="str">
        <f t="shared" si="820"/>
        <v>MERC/CAPEX/2019-2020/121</v>
      </c>
      <c r="D1174" s="28">
        <f t="shared" si="820"/>
        <v>43865</v>
      </c>
      <c r="E1174" s="29">
        <f t="shared" si="820"/>
        <v>36.138058000000001</v>
      </c>
      <c r="F1174" s="29">
        <f t="shared" si="794"/>
        <v>1.5551078399999998</v>
      </c>
      <c r="G1174" s="29">
        <f t="shared" si="795"/>
        <v>1.5551078399999998</v>
      </c>
      <c r="H1174" s="29">
        <f t="shared" si="799"/>
        <v>0</v>
      </c>
      <c r="I1174" s="29">
        <f>'F4.2'!Y30</f>
        <v>0</v>
      </c>
      <c r="J1174" s="29">
        <f>'F4.2'!AX30</f>
        <v>0</v>
      </c>
      <c r="K1174" s="29"/>
      <c r="L1174" s="29"/>
      <c r="M1174" s="29">
        <f t="shared" si="800"/>
        <v>0</v>
      </c>
      <c r="N1174" s="29">
        <f t="shared" si="801"/>
        <v>0</v>
      </c>
      <c r="O1174" s="197">
        <f t="shared" si="796"/>
        <v>0</v>
      </c>
      <c r="P1174" s="198">
        <f t="shared" si="797"/>
        <v>0</v>
      </c>
    </row>
    <row r="1175" spans="1:16" ht="15.75" outlineLevel="1">
      <c r="A1175" s="30">
        <f t="shared" ref="A1175:E1175" si="821">A889</f>
        <v>7.1</v>
      </c>
      <c r="B1175" s="78" t="str">
        <f t="shared" si="821"/>
        <v>GT Unit no.8 Major Over Haul (MOH) Spares</v>
      </c>
      <c r="C1175" s="51" t="str">
        <f t="shared" si="821"/>
        <v>MERC/CAPEX/2019-2020/121</v>
      </c>
      <c r="D1175" s="217">
        <f t="shared" si="821"/>
        <v>43865</v>
      </c>
      <c r="E1175" s="53">
        <f t="shared" si="821"/>
        <v>22.178205999999999</v>
      </c>
      <c r="F1175" s="32">
        <f t="shared" si="794"/>
        <v>18.973146014000001</v>
      </c>
      <c r="G1175" s="32">
        <f t="shared" si="795"/>
        <v>18.973146014000001</v>
      </c>
      <c r="H1175" s="32">
        <f t="shared" si="799"/>
        <v>0</v>
      </c>
      <c r="I1175" s="29">
        <f>'F4.2'!Y31</f>
        <v>0</v>
      </c>
      <c r="J1175" s="29">
        <f>'F4.2'!AX31</f>
        <v>0</v>
      </c>
      <c r="K1175" s="32"/>
      <c r="L1175" s="32"/>
      <c r="M1175" s="32">
        <f t="shared" si="800"/>
        <v>0</v>
      </c>
      <c r="N1175" s="32">
        <f t="shared" si="801"/>
        <v>0</v>
      </c>
      <c r="O1175" s="197">
        <f t="shared" si="796"/>
        <v>0</v>
      </c>
      <c r="P1175" s="198">
        <f t="shared" si="797"/>
        <v>0</v>
      </c>
    </row>
    <row r="1176" spans="1:16" ht="15.75" outlineLevel="1">
      <c r="A1176" s="30">
        <f t="shared" ref="A1176:E1176" si="822">A890</f>
        <v>7.2</v>
      </c>
      <c r="B1176" s="82" t="str">
        <f t="shared" si="822"/>
        <v>GT Unit no.8 Insurance Spares</v>
      </c>
      <c r="C1176" s="51" t="str">
        <f t="shared" si="822"/>
        <v>MERC/CAPEX/2019-2020/121</v>
      </c>
      <c r="D1176" s="217">
        <f t="shared" si="822"/>
        <v>43865</v>
      </c>
      <c r="E1176" s="53">
        <f t="shared" si="822"/>
        <v>13.959852</v>
      </c>
      <c r="F1176" s="32">
        <f t="shared" si="794"/>
        <v>2.8426537339999998</v>
      </c>
      <c r="G1176" s="32">
        <f t="shared" si="795"/>
        <v>2.8426537339999998</v>
      </c>
      <c r="H1176" s="32">
        <f t="shared" si="799"/>
        <v>0</v>
      </c>
      <c r="I1176" s="29">
        <f>'F4.2'!Y32</f>
        <v>0</v>
      </c>
      <c r="J1176" s="29">
        <f>'F4.2'!AX32</f>
        <v>0</v>
      </c>
      <c r="K1176" s="32"/>
      <c r="L1176" s="32"/>
      <c r="M1176" s="32">
        <f t="shared" si="800"/>
        <v>0</v>
      </c>
      <c r="N1176" s="32">
        <f t="shared" si="801"/>
        <v>0</v>
      </c>
      <c r="O1176" s="197">
        <f t="shared" si="796"/>
        <v>0</v>
      </c>
      <c r="P1176" s="198">
        <f t="shared" si="797"/>
        <v>0</v>
      </c>
    </row>
    <row r="1177" spans="1:16" ht="15.75" outlineLevel="1">
      <c r="A1177" s="30">
        <f t="shared" ref="A1177:E1177" si="823">A891</f>
        <v>0</v>
      </c>
      <c r="B1177" s="78" t="str">
        <f t="shared" si="823"/>
        <v>IDC</v>
      </c>
      <c r="C1177" s="51" t="str">
        <f t="shared" si="823"/>
        <v>MERC/CAPEX/2019-2020/121</v>
      </c>
      <c r="D1177" s="217">
        <f t="shared" si="823"/>
        <v>43865</v>
      </c>
      <c r="E1177" s="53">
        <f t="shared" si="823"/>
        <v>0</v>
      </c>
      <c r="F1177" s="32">
        <f t="shared" si="794"/>
        <v>0</v>
      </c>
      <c r="G1177" s="32">
        <f t="shared" si="795"/>
        <v>0</v>
      </c>
      <c r="H1177" s="32">
        <f t="shared" si="799"/>
        <v>0</v>
      </c>
      <c r="I1177" s="29">
        <f>'F4.2'!Y33</f>
        <v>0</v>
      </c>
      <c r="J1177" s="29">
        <f>'F4.2'!AX33</f>
        <v>0</v>
      </c>
      <c r="K1177" s="32"/>
      <c r="L1177" s="32"/>
      <c r="M1177" s="32">
        <f t="shared" si="800"/>
        <v>0</v>
      </c>
      <c r="N1177" s="32">
        <f t="shared" si="801"/>
        <v>0</v>
      </c>
      <c r="O1177" s="197">
        <f t="shared" si="796"/>
        <v>0</v>
      </c>
      <c r="P1177" s="198">
        <f t="shared" si="797"/>
        <v>0</v>
      </c>
    </row>
    <row r="1178" spans="1:16" ht="47.25" outlineLevel="1">
      <c r="A1178" s="26">
        <f t="shared" ref="A1178:E1178" si="824">A892</f>
        <v>8</v>
      </c>
      <c r="B1178" s="27" t="str">
        <f t="shared" si="824"/>
        <v>Implementation of Energy Saving Scheme with VFD for HP Feed Water Pump (HPFWP) and Condensate Extraction Pumps (CEP) for Stage-III at GTPS, Uran</v>
      </c>
      <c r="C1178" s="26" t="str">
        <f t="shared" si="824"/>
        <v>MERC/CAPEX/2020-21/WFH/SBR/1</v>
      </c>
      <c r="D1178" s="28">
        <f t="shared" si="824"/>
        <v>43942</v>
      </c>
      <c r="E1178" s="29">
        <f t="shared" si="824"/>
        <v>11.206</v>
      </c>
      <c r="F1178" s="29">
        <f t="shared" si="794"/>
        <v>11.173445427999999</v>
      </c>
      <c r="G1178" s="29">
        <f t="shared" si="795"/>
        <v>11.173445427999999</v>
      </c>
      <c r="H1178" s="29">
        <f t="shared" si="799"/>
        <v>0</v>
      </c>
      <c r="I1178" s="29">
        <f>'F4.2'!Y34</f>
        <v>0</v>
      </c>
      <c r="J1178" s="29">
        <f>'F4.2'!AX34</f>
        <v>0</v>
      </c>
      <c r="K1178" s="29"/>
      <c r="L1178" s="29"/>
      <c r="M1178" s="29">
        <f t="shared" si="800"/>
        <v>0</v>
      </c>
      <c r="N1178" s="29">
        <f t="shared" si="801"/>
        <v>0</v>
      </c>
      <c r="O1178" s="197">
        <f t="shared" si="796"/>
        <v>0</v>
      </c>
      <c r="P1178" s="198">
        <f t="shared" si="797"/>
        <v>0</v>
      </c>
    </row>
    <row r="1179" spans="1:16" ht="47.25" outlineLevel="1">
      <c r="A1179" s="30">
        <f t="shared" ref="A1179:E1179" si="825">A893</f>
        <v>8.1</v>
      </c>
      <c r="B1179" s="82" t="str">
        <f t="shared" si="825"/>
        <v>Implementation of VFD with Bypass system for HP Feed Water Pumps (HPFWP) and Condensate Extraction Pumps (CEP) for St-III at GTPS, Uran.(Supply + Works)</v>
      </c>
      <c r="C1179" s="51" t="str">
        <f t="shared" si="825"/>
        <v>MERC/CAPEX/2020-21/WFH/SBR/1</v>
      </c>
      <c r="D1179" s="217">
        <f t="shared" si="825"/>
        <v>43942</v>
      </c>
      <c r="E1179" s="53">
        <f t="shared" si="825"/>
        <v>10.856</v>
      </c>
      <c r="F1179" s="32">
        <f t="shared" si="794"/>
        <v>0.35</v>
      </c>
      <c r="G1179" s="32">
        <f t="shared" si="795"/>
        <v>0.35</v>
      </c>
      <c r="H1179" s="32">
        <f t="shared" si="799"/>
        <v>0</v>
      </c>
      <c r="I1179" s="29">
        <f>'F4.2'!Y35</f>
        <v>0</v>
      </c>
      <c r="J1179" s="29">
        <f>'F4.2'!AX35</f>
        <v>0</v>
      </c>
      <c r="K1179" s="32"/>
      <c r="L1179" s="32"/>
      <c r="M1179" s="32">
        <f t="shared" si="800"/>
        <v>0</v>
      </c>
      <c r="N1179" s="32">
        <f t="shared" si="801"/>
        <v>0</v>
      </c>
      <c r="O1179" s="197">
        <f t="shared" si="796"/>
        <v>0</v>
      </c>
      <c r="P1179" s="198">
        <f t="shared" si="797"/>
        <v>0</v>
      </c>
    </row>
    <row r="1180" spans="1:16" ht="15.75" outlineLevel="1">
      <c r="A1180" s="30">
        <f t="shared" ref="A1180:E1180" si="826">A894</f>
        <v>0</v>
      </c>
      <c r="B1180" s="82" t="str">
        <f t="shared" si="826"/>
        <v>IDC</v>
      </c>
      <c r="C1180" s="51" t="str">
        <f t="shared" si="826"/>
        <v>MERC/CAPEX/2020-21/WFH/SBR/1</v>
      </c>
      <c r="D1180" s="217">
        <f t="shared" si="826"/>
        <v>43942</v>
      </c>
      <c r="E1180" s="53">
        <f t="shared" si="826"/>
        <v>0.35</v>
      </c>
      <c r="F1180" s="32">
        <f t="shared" si="794"/>
        <v>0</v>
      </c>
      <c r="G1180" s="32">
        <f t="shared" si="795"/>
        <v>0</v>
      </c>
      <c r="H1180" s="32">
        <f t="shared" si="799"/>
        <v>0</v>
      </c>
      <c r="I1180" s="29">
        <f>'F4.2'!Y36</f>
        <v>0</v>
      </c>
      <c r="J1180" s="29">
        <f>'F4.2'!AX36</f>
        <v>0</v>
      </c>
      <c r="K1180" s="32"/>
      <c r="L1180" s="32"/>
      <c r="M1180" s="32">
        <f t="shared" si="800"/>
        <v>0</v>
      </c>
      <c r="N1180" s="32">
        <f t="shared" si="801"/>
        <v>0</v>
      </c>
      <c r="O1180" s="197">
        <f t="shared" si="796"/>
        <v>0</v>
      </c>
      <c r="P1180" s="198">
        <f t="shared" si="797"/>
        <v>0</v>
      </c>
    </row>
    <row r="1181" spans="1:16" ht="31.5" outlineLevel="1">
      <c r="A1181" s="26">
        <f t="shared" ref="A1181:E1181" si="827">A895</f>
        <v>9</v>
      </c>
      <c r="B1181" s="27" t="str">
        <f t="shared" si="827"/>
        <v>Plant Civil Works &amp; Renovation of Colony Civil Works at GTPS Uran</v>
      </c>
      <c r="C1181" s="26" t="str">
        <f t="shared" si="827"/>
        <v>MERC/CAPEX/FY 2021-22/MSPGCL /25</v>
      </c>
      <c r="D1181" s="28">
        <f t="shared" si="827"/>
        <v>44609</v>
      </c>
      <c r="E1181" s="29">
        <f t="shared" si="827"/>
        <v>19.281199999999998</v>
      </c>
      <c r="F1181" s="29">
        <f t="shared" si="794"/>
        <v>0</v>
      </c>
      <c r="G1181" s="29">
        <f t="shared" si="795"/>
        <v>0</v>
      </c>
      <c r="H1181" s="29">
        <f t="shared" si="799"/>
        <v>0</v>
      </c>
      <c r="I1181" s="29">
        <f>'F4.2'!Y37</f>
        <v>0</v>
      </c>
      <c r="J1181" s="29">
        <f>'F4.2'!AX37</f>
        <v>0</v>
      </c>
      <c r="K1181" s="29"/>
      <c r="L1181" s="29"/>
      <c r="M1181" s="29">
        <f t="shared" si="800"/>
        <v>0</v>
      </c>
      <c r="N1181" s="29">
        <f t="shared" si="801"/>
        <v>0</v>
      </c>
      <c r="O1181" s="197">
        <f t="shared" si="796"/>
        <v>0</v>
      </c>
      <c r="P1181" s="198">
        <f t="shared" si="797"/>
        <v>0</v>
      </c>
    </row>
    <row r="1182" spans="1:16" ht="31.5" outlineLevel="1">
      <c r="A1182" s="30">
        <f t="shared" ref="A1182:E1182" si="828">A896</f>
        <v>9.1</v>
      </c>
      <c r="B1182" s="78" t="str">
        <f t="shared" si="828"/>
        <v>Renovations, refurbishment of Residential colony at GTPS, Uran.</v>
      </c>
      <c r="C1182" s="51" t="str">
        <f t="shared" si="828"/>
        <v>MERC/CAPEX/FY 2021-22/MSPGCL /25</v>
      </c>
      <c r="D1182" s="217">
        <f t="shared" si="828"/>
        <v>44609</v>
      </c>
      <c r="E1182" s="53">
        <f t="shared" si="828"/>
        <v>7.5637999999999996</v>
      </c>
      <c r="F1182" s="32">
        <f t="shared" si="794"/>
        <v>0</v>
      </c>
      <c r="G1182" s="32">
        <f t="shared" si="795"/>
        <v>0</v>
      </c>
      <c r="H1182" s="32">
        <f t="shared" si="799"/>
        <v>0</v>
      </c>
      <c r="I1182" s="29">
        <f>'F4.2'!Y38</f>
        <v>0</v>
      </c>
      <c r="J1182" s="29">
        <f>'F4.2'!AX38</f>
        <v>0</v>
      </c>
      <c r="K1182" s="32"/>
      <c r="L1182" s="32"/>
      <c r="M1182" s="32">
        <f t="shared" si="800"/>
        <v>0</v>
      </c>
      <c r="N1182" s="32">
        <f t="shared" si="801"/>
        <v>0</v>
      </c>
      <c r="O1182" s="197">
        <f t="shared" si="796"/>
        <v>0</v>
      </c>
      <c r="P1182" s="198">
        <f t="shared" si="797"/>
        <v>0</v>
      </c>
    </row>
    <row r="1183" spans="1:16" ht="31.5" outlineLevel="1">
      <c r="A1183" s="30" t="str">
        <f t="shared" ref="A1183:E1183" si="829">A897</f>
        <v>9.1.1</v>
      </c>
      <c r="B1183" s="78" t="str">
        <f t="shared" si="829"/>
        <v>Providing weather shed over the parpet at Type-I, Type-II, Type-D, Type- III &amp; Type-IV quarters at GTPS , Uran.</v>
      </c>
      <c r="C1183" s="51">
        <f t="shared" si="829"/>
        <v>0</v>
      </c>
      <c r="D1183" s="217" t="str">
        <f t="shared" si="829"/>
        <v>-</v>
      </c>
      <c r="E1183" s="53">
        <f t="shared" si="829"/>
        <v>1.4278</v>
      </c>
      <c r="F1183" s="32">
        <f t="shared" si="794"/>
        <v>1.41</v>
      </c>
      <c r="G1183" s="32">
        <f t="shared" si="795"/>
        <v>1.41</v>
      </c>
      <c r="H1183" s="32">
        <f t="shared" si="799"/>
        <v>0</v>
      </c>
      <c r="I1183" s="29">
        <f>'F4.2'!Y39</f>
        <v>0</v>
      </c>
      <c r="J1183" s="29">
        <f>'F4.2'!AX39</f>
        <v>0</v>
      </c>
      <c r="K1183" s="32"/>
      <c r="L1183" s="32"/>
      <c r="M1183" s="32">
        <f t="shared" ref="M1183:M1189" si="830">SUM(J1183:L1183)</f>
        <v>0</v>
      </c>
      <c r="N1183" s="32">
        <f t="shared" si="801"/>
        <v>0</v>
      </c>
      <c r="O1183" s="197"/>
      <c r="P1183" s="198"/>
    </row>
    <row r="1184" spans="1:16" ht="15.75" outlineLevel="1">
      <c r="A1184" s="30">
        <f t="shared" ref="A1184:E1184" si="831">A898</f>
        <v>0</v>
      </c>
      <c r="B1184" s="78" t="str">
        <f t="shared" si="831"/>
        <v>IDC</v>
      </c>
      <c r="C1184" s="51">
        <f t="shared" si="831"/>
        <v>0</v>
      </c>
      <c r="D1184" s="217" t="str">
        <f t="shared" si="831"/>
        <v>-</v>
      </c>
      <c r="E1184" s="53">
        <f t="shared" si="831"/>
        <v>0</v>
      </c>
      <c r="F1184" s="32">
        <f t="shared" si="794"/>
        <v>3.1791899999999998E-2</v>
      </c>
      <c r="G1184" s="32">
        <f t="shared" si="795"/>
        <v>3.1791899999999998E-2</v>
      </c>
      <c r="H1184" s="32">
        <f t="shared" si="799"/>
        <v>0</v>
      </c>
      <c r="I1184" s="29">
        <f>'F4.2'!Y40</f>
        <v>0</v>
      </c>
      <c r="J1184" s="29">
        <f>'F4.2'!AX40</f>
        <v>0</v>
      </c>
      <c r="K1184" s="32"/>
      <c r="L1184" s="32"/>
      <c r="M1184" s="32">
        <f t="shared" si="830"/>
        <v>0</v>
      </c>
      <c r="N1184" s="32">
        <f t="shared" si="801"/>
        <v>0</v>
      </c>
      <c r="O1184" s="197"/>
      <c r="P1184" s="198"/>
    </row>
    <row r="1185" spans="1:16" ht="31.5" outlineLevel="1">
      <c r="A1185" s="30" t="str">
        <f t="shared" ref="A1185:E1185" si="832">A899</f>
        <v>9.1.2</v>
      </c>
      <c r="B1185" s="78" t="str">
        <f t="shared" si="832"/>
        <v>Providing vitrified flooring to  Type-I, Type-II, Type-D, Type- III &amp;  E quarters at GTPS , Uran.</v>
      </c>
      <c r="C1185" s="51">
        <f t="shared" si="832"/>
        <v>0</v>
      </c>
      <c r="D1185" s="217" t="str">
        <f t="shared" si="832"/>
        <v>-</v>
      </c>
      <c r="E1185" s="53">
        <f t="shared" si="832"/>
        <v>2.0177999999999998</v>
      </c>
      <c r="F1185" s="32">
        <f t="shared" si="794"/>
        <v>1.9088066450000001</v>
      </c>
      <c r="G1185" s="32">
        <f t="shared" si="795"/>
        <v>1.9088066450000001</v>
      </c>
      <c r="H1185" s="32">
        <f t="shared" si="799"/>
        <v>0</v>
      </c>
      <c r="I1185" s="29">
        <f>'F4.2'!Y41</f>
        <v>0</v>
      </c>
      <c r="J1185" s="29">
        <f>'F4.2'!AX41</f>
        <v>0</v>
      </c>
      <c r="K1185" s="32"/>
      <c r="L1185" s="32"/>
      <c r="M1185" s="32">
        <f t="shared" si="830"/>
        <v>0</v>
      </c>
      <c r="N1185" s="32">
        <f t="shared" si="801"/>
        <v>0</v>
      </c>
      <c r="O1185" s="197"/>
      <c r="P1185" s="198"/>
    </row>
    <row r="1186" spans="1:16" ht="15.75" outlineLevel="1">
      <c r="A1186" s="30">
        <f t="shared" ref="A1186:E1186" si="833">A900</f>
        <v>0</v>
      </c>
      <c r="B1186" s="78" t="str">
        <f t="shared" si="833"/>
        <v>IDC</v>
      </c>
      <c r="C1186" s="51">
        <f t="shared" si="833"/>
        <v>0</v>
      </c>
      <c r="D1186" s="217" t="str">
        <f t="shared" si="833"/>
        <v>-</v>
      </c>
      <c r="E1186" s="53">
        <f t="shared" si="833"/>
        <v>0</v>
      </c>
      <c r="F1186" s="32">
        <f t="shared" si="794"/>
        <v>0</v>
      </c>
      <c r="G1186" s="32">
        <f t="shared" si="795"/>
        <v>0</v>
      </c>
      <c r="H1186" s="32">
        <f t="shared" si="799"/>
        <v>0</v>
      </c>
      <c r="I1186" s="29">
        <f>'F4.2'!Y42</f>
        <v>0</v>
      </c>
      <c r="J1186" s="29">
        <f>'F4.2'!AX42</f>
        <v>0</v>
      </c>
      <c r="K1186" s="32"/>
      <c r="L1186" s="32"/>
      <c r="M1186" s="32">
        <f t="shared" si="830"/>
        <v>0</v>
      </c>
      <c r="N1186" s="32">
        <f t="shared" si="801"/>
        <v>0</v>
      </c>
      <c r="O1186" s="197"/>
      <c r="P1186" s="198"/>
    </row>
    <row r="1187" spans="1:16" ht="47.25" outlineLevel="1">
      <c r="A1187" s="30" t="str">
        <f t="shared" ref="A1187:E1187" si="834">A901</f>
        <v>9.1.3</v>
      </c>
      <c r="B1187" s="78" t="str">
        <f t="shared" si="834"/>
        <v>Renovation/ Refurbishment including internal structural strangthing of  Type-I, Type-II, Type-D, Type- III &amp; Type- E &amp; F quarters at GTPS , Uran.</v>
      </c>
      <c r="C1187" s="51">
        <f t="shared" si="834"/>
        <v>0</v>
      </c>
      <c r="D1187" s="217" t="str">
        <f t="shared" si="834"/>
        <v>-</v>
      </c>
      <c r="E1187" s="53">
        <f t="shared" si="834"/>
        <v>0.88500000000000001</v>
      </c>
      <c r="F1187" s="32">
        <f t="shared" si="794"/>
        <v>0.80812447706000001</v>
      </c>
      <c r="G1187" s="32">
        <f t="shared" si="795"/>
        <v>0.80812447706000001</v>
      </c>
      <c r="H1187" s="32">
        <f t="shared" si="799"/>
        <v>0</v>
      </c>
      <c r="I1187" s="29">
        <f>'F4.2'!Y43</f>
        <v>0</v>
      </c>
      <c r="J1187" s="29">
        <f>'F4.2'!AX43</f>
        <v>0</v>
      </c>
      <c r="K1187" s="32"/>
      <c r="L1187" s="32"/>
      <c r="M1187" s="32">
        <f t="shared" si="830"/>
        <v>0</v>
      </c>
      <c r="N1187" s="32">
        <f t="shared" si="801"/>
        <v>0</v>
      </c>
      <c r="O1187" s="197"/>
      <c r="P1187" s="198"/>
    </row>
    <row r="1188" spans="1:16" ht="15.75" outlineLevel="1">
      <c r="A1188" s="30">
        <f t="shared" ref="A1188:E1188" si="835">A902</f>
        <v>0</v>
      </c>
      <c r="B1188" s="78" t="str">
        <f t="shared" si="835"/>
        <v>IDC</v>
      </c>
      <c r="C1188" s="51">
        <f t="shared" si="835"/>
        <v>0</v>
      </c>
      <c r="D1188" s="217" t="str">
        <f t="shared" si="835"/>
        <v>-</v>
      </c>
      <c r="E1188" s="53">
        <f t="shared" si="835"/>
        <v>0</v>
      </c>
      <c r="F1188" s="32">
        <f t="shared" si="794"/>
        <v>0</v>
      </c>
      <c r="G1188" s="32">
        <f t="shared" si="795"/>
        <v>0</v>
      </c>
      <c r="H1188" s="32">
        <f t="shared" si="799"/>
        <v>0</v>
      </c>
      <c r="I1188" s="29">
        <f>'F4.2'!Y44</f>
        <v>0</v>
      </c>
      <c r="J1188" s="29">
        <f>'F4.2'!AX44</f>
        <v>0</v>
      </c>
      <c r="K1188" s="32"/>
      <c r="L1188" s="32"/>
      <c r="M1188" s="32">
        <f t="shared" si="830"/>
        <v>0</v>
      </c>
      <c r="N1188" s="32">
        <f t="shared" si="801"/>
        <v>0</v>
      </c>
      <c r="O1188" s="197"/>
      <c r="P1188" s="198"/>
    </row>
    <row r="1189" spans="1:16" ht="47.25" outlineLevel="1">
      <c r="A1189" s="30" t="str">
        <f t="shared" ref="A1189:E1189" si="836">A903</f>
        <v>9.1.4</v>
      </c>
      <c r="B1189" s="78" t="str">
        <f t="shared" si="836"/>
        <v>External face-lifting including structural strengthening to walls and RCC structures of TYPE-I, TYPE-II, &amp; D-TYPE quarters:</v>
      </c>
      <c r="C1189" s="51">
        <f t="shared" si="836"/>
        <v>0</v>
      </c>
      <c r="D1189" s="217" t="str">
        <f t="shared" si="836"/>
        <v>-</v>
      </c>
      <c r="E1189" s="53">
        <f t="shared" si="836"/>
        <v>3.2332000000000001</v>
      </c>
      <c r="F1189" s="32">
        <f t="shared" si="794"/>
        <v>2.8465722370000002</v>
      </c>
      <c r="G1189" s="32">
        <f t="shared" si="795"/>
        <v>2.8465722370000002</v>
      </c>
      <c r="H1189" s="32">
        <f t="shared" si="799"/>
        <v>0</v>
      </c>
      <c r="I1189" s="29">
        <f>'F4.2'!Y45</f>
        <v>0</v>
      </c>
      <c r="J1189" s="29">
        <f>'F4.2'!AX45</f>
        <v>0</v>
      </c>
      <c r="K1189" s="32"/>
      <c r="L1189" s="32"/>
      <c r="M1189" s="32">
        <f t="shared" si="830"/>
        <v>0</v>
      </c>
      <c r="N1189" s="32">
        <f t="shared" si="801"/>
        <v>0</v>
      </c>
      <c r="O1189" s="197"/>
      <c r="P1189" s="198"/>
    </row>
    <row r="1190" spans="1:16" ht="31.5" outlineLevel="1">
      <c r="A1190" s="30">
        <f t="shared" ref="A1190:E1190" si="837">A904</f>
        <v>9.1999999999999993</v>
      </c>
      <c r="B1190" s="78" t="str">
        <f t="shared" si="837"/>
        <v>Internal colony Road at GTPS, Uran.</v>
      </c>
      <c r="C1190" s="51" t="str">
        <f t="shared" si="837"/>
        <v>MERC/CAPEX/FY 2021-22/MSPGCL /25</v>
      </c>
      <c r="D1190" s="217">
        <f t="shared" si="837"/>
        <v>44609</v>
      </c>
      <c r="E1190" s="53">
        <f t="shared" si="837"/>
        <v>1.0973999999999999</v>
      </c>
      <c r="F1190" s="32">
        <f t="shared" si="794"/>
        <v>1.0382794</v>
      </c>
      <c r="G1190" s="32">
        <f t="shared" si="795"/>
        <v>1.0382794</v>
      </c>
      <c r="H1190" s="32">
        <f t="shared" si="799"/>
        <v>0</v>
      </c>
      <c r="I1190" s="29">
        <f>'F4.2'!Y46</f>
        <v>0</v>
      </c>
      <c r="J1190" s="29">
        <f>'F4.2'!AX46</f>
        <v>0</v>
      </c>
      <c r="K1190" s="32"/>
      <c r="L1190" s="32"/>
      <c r="M1190" s="32">
        <f t="shared" ref="M1190:M1203" si="838">SUM(J1190:L1190)</f>
        <v>0</v>
      </c>
      <c r="N1190" s="32">
        <f t="shared" si="801"/>
        <v>0</v>
      </c>
      <c r="O1190" s="197">
        <f t="shared" ref="O1190:O1203" si="839">MAX(0,IF(M1190=0,0,IF(G1190+M1190&lt;E1190,M1190,E1190-G1190)))</f>
        <v>0</v>
      </c>
      <c r="P1190" s="198">
        <f t="shared" ref="P1190:P1203" si="840">M1190-O1190</f>
        <v>0</v>
      </c>
    </row>
    <row r="1191" spans="1:16" ht="31.5" outlineLevel="1">
      <c r="A1191" s="30">
        <f t="shared" ref="A1191:E1191" si="841">A905</f>
        <v>9.3000000000000007</v>
      </c>
      <c r="B1191" s="78" t="str">
        <f t="shared" si="841"/>
        <v>Renovation of sanitary system including Replacing sanitary and storm water drainage pipelines in colony area.</v>
      </c>
      <c r="C1191" s="51" t="str">
        <f t="shared" si="841"/>
        <v>MERC/CAPEX/FY 2021-22/MSPGCL /25</v>
      </c>
      <c r="D1191" s="217">
        <f t="shared" si="841"/>
        <v>44609</v>
      </c>
      <c r="E1191" s="53">
        <f t="shared" si="841"/>
        <v>1.5458000000000001</v>
      </c>
      <c r="F1191" s="32">
        <f t="shared" si="794"/>
        <v>1.5079282650000001</v>
      </c>
      <c r="G1191" s="32">
        <f t="shared" si="795"/>
        <v>1.5079282650000001</v>
      </c>
      <c r="H1191" s="32">
        <f t="shared" si="799"/>
        <v>0</v>
      </c>
      <c r="I1191" s="29">
        <f>'F4.2'!Y47</f>
        <v>0</v>
      </c>
      <c r="J1191" s="29">
        <f>'F4.2'!AX47</f>
        <v>0</v>
      </c>
      <c r="K1191" s="32"/>
      <c r="L1191" s="32"/>
      <c r="M1191" s="32">
        <f t="shared" si="838"/>
        <v>0</v>
      </c>
      <c r="N1191" s="32">
        <f t="shared" si="801"/>
        <v>0</v>
      </c>
      <c r="O1191" s="197">
        <f t="shared" si="839"/>
        <v>0</v>
      </c>
      <c r="P1191" s="198">
        <f t="shared" si="840"/>
        <v>0</v>
      </c>
    </row>
    <row r="1192" spans="1:16" ht="31.5" outlineLevel="1">
      <c r="A1192" s="33">
        <f t="shared" ref="A1192:E1192" si="842">A906</f>
        <v>9.4</v>
      </c>
      <c r="B1192" s="84" t="str">
        <f t="shared" si="842"/>
        <v>Renovations, refurbishment of Recreation Club Building in colony at GTPS Uran</v>
      </c>
      <c r="C1192" s="51" t="str">
        <f t="shared" si="842"/>
        <v>MERC/CAPEX/FY 2021-22/MSPGCL /25</v>
      </c>
      <c r="D1192" s="217">
        <f t="shared" si="842"/>
        <v>44609</v>
      </c>
      <c r="E1192" s="53">
        <f t="shared" si="842"/>
        <v>0</v>
      </c>
      <c r="F1192" s="32">
        <f t="shared" si="794"/>
        <v>0</v>
      </c>
      <c r="G1192" s="32">
        <f t="shared" si="795"/>
        <v>0</v>
      </c>
      <c r="H1192" s="32">
        <f t="shared" si="799"/>
        <v>0</v>
      </c>
      <c r="I1192" s="29">
        <f>'F4.2'!Y48</f>
        <v>0</v>
      </c>
      <c r="J1192" s="29">
        <f>'F4.2'!AX48</f>
        <v>0</v>
      </c>
      <c r="K1192" s="32"/>
      <c r="L1192" s="32"/>
      <c r="M1192" s="32">
        <f t="shared" si="838"/>
        <v>0</v>
      </c>
      <c r="N1192" s="32">
        <f t="shared" si="801"/>
        <v>0</v>
      </c>
      <c r="O1192" s="197">
        <f t="shared" si="839"/>
        <v>0</v>
      </c>
      <c r="P1192" s="198">
        <f t="shared" si="840"/>
        <v>0</v>
      </c>
    </row>
    <row r="1193" spans="1:16" ht="31.5" outlineLevel="1">
      <c r="A1193" s="30">
        <f t="shared" ref="A1193:E1193" si="843">A907</f>
        <v>9.5</v>
      </c>
      <c r="B1193" s="78" t="str">
        <f t="shared" si="843"/>
        <v>Strengthening to steel structures by epoxy painting within the plant area at GTPS, Uran</v>
      </c>
      <c r="C1193" s="51" t="str">
        <f t="shared" si="843"/>
        <v>MERC/CAPEX/FY 2021-22/MSPGCL /25</v>
      </c>
      <c r="D1193" s="217">
        <f t="shared" si="843"/>
        <v>44609</v>
      </c>
      <c r="E1193" s="53">
        <f t="shared" si="843"/>
        <v>1.5104</v>
      </c>
      <c r="F1193" s="32">
        <f t="shared" si="794"/>
        <v>1.3037510000000001</v>
      </c>
      <c r="G1193" s="32">
        <f t="shared" si="795"/>
        <v>1.3037510000000001</v>
      </c>
      <c r="H1193" s="32">
        <f t="shared" si="799"/>
        <v>0</v>
      </c>
      <c r="I1193" s="29">
        <f>'F4.2'!Y49</f>
        <v>0</v>
      </c>
      <c r="J1193" s="29">
        <f>'F4.2'!AX49</f>
        <v>0</v>
      </c>
      <c r="K1193" s="32"/>
      <c r="L1193" s="32"/>
      <c r="M1193" s="32">
        <f t="shared" si="838"/>
        <v>0</v>
      </c>
      <c r="N1193" s="32">
        <f t="shared" si="801"/>
        <v>0</v>
      </c>
      <c r="O1193" s="197">
        <f t="shared" si="839"/>
        <v>0</v>
      </c>
      <c r="P1193" s="198">
        <f t="shared" si="840"/>
        <v>0</v>
      </c>
    </row>
    <row r="1194" spans="1:16" ht="47.25" outlineLevel="1">
      <c r="A1194" s="26">
        <f t="shared" ref="A1194:E1194" si="844">A908</f>
        <v>10</v>
      </c>
      <c r="B1194" s="27" t="str">
        <f t="shared" si="844"/>
        <v>Procurement of Turbine Rotor blades of all 4 stages &amp; Compressor Rotor blades set (along with installation materials) for GT Unit no.7 at GTPS Uran</v>
      </c>
      <c r="C1194" s="26" t="str">
        <f t="shared" si="844"/>
        <v>MERC/CAPEX/FY 2022-23/0162</v>
      </c>
      <c r="D1194" s="28">
        <f t="shared" si="844"/>
        <v>44669</v>
      </c>
      <c r="E1194" s="29">
        <f t="shared" si="844"/>
        <v>36.9</v>
      </c>
      <c r="F1194" s="29">
        <f t="shared" si="794"/>
        <v>21.838874142799998</v>
      </c>
      <c r="G1194" s="29">
        <f t="shared" si="795"/>
        <v>21.838874142799998</v>
      </c>
      <c r="H1194" s="29">
        <f t="shared" si="799"/>
        <v>0</v>
      </c>
      <c r="I1194" s="29">
        <f>'F4.2'!Y50</f>
        <v>8.7843283272000008</v>
      </c>
      <c r="J1194" s="29">
        <f>'F4.2'!AX50</f>
        <v>8.7843283272000008</v>
      </c>
      <c r="K1194" s="29"/>
      <c r="L1194" s="29"/>
      <c r="M1194" s="29">
        <f t="shared" si="838"/>
        <v>8.7843283272000008</v>
      </c>
      <c r="N1194" s="29">
        <f t="shared" si="801"/>
        <v>0</v>
      </c>
      <c r="O1194" s="197">
        <f t="shared" si="839"/>
        <v>8.7843283272000008</v>
      </c>
      <c r="P1194" s="198">
        <f t="shared" si="840"/>
        <v>0</v>
      </c>
    </row>
    <row r="1195" spans="1:16" ht="47.25" outlineLevel="1">
      <c r="A1195" s="30">
        <f t="shared" ref="A1195:E1195" si="845">A909</f>
        <v>10.1</v>
      </c>
      <c r="B1195" s="78" t="str">
        <f t="shared" si="845"/>
        <v>Procurement of Turbine Rotor blades of all 4 stages &amp; Compressor Rotor blades set (along with installation materials) for GT Unit no.7 at GTPS Uran</v>
      </c>
      <c r="C1195" s="51" t="str">
        <f t="shared" si="845"/>
        <v>MERC/CAPEX/FY 2022-23/0162</v>
      </c>
      <c r="D1195" s="217">
        <f t="shared" si="845"/>
        <v>44669</v>
      </c>
      <c r="E1195" s="53">
        <f t="shared" si="845"/>
        <v>36.43</v>
      </c>
      <c r="F1195" s="32">
        <f t="shared" si="794"/>
        <v>0.47199999999999998</v>
      </c>
      <c r="G1195" s="32">
        <f t="shared" si="795"/>
        <v>0.47199999999999998</v>
      </c>
      <c r="H1195" s="32">
        <f t="shared" si="799"/>
        <v>0</v>
      </c>
      <c r="I1195" s="29">
        <f>'F4.2'!Y51</f>
        <v>0</v>
      </c>
      <c r="J1195" s="29">
        <f>'F4.2'!AX51</f>
        <v>0</v>
      </c>
      <c r="K1195" s="32"/>
      <c r="L1195" s="32"/>
      <c r="M1195" s="32">
        <f t="shared" si="838"/>
        <v>0</v>
      </c>
      <c r="N1195" s="32">
        <f t="shared" si="801"/>
        <v>0</v>
      </c>
      <c r="O1195" s="197">
        <f t="shared" si="839"/>
        <v>0</v>
      </c>
      <c r="P1195" s="198">
        <f t="shared" si="840"/>
        <v>0</v>
      </c>
    </row>
    <row r="1196" spans="1:16" ht="15.75" outlineLevel="1">
      <c r="A1196" s="30">
        <f t="shared" ref="A1196:E1196" si="846">A910</f>
        <v>0</v>
      </c>
      <c r="B1196" s="78" t="str">
        <f t="shared" si="846"/>
        <v>IDC</v>
      </c>
      <c r="C1196" s="51" t="str">
        <f t="shared" si="846"/>
        <v>MERC/CAPEX/FY 2022-23/0162</v>
      </c>
      <c r="D1196" s="217">
        <f t="shared" si="846"/>
        <v>44669</v>
      </c>
      <c r="E1196" s="53">
        <f t="shared" si="846"/>
        <v>0.47</v>
      </c>
      <c r="F1196" s="32">
        <f t="shared" si="794"/>
        <v>0</v>
      </c>
      <c r="G1196" s="32">
        <f t="shared" si="795"/>
        <v>0</v>
      </c>
      <c r="H1196" s="32">
        <f t="shared" si="799"/>
        <v>0</v>
      </c>
      <c r="I1196" s="29">
        <f>'F4.2'!Y52</f>
        <v>0</v>
      </c>
      <c r="J1196" s="29">
        <f>'F4.2'!AX52</f>
        <v>0</v>
      </c>
      <c r="K1196" s="32"/>
      <c r="L1196" s="32"/>
      <c r="M1196" s="32">
        <f t="shared" si="838"/>
        <v>0</v>
      </c>
      <c r="N1196" s="32">
        <f t="shared" si="801"/>
        <v>0</v>
      </c>
      <c r="O1196" s="197">
        <f t="shared" si="839"/>
        <v>0</v>
      </c>
      <c r="P1196" s="198">
        <f t="shared" si="840"/>
        <v>0</v>
      </c>
    </row>
    <row r="1197" spans="1:16" ht="31.5" outlineLevel="1">
      <c r="A1197" s="26" t="str">
        <f t="shared" ref="A1197:E1197" si="847">A911</f>
        <v>HO
DPR 8</v>
      </c>
      <c r="B1197" s="27" t="str">
        <f t="shared" si="847"/>
        <v>Replacement of Fire Tenders at Various Power Stations of Mahagenco</v>
      </c>
      <c r="C1197" s="26" t="str">
        <f t="shared" si="847"/>
        <v>MERC/CAPEX/20172018/4653</v>
      </c>
      <c r="D1197" s="28">
        <f t="shared" si="847"/>
        <v>43052</v>
      </c>
      <c r="E1197" s="29">
        <f t="shared" si="847"/>
        <v>2.5</v>
      </c>
      <c r="F1197" s="29">
        <f t="shared" si="794"/>
        <v>0</v>
      </c>
      <c r="G1197" s="29">
        <f t="shared" si="795"/>
        <v>0</v>
      </c>
      <c r="H1197" s="29">
        <f t="shared" si="799"/>
        <v>0</v>
      </c>
      <c r="I1197" s="29">
        <f>'F4.2'!Y53</f>
        <v>0</v>
      </c>
      <c r="J1197" s="29">
        <f>'F4.2'!AX53</f>
        <v>0</v>
      </c>
      <c r="K1197" s="29"/>
      <c r="L1197" s="29"/>
      <c r="M1197" s="29">
        <f t="shared" si="838"/>
        <v>0</v>
      </c>
      <c r="N1197" s="29">
        <f t="shared" si="801"/>
        <v>0</v>
      </c>
      <c r="O1197" s="197">
        <f t="shared" si="839"/>
        <v>0</v>
      </c>
      <c r="P1197" s="198">
        <f t="shared" si="840"/>
        <v>0</v>
      </c>
    </row>
    <row r="1198" spans="1:16" ht="31.5" outlineLevel="1">
      <c r="A1198" s="30" t="str">
        <f t="shared" ref="A1198:E1198" si="848">A912</f>
        <v>HO
DPR 8.2</v>
      </c>
      <c r="B1198" s="78" t="str">
        <f t="shared" si="848"/>
        <v>Normal Multipurpose Fire Tender</v>
      </c>
      <c r="C1198" s="51" t="str">
        <f t="shared" si="848"/>
        <v>MERC/CAPEX/20172018/4653</v>
      </c>
      <c r="D1198" s="217">
        <f t="shared" si="848"/>
        <v>43052</v>
      </c>
      <c r="E1198" s="53">
        <f t="shared" si="848"/>
        <v>2.5</v>
      </c>
      <c r="F1198" s="32">
        <f t="shared" si="794"/>
        <v>2.1846524</v>
      </c>
      <c r="G1198" s="32">
        <f t="shared" si="795"/>
        <v>2.1846524</v>
      </c>
      <c r="H1198" s="32">
        <f t="shared" si="799"/>
        <v>0</v>
      </c>
      <c r="I1198" s="29">
        <f>'F4.2'!Y54</f>
        <v>0</v>
      </c>
      <c r="J1198" s="29">
        <f>'F4.2'!AX54</f>
        <v>0</v>
      </c>
      <c r="K1198" s="32"/>
      <c r="L1198" s="32"/>
      <c r="M1198" s="32">
        <f t="shared" si="838"/>
        <v>0</v>
      </c>
      <c r="N1198" s="32">
        <f t="shared" si="801"/>
        <v>0</v>
      </c>
      <c r="O1198" s="197">
        <f t="shared" si="839"/>
        <v>0</v>
      </c>
      <c r="P1198" s="198">
        <f t="shared" si="840"/>
        <v>0</v>
      </c>
    </row>
    <row r="1199" spans="1:16" ht="15.75" outlineLevel="1">
      <c r="A1199" s="30">
        <f t="shared" ref="A1199:E1199" si="849">A913</f>
        <v>0</v>
      </c>
      <c r="B1199" s="31" t="str">
        <f t="shared" si="849"/>
        <v>IDC</v>
      </c>
      <c r="C1199" s="51" t="str">
        <f t="shared" si="849"/>
        <v>MERC/CAPEX/20172018/4653</v>
      </c>
      <c r="D1199" s="217">
        <f t="shared" si="849"/>
        <v>43052</v>
      </c>
      <c r="E1199" s="53">
        <f t="shared" si="849"/>
        <v>0</v>
      </c>
      <c r="F1199" s="32">
        <f t="shared" si="794"/>
        <v>4.2562000000000003E-2</v>
      </c>
      <c r="G1199" s="32">
        <f t="shared" si="795"/>
        <v>4.2562000000000003E-2</v>
      </c>
      <c r="H1199" s="32">
        <f t="shared" si="799"/>
        <v>0</v>
      </c>
      <c r="I1199" s="29">
        <f>'F4.2'!Y55</f>
        <v>0</v>
      </c>
      <c r="J1199" s="29">
        <f>'F4.2'!AX55</f>
        <v>0</v>
      </c>
      <c r="K1199" s="32"/>
      <c r="L1199" s="32"/>
      <c r="M1199" s="32">
        <f t="shared" si="838"/>
        <v>0</v>
      </c>
      <c r="N1199" s="32">
        <f t="shared" si="801"/>
        <v>0</v>
      </c>
      <c r="O1199" s="197">
        <f t="shared" si="839"/>
        <v>0</v>
      </c>
      <c r="P1199" s="198">
        <f t="shared" si="840"/>
        <v>0</v>
      </c>
    </row>
    <row r="1200" spans="1:16" ht="31.5" outlineLevel="1">
      <c r="A1200" s="26" t="str">
        <f t="shared" ref="A1200:E1200" si="850">A914</f>
        <v>HO
DPR-10</v>
      </c>
      <c r="B1200" s="27" t="str">
        <f t="shared" si="850"/>
        <v>Implementation of IB recommendations- Civil works at various TPS of Mahagenco</v>
      </c>
      <c r="C1200" s="26" t="str">
        <f t="shared" si="850"/>
        <v>MERC/CAPEX/20172018/0177</v>
      </c>
      <c r="D1200" s="28">
        <f t="shared" si="850"/>
        <v>43137</v>
      </c>
      <c r="E1200" s="29">
        <f t="shared" si="850"/>
        <v>0.94399999999999995</v>
      </c>
      <c r="F1200" s="29">
        <f t="shared" si="794"/>
        <v>0</v>
      </c>
      <c r="G1200" s="29">
        <f t="shared" si="795"/>
        <v>0</v>
      </c>
      <c r="H1200" s="29">
        <f t="shared" si="799"/>
        <v>0</v>
      </c>
      <c r="I1200" s="29">
        <f>'F4.2'!Y56</f>
        <v>0</v>
      </c>
      <c r="J1200" s="29">
        <f>'F4.2'!AX56</f>
        <v>0</v>
      </c>
      <c r="K1200" s="29"/>
      <c r="L1200" s="29"/>
      <c r="M1200" s="29">
        <f t="shared" si="838"/>
        <v>0</v>
      </c>
      <c r="N1200" s="29">
        <f t="shared" si="801"/>
        <v>0</v>
      </c>
      <c r="O1200" s="197">
        <f t="shared" si="839"/>
        <v>0</v>
      </c>
      <c r="P1200" s="198">
        <f t="shared" si="840"/>
        <v>0</v>
      </c>
    </row>
    <row r="1201" spans="1:16" ht="47.25" outlineLevel="1">
      <c r="A1201" s="30" t="str">
        <f t="shared" ref="A1201:E1201" si="851">A915</f>
        <v>HO
DPR 10.1</v>
      </c>
      <c r="B1201" s="78" t="str">
        <f t="shared" si="851"/>
        <v>GTPS Uran</v>
      </c>
      <c r="C1201" s="51" t="str">
        <f t="shared" si="851"/>
        <v>MERC/CAPEX/20172018/0177</v>
      </c>
      <c r="D1201" s="217">
        <f t="shared" si="851"/>
        <v>43137</v>
      </c>
      <c r="E1201" s="53">
        <f t="shared" si="851"/>
        <v>0.94399999999999995</v>
      </c>
      <c r="F1201" s="32">
        <f t="shared" si="794"/>
        <v>0</v>
      </c>
      <c r="G1201" s="32">
        <f t="shared" si="795"/>
        <v>0</v>
      </c>
      <c r="H1201" s="32">
        <f t="shared" si="799"/>
        <v>0</v>
      </c>
      <c r="I1201" s="29">
        <f>'F4.2'!Y57</f>
        <v>0</v>
      </c>
      <c r="J1201" s="29">
        <f>'F4.2'!AX57</f>
        <v>0</v>
      </c>
      <c r="K1201" s="32"/>
      <c r="L1201" s="32"/>
      <c r="M1201" s="32">
        <f t="shared" si="838"/>
        <v>0</v>
      </c>
      <c r="N1201" s="32">
        <f t="shared" si="801"/>
        <v>0</v>
      </c>
      <c r="O1201" s="197">
        <f t="shared" si="839"/>
        <v>0</v>
      </c>
      <c r="P1201" s="198">
        <f t="shared" si="840"/>
        <v>0</v>
      </c>
    </row>
    <row r="1202" spans="1:16" ht="15.75" outlineLevel="1">
      <c r="A1202" s="30">
        <f t="shared" ref="A1202:E1202" si="852">A916</f>
        <v>0</v>
      </c>
      <c r="B1202" s="78" t="str">
        <f t="shared" si="852"/>
        <v>IDC</v>
      </c>
      <c r="C1202" s="51" t="str">
        <f t="shared" si="852"/>
        <v>MERC/CAPEX/20172018/0177</v>
      </c>
      <c r="D1202" s="217">
        <f t="shared" si="852"/>
        <v>43137</v>
      </c>
      <c r="E1202" s="53">
        <f t="shared" si="852"/>
        <v>0</v>
      </c>
      <c r="F1202" s="32">
        <f t="shared" si="794"/>
        <v>0</v>
      </c>
      <c r="G1202" s="32">
        <f t="shared" si="795"/>
        <v>0</v>
      </c>
      <c r="H1202" s="32">
        <f t="shared" si="799"/>
        <v>0</v>
      </c>
      <c r="I1202" s="29">
        <f>'F4.2'!Y58</f>
        <v>0</v>
      </c>
      <c r="J1202" s="29">
        <f>'F4.2'!AX58</f>
        <v>0</v>
      </c>
      <c r="K1202" s="32"/>
      <c r="L1202" s="32"/>
      <c r="M1202" s="32">
        <f t="shared" si="838"/>
        <v>0</v>
      </c>
      <c r="N1202" s="32">
        <f t="shared" si="801"/>
        <v>0</v>
      </c>
      <c r="O1202" s="197">
        <f t="shared" si="839"/>
        <v>0</v>
      </c>
      <c r="P1202" s="198">
        <f t="shared" si="840"/>
        <v>0</v>
      </c>
    </row>
    <row r="1203" spans="1:16" ht="31.5" outlineLevel="1">
      <c r="A1203" s="213" t="str">
        <f t="shared" ref="A1203:E1203" si="853">A917</f>
        <v>HO
DPR 11</v>
      </c>
      <c r="B1203" s="214" t="str">
        <f t="shared" si="853"/>
        <v>Construction of new Administrative Building for Mahagenco at Vidyut Bhawan, Katol Road, Nagpur</v>
      </c>
      <c r="C1203" s="26" t="str">
        <f t="shared" si="853"/>
        <v>MERC/CAPEX/2021-2022/MSPGCL/063</v>
      </c>
      <c r="D1203" s="28">
        <f t="shared" si="853"/>
        <v>44604</v>
      </c>
      <c r="E1203" s="29">
        <f t="shared" si="853"/>
        <v>57</v>
      </c>
      <c r="F1203" s="29">
        <f t="shared" si="794"/>
        <v>0</v>
      </c>
      <c r="G1203" s="29">
        <f t="shared" si="795"/>
        <v>0</v>
      </c>
      <c r="H1203" s="29">
        <f t="shared" si="799"/>
        <v>0</v>
      </c>
      <c r="I1203" s="29">
        <f>'F4.2'!Y59</f>
        <v>0</v>
      </c>
      <c r="J1203" s="29">
        <f>'F4.2'!AX59</f>
        <v>0</v>
      </c>
      <c r="K1203" s="29"/>
      <c r="L1203" s="29"/>
      <c r="M1203" s="29">
        <f t="shared" si="838"/>
        <v>0</v>
      </c>
      <c r="N1203" s="29">
        <f t="shared" si="801"/>
        <v>0</v>
      </c>
      <c r="O1203" s="197">
        <f t="shared" si="839"/>
        <v>0</v>
      </c>
      <c r="P1203" s="198">
        <f t="shared" si="840"/>
        <v>0</v>
      </c>
    </row>
    <row r="1204" spans="1:16" ht="47.25" outlineLevel="1">
      <c r="A1204" s="215" t="str">
        <f t="shared" ref="A1204:E1204" si="854">A918</f>
        <v>HO
DPR 11.1</v>
      </c>
      <c r="B1204" s="222" t="str">
        <f t="shared" si="854"/>
        <v>Construction of new Administrative Building for Mahagenco at Vidyut Bhawan, Katol Road, Nagpur</v>
      </c>
      <c r="C1204" s="51" t="str">
        <f t="shared" si="854"/>
        <v>MERC/CAPEX/2021-2022/MSPGCL/063</v>
      </c>
      <c r="D1204" s="217">
        <f t="shared" si="854"/>
        <v>44604</v>
      </c>
      <c r="E1204" s="53">
        <f t="shared" si="854"/>
        <v>54.24</v>
      </c>
      <c r="F1204" s="32">
        <f t="shared" si="794"/>
        <v>0</v>
      </c>
      <c r="G1204" s="32">
        <f t="shared" si="795"/>
        <v>0</v>
      </c>
      <c r="H1204" s="32">
        <f t="shared" si="799"/>
        <v>0</v>
      </c>
      <c r="I1204" s="29">
        <f>'F4.2'!Y60</f>
        <v>0</v>
      </c>
      <c r="J1204" s="29">
        <f>'F4.2'!AX60</f>
        <v>0</v>
      </c>
      <c r="K1204" s="32"/>
      <c r="L1204" s="32"/>
      <c r="M1204" s="32">
        <f t="shared" ref="M1204:M1267" si="855">SUM(J1204:L1204)</f>
        <v>0</v>
      </c>
      <c r="N1204" s="32">
        <f t="shared" si="801"/>
        <v>0</v>
      </c>
      <c r="O1204" s="197"/>
      <c r="P1204" s="198"/>
    </row>
    <row r="1205" spans="1:16" ht="31.5" outlineLevel="1">
      <c r="A1205" s="221">
        <f t="shared" ref="A1205:E1205" si="856">A919</f>
        <v>0</v>
      </c>
      <c r="B1205" s="222" t="str">
        <f t="shared" si="856"/>
        <v>IDC</v>
      </c>
      <c r="C1205" s="51" t="str">
        <f t="shared" si="856"/>
        <v>MERC/CAPEX/2021-2022/MSPGCL/063</v>
      </c>
      <c r="D1205" s="217">
        <f t="shared" si="856"/>
        <v>44604</v>
      </c>
      <c r="E1205" s="53">
        <f t="shared" si="856"/>
        <v>2.76</v>
      </c>
      <c r="F1205" s="32">
        <f t="shared" si="794"/>
        <v>0</v>
      </c>
      <c r="G1205" s="32">
        <f t="shared" si="795"/>
        <v>0</v>
      </c>
      <c r="H1205" s="32">
        <f t="shared" si="799"/>
        <v>0</v>
      </c>
      <c r="I1205" s="29">
        <f>'F4.2'!Y61</f>
        <v>0</v>
      </c>
      <c r="J1205" s="29">
        <f>'F4.2'!AX61</f>
        <v>0</v>
      </c>
      <c r="K1205" s="32"/>
      <c r="L1205" s="32"/>
      <c r="M1205" s="32">
        <f t="shared" si="855"/>
        <v>0</v>
      </c>
      <c r="N1205" s="32">
        <f t="shared" si="801"/>
        <v>0</v>
      </c>
      <c r="O1205" s="197"/>
      <c r="P1205" s="198"/>
    </row>
    <row r="1206" spans="1:16" ht="31.5" outlineLevel="1">
      <c r="A1206" s="213" t="str">
        <f t="shared" ref="A1206:E1206" si="857">A920</f>
        <v>HO
DPR 12</v>
      </c>
      <c r="B1206" s="214" t="str">
        <f t="shared" si="857"/>
        <v>Centralized Monitoring Solution</v>
      </c>
      <c r="C1206" s="26" t="str">
        <f t="shared" si="857"/>
        <v>MERC/CAPEX/MSPGCL/2023-24/0576</v>
      </c>
      <c r="D1206" s="28">
        <f t="shared" si="857"/>
        <v>45232</v>
      </c>
      <c r="E1206" s="29">
        <f t="shared" si="857"/>
        <v>69.308999999999997</v>
      </c>
      <c r="F1206" s="29">
        <f t="shared" si="794"/>
        <v>0</v>
      </c>
      <c r="G1206" s="29">
        <f t="shared" si="795"/>
        <v>0</v>
      </c>
      <c r="H1206" s="29">
        <f t="shared" si="799"/>
        <v>0</v>
      </c>
      <c r="I1206" s="29">
        <f>'F4.2'!Y62</f>
        <v>0</v>
      </c>
      <c r="J1206" s="29">
        <f>'F4.2'!AX62</f>
        <v>0</v>
      </c>
      <c r="K1206" s="29"/>
      <c r="L1206" s="29"/>
      <c r="M1206" s="29">
        <f t="shared" si="855"/>
        <v>0</v>
      </c>
      <c r="N1206" s="29">
        <f t="shared" si="801"/>
        <v>0</v>
      </c>
      <c r="O1206" s="197"/>
      <c r="P1206" s="198"/>
    </row>
    <row r="1207" spans="1:16" ht="47.25" outlineLevel="1">
      <c r="A1207" s="215" t="str">
        <f t="shared" ref="A1207:E1207" si="858">A921</f>
        <v>HO
DPR 12.1</v>
      </c>
      <c r="B1207" s="222" t="str">
        <f t="shared" si="858"/>
        <v>Centralized Monitoring Solution</v>
      </c>
      <c r="C1207" s="51" t="str">
        <f t="shared" si="858"/>
        <v>MERC/CAPEX/MSPGCL/2023-24/0576</v>
      </c>
      <c r="D1207" s="217">
        <f t="shared" si="858"/>
        <v>45232</v>
      </c>
      <c r="E1207" s="53">
        <f t="shared" si="858"/>
        <v>66.009</v>
      </c>
      <c r="F1207" s="32">
        <f t="shared" si="794"/>
        <v>0</v>
      </c>
      <c r="G1207" s="32">
        <f t="shared" si="795"/>
        <v>3.8</v>
      </c>
      <c r="H1207" s="32">
        <f t="shared" si="799"/>
        <v>-3.8</v>
      </c>
      <c r="I1207" s="29">
        <f>'F4.2'!Y63</f>
        <v>0</v>
      </c>
      <c r="J1207" s="29">
        <f>'F4.2'!AX63</f>
        <v>0</v>
      </c>
      <c r="K1207" s="32"/>
      <c r="L1207" s="32"/>
      <c r="M1207" s="32">
        <f t="shared" si="855"/>
        <v>0</v>
      </c>
      <c r="N1207" s="32">
        <f t="shared" si="801"/>
        <v>-3.8</v>
      </c>
      <c r="O1207" s="197"/>
      <c r="P1207" s="198"/>
    </row>
    <row r="1208" spans="1:16" ht="31.5" outlineLevel="1">
      <c r="A1208" s="221">
        <f t="shared" ref="A1208:E1208" si="859">A922</f>
        <v>0</v>
      </c>
      <c r="B1208" s="222" t="str">
        <f t="shared" si="859"/>
        <v>IDC</v>
      </c>
      <c r="C1208" s="51" t="str">
        <f t="shared" si="859"/>
        <v>MERC/CAPEX/MSPGCL/2023-24/0576</v>
      </c>
      <c r="D1208" s="217">
        <f t="shared" si="859"/>
        <v>45232</v>
      </c>
      <c r="E1208" s="53">
        <f t="shared" si="859"/>
        <v>3.3</v>
      </c>
      <c r="F1208" s="32">
        <f t="shared" si="794"/>
        <v>0</v>
      </c>
      <c r="G1208" s="32">
        <f t="shared" si="795"/>
        <v>0</v>
      </c>
      <c r="H1208" s="32">
        <f t="shared" si="799"/>
        <v>0</v>
      </c>
      <c r="I1208" s="29">
        <f>'F4.2'!Y64</f>
        <v>0</v>
      </c>
      <c r="J1208" s="29">
        <f>'F4.2'!AX64</f>
        <v>0</v>
      </c>
      <c r="K1208" s="32"/>
      <c r="L1208" s="32"/>
      <c r="M1208" s="32">
        <f t="shared" si="855"/>
        <v>0</v>
      </c>
      <c r="N1208" s="32">
        <f t="shared" si="801"/>
        <v>0</v>
      </c>
      <c r="O1208" s="197"/>
      <c r="P1208" s="198"/>
    </row>
    <row r="1209" spans="1:16" ht="15.75" outlineLevel="1">
      <c r="A1209" s="89">
        <f t="shared" ref="A1209:E1209" si="860">A923</f>
        <v>0</v>
      </c>
      <c r="B1209" s="77" t="str">
        <f t="shared" si="860"/>
        <v>(ii) Yet to be submitted to MERC</v>
      </c>
      <c r="C1209" s="51">
        <f t="shared" si="860"/>
        <v>0</v>
      </c>
      <c r="D1209" s="217" t="str">
        <f t="shared" si="860"/>
        <v>-</v>
      </c>
      <c r="E1209" s="53">
        <f t="shared" si="860"/>
        <v>0</v>
      </c>
      <c r="F1209" s="32">
        <f t="shared" si="794"/>
        <v>0</v>
      </c>
      <c r="G1209" s="32">
        <f t="shared" si="795"/>
        <v>0</v>
      </c>
      <c r="H1209" s="32">
        <f t="shared" si="799"/>
        <v>0</v>
      </c>
      <c r="I1209" s="29">
        <f>'F4.2'!Y65</f>
        <v>0</v>
      </c>
      <c r="J1209" s="29">
        <f>'F4.2'!AX65</f>
        <v>0</v>
      </c>
      <c r="K1209" s="32"/>
      <c r="L1209" s="32"/>
      <c r="M1209" s="32">
        <f t="shared" si="855"/>
        <v>0</v>
      </c>
      <c r="N1209" s="32">
        <f t="shared" si="801"/>
        <v>0</v>
      </c>
      <c r="O1209" s="197"/>
      <c r="P1209" s="198"/>
    </row>
    <row r="1210" spans="1:16" ht="31.5" outlineLevel="1">
      <c r="A1210" s="254">
        <f t="shared" ref="A1210:E1210" si="861">A924</f>
        <v>1</v>
      </c>
      <c r="B1210" s="214" t="str">
        <f t="shared" si="861"/>
        <v xml:space="preserve">Procurement of GT blades  &amp; other essential GT Hot gas components </v>
      </c>
      <c r="C1210" s="51">
        <f t="shared" si="861"/>
        <v>0</v>
      </c>
      <c r="D1210" s="217" t="str">
        <f t="shared" si="861"/>
        <v>-</v>
      </c>
      <c r="E1210" s="53">
        <f t="shared" si="861"/>
        <v>0</v>
      </c>
      <c r="F1210" s="32">
        <f t="shared" si="794"/>
        <v>0</v>
      </c>
      <c r="G1210" s="32">
        <f t="shared" si="795"/>
        <v>0</v>
      </c>
      <c r="H1210" s="32">
        <f t="shared" si="799"/>
        <v>0</v>
      </c>
      <c r="I1210" s="29">
        <f>'F4.2'!Y66</f>
        <v>0</v>
      </c>
      <c r="J1210" s="29">
        <f>'F4.2'!AX66</f>
        <v>0</v>
      </c>
      <c r="K1210" s="32"/>
      <c r="L1210" s="32"/>
      <c r="M1210" s="32">
        <f t="shared" si="855"/>
        <v>0</v>
      </c>
      <c r="N1210" s="32">
        <f t="shared" si="801"/>
        <v>0</v>
      </c>
      <c r="O1210" s="197"/>
      <c r="P1210" s="198"/>
    </row>
    <row r="1211" spans="1:16" ht="15.75" outlineLevel="1">
      <c r="A1211" s="254">
        <f t="shared" ref="A1211:E1211" si="862">A925</f>
        <v>0</v>
      </c>
      <c r="B1211" s="222" t="str">
        <f t="shared" si="862"/>
        <v>1) Procurement of GT Stator blades of stages 1&amp;2</v>
      </c>
      <c r="C1211" s="51">
        <f t="shared" si="862"/>
        <v>0</v>
      </c>
      <c r="D1211" s="217" t="str">
        <f t="shared" si="862"/>
        <v>-</v>
      </c>
      <c r="E1211" s="53">
        <f t="shared" si="862"/>
        <v>0</v>
      </c>
      <c r="F1211" s="32">
        <f t="shared" si="794"/>
        <v>17</v>
      </c>
      <c r="G1211" s="32">
        <f t="shared" si="795"/>
        <v>17</v>
      </c>
      <c r="H1211" s="32">
        <f t="shared" si="799"/>
        <v>0</v>
      </c>
      <c r="I1211" s="29">
        <f>'F4.2'!Y67</f>
        <v>0</v>
      </c>
      <c r="J1211" s="29">
        <f>'F4.2'!AX67</f>
        <v>0</v>
      </c>
      <c r="K1211" s="32"/>
      <c r="L1211" s="32"/>
      <c r="M1211" s="32">
        <f t="shared" si="855"/>
        <v>0</v>
      </c>
      <c r="N1211" s="32">
        <f t="shared" si="801"/>
        <v>0</v>
      </c>
      <c r="O1211" s="197"/>
      <c r="P1211" s="198"/>
    </row>
    <row r="1212" spans="1:16" ht="15.75" outlineLevel="1">
      <c r="A1212" s="254">
        <f t="shared" ref="A1212:E1212" si="863">A926</f>
        <v>0</v>
      </c>
      <c r="B1212" s="222" t="str">
        <f t="shared" si="863"/>
        <v>2) Procurement of Bricks / Tiles &amp; tile holders for GT</v>
      </c>
      <c r="C1212" s="51">
        <f t="shared" si="863"/>
        <v>0</v>
      </c>
      <c r="D1212" s="217" t="str">
        <f t="shared" si="863"/>
        <v>-</v>
      </c>
      <c r="E1212" s="53">
        <f t="shared" si="863"/>
        <v>0</v>
      </c>
      <c r="F1212" s="32">
        <f t="shared" si="794"/>
        <v>2.5</v>
      </c>
      <c r="G1212" s="32">
        <f t="shared" si="795"/>
        <v>2.5</v>
      </c>
      <c r="H1212" s="32">
        <f t="shared" si="799"/>
        <v>0</v>
      </c>
      <c r="I1212" s="29">
        <f>'F4.2'!Y68</f>
        <v>0</v>
      </c>
      <c r="J1212" s="29">
        <f>'F4.2'!AX68</f>
        <v>0</v>
      </c>
      <c r="K1212" s="32"/>
      <c r="L1212" s="32"/>
      <c r="M1212" s="32">
        <f t="shared" si="855"/>
        <v>0</v>
      </c>
      <c r="N1212" s="32">
        <f t="shared" si="801"/>
        <v>0</v>
      </c>
      <c r="O1212" s="197"/>
      <c r="P1212" s="198"/>
    </row>
    <row r="1213" spans="1:16" ht="15.75" outlineLevel="1">
      <c r="A1213" s="254">
        <f t="shared" ref="A1213:E1213" si="864">A927</f>
        <v>0</v>
      </c>
      <c r="B1213" s="222" t="str">
        <f t="shared" si="864"/>
        <v>3) Procurement of mixing chambers (02 Nos)</v>
      </c>
      <c r="C1213" s="51">
        <f t="shared" si="864"/>
        <v>0</v>
      </c>
      <c r="D1213" s="217" t="str">
        <f t="shared" si="864"/>
        <v>-</v>
      </c>
      <c r="E1213" s="53">
        <f t="shared" si="864"/>
        <v>0</v>
      </c>
      <c r="F1213" s="32">
        <f t="shared" si="794"/>
        <v>8.5</v>
      </c>
      <c r="G1213" s="32">
        <f t="shared" si="795"/>
        <v>8.5</v>
      </c>
      <c r="H1213" s="32">
        <f t="shared" si="799"/>
        <v>0</v>
      </c>
      <c r="I1213" s="29">
        <f>'F4.2'!Y69</f>
        <v>0</v>
      </c>
      <c r="J1213" s="29">
        <f>'F4.2'!AX69</f>
        <v>0</v>
      </c>
      <c r="K1213" s="32"/>
      <c r="L1213" s="32"/>
      <c r="M1213" s="32">
        <f t="shared" si="855"/>
        <v>0</v>
      </c>
      <c r="N1213" s="32">
        <f t="shared" si="801"/>
        <v>0</v>
      </c>
      <c r="O1213" s="197"/>
      <c r="P1213" s="198"/>
    </row>
    <row r="1214" spans="1:16" ht="15.75" outlineLevel="1">
      <c r="A1214" s="254">
        <f t="shared" ref="A1214:E1214" si="865">A928</f>
        <v>0</v>
      </c>
      <c r="B1214" s="222" t="str">
        <f t="shared" si="865"/>
        <v>14) Procurement of stage2 rotor blades</v>
      </c>
      <c r="C1214" s="51">
        <f t="shared" si="865"/>
        <v>0</v>
      </c>
      <c r="D1214" s="217" t="str">
        <f t="shared" si="865"/>
        <v>-</v>
      </c>
      <c r="E1214" s="53">
        <f t="shared" si="865"/>
        <v>0</v>
      </c>
      <c r="F1214" s="32">
        <f t="shared" si="794"/>
        <v>0</v>
      </c>
      <c r="G1214" s="32">
        <f t="shared" si="795"/>
        <v>0</v>
      </c>
      <c r="H1214" s="32">
        <f t="shared" si="799"/>
        <v>0</v>
      </c>
      <c r="I1214" s="29">
        <f>'F4.2'!Y70</f>
        <v>5.7</v>
      </c>
      <c r="J1214" s="29">
        <f>'F4.2'!AX70</f>
        <v>5.7</v>
      </c>
      <c r="K1214" s="32"/>
      <c r="L1214" s="32"/>
      <c r="M1214" s="32">
        <f t="shared" si="855"/>
        <v>5.7</v>
      </c>
      <c r="N1214" s="32">
        <f t="shared" si="801"/>
        <v>0</v>
      </c>
      <c r="O1214" s="197"/>
      <c r="P1214" s="198"/>
    </row>
    <row r="1215" spans="1:16" ht="15.75" outlineLevel="1">
      <c r="A1215" s="254">
        <f t="shared" ref="A1215:E1215" si="866">A929</f>
        <v>2</v>
      </c>
      <c r="B1215" s="214" t="str">
        <f t="shared" si="866"/>
        <v>Procurement of all 16 stage Compressor Diaphragms</v>
      </c>
      <c r="C1215" s="51">
        <f t="shared" si="866"/>
        <v>0</v>
      </c>
      <c r="D1215" s="217" t="str">
        <f t="shared" si="866"/>
        <v>-</v>
      </c>
      <c r="E1215" s="53">
        <f t="shared" si="866"/>
        <v>0</v>
      </c>
      <c r="F1215" s="32">
        <f t="shared" si="794"/>
        <v>36</v>
      </c>
      <c r="G1215" s="32">
        <f t="shared" si="795"/>
        <v>36</v>
      </c>
      <c r="H1215" s="32">
        <f t="shared" si="799"/>
        <v>0</v>
      </c>
      <c r="I1215" s="29">
        <f>'F4.2'!Y71</f>
        <v>0</v>
      </c>
      <c r="J1215" s="29">
        <f>'F4.2'!AX71</f>
        <v>0</v>
      </c>
      <c r="K1215" s="32"/>
      <c r="L1215" s="32"/>
      <c r="M1215" s="32">
        <f t="shared" si="855"/>
        <v>0</v>
      </c>
      <c r="N1215" s="32">
        <f t="shared" si="801"/>
        <v>0</v>
      </c>
      <c r="O1215" s="197"/>
      <c r="P1215" s="198"/>
    </row>
    <row r="1216" spans="1:16" ht="15.75" outlineLevel="1">
      <c r="A1216" s="254">
        <f t="shared" ref="A1216:E1216" si="867">A930</f>
        <v>3</v>
      </c>
      <c r="B1216" s="214" t="str">
        <f t="shared" si="867"/>
        <v>Procurement of insurance spares for GT units</v>
      </c>
      <c r="C1216" s="51">
        <f t="shared" si="867"/>
        <v>0</v>
      </c>
      <c r="D1216" s="217" t="str">
        <f t="shared" si="867"/>
        <v>-</v>
      </c>
      <c r="E1216" s="53">
        <f t="shared" si="867"/>
        <v>0</v>
      </c>
      <c r="F1216" s="32">
        <f t="shared" si="794"/>
        <v>0</v>
      </c>
      <c r="G1216" s="32">
        <f t="shared" si="795"/>
        <v>0</v>
      </c>
      <c r="H1216" s="32">
        <f t="shared" si="799"/>
        <v>0</v>
      </c>
      <c r="I1216" s="29">
        <f>'F4.2'!Y72</f>
        <v>0</v>
      </c>
      <c r="J1216" s="29">
        <f>'F4.2'!AX72</f>
        <v>0</v>
      </c>
      <c r="K1216" s="32"/>
      <c r="L1216" s="32"/>
      <c r="M1216" s="32">
        <f t="shared" si="855"/>
        <v>0</v>
      </c>
      <c r="N1216" s="32">
        <f t="shared" si="801"/>
        <v>0</v>
      </c>
      <c r="O1216" s="197"/>
      <c r="P1216" s="198"/>
    </row>
    <row r="1217" spans="1:16" ht="15.75" outlineLevel="1">
      <c r="A1217" s="254">
        <f t="shared" ref="A1217:E1217" si="868">A931</f>
        <v>0</v>
      </c>
      <c r="B1217" s="222" t="str">
        <f t="shared" si="868"/>
        <v xml:space="preserve">1) Procurement of Inconel plates </v>
      </c>
      <c r="C1217" s="51">
        <f t="shared" si="868"/>
        <v>0</v>
      </c>
      <c r="D1217" s="217" t="str">
        <f t="shared" si="868"/>
        <v>-</v>
      </c>
      <c r="E1217" s="53">
        <f t="shared" si="868"/>
        <v>0</v>
      </c>
      <c r="F1217" s="32">
        <f t="shared" si="794"/>
        <v>5</v>
      </c>
      <c r="G1217" s="32">
        <f t="shared" si="795"/>
        <v>5</v>
      </c>
      <c r="H1217" s="32">
        <f t="shared" si="799"/>
        <v>0</v>
      </c>
      <c r="I1217" s="29">
        <f>'F4.2'!Y73</f>
        <v>0</v>
      </c>
      <c r="J1217" s="29">
        <f>'F4.2'!AX73</f>
        <v>0</v>
      </c>
      <c r="K1217" s="32"/>
      <c r="L1217" s="32"/>
      <c r="M1217" s="32">
        <f t="shared" si="855"/>
        <v>0</v>
      </c>
      <c r="N1217" s="32">
        <f t="shared" si="801"/>
        <v>0</v>
      </c>
      <c r="O1217" s="197"/>
      <c r="P1217" s="198"/>
    </row>
    <row r="1218" spans="1:16" ht="15.75" outlineLevel="1">
      <c r="A1218" s="254">
        <f t="shared" ref="A1218:E1218" si="869">A932</f>
        <v>0</v>
      </c>
      <c r="B1218" s="222" t="str">
        <f t="shared" si="869"/>
        <v>2) Procurement of Inner casing washers</v>
      </c>
      <c r="C1218" s="51">
        <f t="shared" si="869"/>
        <v>0</v>
      </c>
      <c r="D1218" s="217" t="str">
        <f t="shared" si="869"/>
        <v>-</v>
      </c>
      <c r="E1218" s="53">
        <f t="shared" si="869"/>
        <v>0</v>
      </c>
      <c r="F1218" s="32">
        <f t="shared" ref="F1218:F1281" si="870">F932+I932</f>
        <v>1.5</v>
      </c>
      <c r="G1218" s="32">
        <f t="shared" ref="G1218:G1281" si="871">G932+M932</f>
        <v>1.5</v>
      </c>
      <c r="H1218" s="32">
        <f t="shared" si="799"/>
        <v>0</v>
      </c>
      <c r="I1218" s="29">
        <f>'F4.2'!Y74</f>
        <v>0</v>
      </c>
      <c r="J1218" s="29">
        <f>'F4.2'!AX74</f>
        <v>0</v>
      </c>
      <c r="K1218" s="32"/>
      <c r="L1218" s="32"/>
      <c r="M1218" s="32">
        <f t="shared" si="855"/>
        <v>0</v>
      </c>
      <c r="N1218" s="32">
        <f t="shared" si="801"/>
        <v>0</v>
      </c>
      <c r="O1218" s="197"/>
      <c r="P1218" s="198"/>
    </row>
    <row r="1219" spans="1:16" ht="15.75" outlineLevel="1">
      <c r="A1219" s="254">
        <f t="shared" ref="A1219:E1219" si="872">A933</f>
        <v>0</v>
      </c>
      <c r="B1219" s="222" t="str">
        <f t="shared" si="872"/>
        <v>3) Procurement of Upper conical section</v>
      </c>
      <c r="C1219" s="51">
        <f t="shared" si="872"/>
        <v>0</v>
      </c>
      <c r="D1219" s="217" t="str">
        <f t="shared" si="872"/>
        <v>-</v>
      </c>
      <c r="E1219" s="53">
        <f t="shared" si="872"/>
        <v>0</v>
      </c>
      <c r="F1219" s="32">
        <f t="shared" si="870"/>
        <v>0</v>
      </c>
      <c r="G1219" s="32">
        <f t="shared" si="871"/>
        <v>0</v>
      </c>
      <c r="H1219" s="32">
        <f t="shared" si="799"/>
        <v>0</v>
      </c>
      <c r="I1219" s="29">
        <f>'F4.2'!Y75</f>
        <v>3</v>
      </c>
      <c r="J1219" s="29">
        <f>'F4.2'!AX75</f>
        <v>3</v>
      </c>
      <c r="K1219" s="32"/>
      <c r="L1219" s="32"/>
      <c r="M1219" s="32">
        <f t="shared" si="855"/>
        <v>3</v>
      </c>
      <c r="N1219" s="32">
        <f t="shared" si="801"/>
        <v>0</v>
      </c>
      <c r="O1219" s="197"/>
      <c r="P1219" s="198"/>
    </row>
    <row r="1220" spans="1:16" ht="15.75" outlineLevel="1">
      <c r="A1220" s="254">
        <f t="shared" ref="A1220:E1220" si="873">A934</f>
        <v>0</v>
      </c>
      <c r="B1220" s="222" t="str">
        <f t="shared" si="873"/>
        <v>4) Procurement of LUWA cooler panels</v>
      </c>
      <c r="C1220" s="51">
        <f t="shared" si="873"/>
        <v>0</v>
      </c>
      <c r="D1220" s="217" t="str">
        <f t="shared" si="873"/>
        <v>-</v>
      </c>
      <c r="E1220" s="53">
        <f t="shared" si="873"/>
        <v>0</v>
      </c>
      <c r="F1220" s="32">
        <f t="shared" si="870"/>
        <v>1.4</v>
      </c>
      <c r="G1220" s="32">
        <f t="shared" si="871"/>
        <v>1.4</v>
      </c>
      <c r="H1220" s="32">
        <f t="shared" si="799"/>
        <v>0</v>
      </c>
      <c r="I1220" s="29">
        <f>'F4.2'!Y76</f>
        <v>0</v>
      </c>
      <c r="J1220" s="29">
        <f>'F4.2'!AX76</f>
        <v>0</v>
      </c>
      <c r="K1220" s="32"/>
      <c r="L1220" s="32"/>
      <c r="M1220" s="32">
        <f t="shared" si="855"/>
        <v>0</v>
      </c>
      <c r="N1220" s="32">
        <f t="shared" si="801"/>
        <v>0</v>
      </c>
      <c r="O1220" s="197"/>
      <c r="P1220" s="198"/>
    </row>
    <row r="1221" spans="1:16" ht="15.75" outlineLevel="1">
      <c r="A1221" s="254">
        <f t="shared" ref="A1221:E1221" si="874">A935</f>
        <v>0</v>
      </c>
      <c r="B1221" s="222" t="str">
        <f t="shared" si="874"/>
        <v>5) Procurement of Burners</v>
      </c>
      <c r="C1221" s="51">
        <f t="shared" si="874"/>
        <v>0</v>
      </c>
      <c r="D1221" s="217" t="str">
        <f t="shared" si="874"/>
        <v>-</v>
      </c>
      <c r="E1221" s="53">
        <f t="shared" si="874"/>
        <v>0</v>
      </c>
      <c r="F1221" s="32">
        <f t="shared" si="870"/>
        <v>0</v>
      </c>
      <c r="G1221" s="32">
        <f t="shared" si="871"/>
        <v>0</v>
      </c>
      <c r="H1221" s="32">
        <f t="shared" si="799"/>
        <v>0</v>
      </c>
      <c r="I1221" s="29">
        <f>'F4.2'!Y77</f>
        <v>1</v>
      </c>
      <c r="J1221" s="29">
        <f>'F4.2'!AX77</f>
        <v>1</v>
      </c>
      <c r="K1221" s="32"/>
      <c r="L1221" s="32"/>
      <c r="M1221" s="32">
        <f t="shared" si="855"/>
        <v>1</v>
      </c>
      <c r="N1221" s="32">
        <f t="shared" si="801"/>
        <v>0</v>
      </c>
      <c r="O1221" s="197"/>
      <c r="P1221" s="198"/>
    </row>
    <row r="1222" spans="1:16" ht="15.75" outlineLevel="1">
      <c r="A1222" s="254">
        <f t="shared" ref="A1222:E1222" si="875">A936</f>
        <v>0</v>
      </c>
      <c r="B1222" s="222" t="str">
        <f t="shared" si="875"/>
        <v>6) Procurement of K rings</v>
      </c>
      <c r="C1222" s="51">
        <f t="shared" si="875"/>
        <v>0</v>
      </c>
      <c r="D1222" s="217" t="str">
        <f t="shared" si="875"/>
        <v>-</v>
      </c>
      <c r="E1222" s="53">
        <f t="shared" si="875"/>
        <v>0</v>
      </c>
      <c r="F1222" s="32">
        <f t="shared" si="870"/>
        <v>0</v>
      </c>
      <c r="G1222" s="32">
        <f t="shared" si="871"/>
        <v>0</v>
      </c>
      <c r="H1222" s="32">
        <f t="shared" si="799"/>
        <v>0</v>
      </c>
      <c r="I1222" s="29">
        <f>'F4.2'!Y78</f>
        <v>1</v>
      </c>
      <c r="J1222" s="29">
        <f>'F4.2'!AX78</f>
        <v>1</v>
      </c>
      <c r="K1222" s="32"/>
      <c r="L1222" s="32"/>
      <c r="M1222" s="32">
        <f t="shared" si="855"/>
        <v>1</v>
      </c>
      <c r="N1222" s="32">
        <f t="shared" si="801"/>
        <v>0</v>
      </c>
      <c r="O1222" s="197"/>
      <c r="P1222" s="198"/>
    </row>
    <row r="1223" spans="1:16" ht="15.75" outlineLevel="1">
      <c r="A1223" s="254">
        <f t="shared" ref="A1223:E1223" si="876">A937</f>
        <v>0</v>
      </c>
      <c r="B1223" s="222" t="str">
        <f t="shared" si="876"/>
        <v>7) GT Fasteners (Mixing chamber, dome fastners)</v>
      </c>
      <c r="C1223" s="51">
        <f t="shared" si="876"/>
        <v>0</v>
      </c>
      <c r="D1223" s="217" t="str">
        <f t="shared" si="876"/>
        <v>-</v>
      </c>
      <c r="E1223" s="53">
        <f t="shared" si="876"/>
        <v>0</v>
      </c>
      <c r="F1223" s="32">
        <f t="shared" si="870"/>
        <v>1</v>
      </c>
      <c r="G1223" s="32">
        <f t="shared" si="871"/>
        <v>1</v>
      </c>
      <c r="H1223" s="32">
        <f t="shared" si="799"/>
        <v>0</v>
      </c>
      <c r="I1223" s="29">
        <f>'F4.2'!Y79</f>
        <v>0</v>
      </c>
      <c r="J1223" s="29">
        <f>'F4.2'!AX79</f>
        <v>0</v>
      </c>
      <c r="K1223" s="32"/>
      <c r="L1223" s="32"/>
      <c r="M1223" s="32">
        <f t="shared" si="855"/>
        <v>0</v>
      </c>
      <c r="N1223" s="32">
        <f t="shared" si="801"/>
        <v>0</v>
      </c>
      <c r="O1223" s="197"/>
      <c r="P1223" s="198"/>
    </row>
    <row r="1224" spans="1:16" ht="15.75" outlineLevel="1">
      <c r="A1224" s="254">
        <f t="shared" ref="A1224:E1224" si="877">A938</f>
        <v>0</v>
      </c>
      <c r="B1224" s="222" t="str">
        <f t="shared" si="877"/>
        <v>8) Procurement of Blow off valves</v>
      </c>
      <c r="C1224" s="51">
        <f t="shared" si="877"/>
        <v>0</v>
      </c>
      <c r="D1224" s="217" t="str">
        <f t="shared" si="877"/>
        <v>-</v>
      </c>
      <c r="E1224" s="53">
        <f t="shared" si="877"/>
        <v>0</v>
      </c>
      <c r="F1224" s="32">
        <f t="shared" si="870"/>
        <v>0</v>
      </c>
      <c r="G1224" s="32">
        <f t="shared" si="871"/>
        <v>0</v>
      </c>
      <c r="H1224" s="32">
        <f t="shared" si="799"/>
        <v>0</v>
      </c>
      <c r="I1224" s="29">
        <f>'F4.2'!Y80</f>
        <v>0.5</v>
      </c>
      <c r="J1224" s="29">
        <f>'F4.2'!AX80</f>
        <v>0.5</v>
      </c>
      <c r="K1224" s="32"/>
      <c r="L1224" s="32"/>
      <c r="M1224" s="32">
        <f t="shared" si="855"/>
        <v>0.5</v>
      </c>
      <c r="N1224" s="32">
        <f t="shared" si="801"/>
        <v>0</v>
      </c>
      <c r="O1224" s="197"/>
      <c r="P1224" s="198"/>
    </row>
    <row r="1225" spans="1:16" ht="15.75" outlineLevel="1">
      <c r="A1225" s="254">
        <f t="shared" ref="A1225:E1225" si="878">A939</f>
        <v>0</v>
      </c>
      <c r="B1225" s="222" t="str">
        <f t="shared" si="878"/>
        <v>9) Procurement of two Flame tubes for one GT unit</v>
      </c>
      <c r="C1225" s="51">
        <f t="shared" si="878"/>
        <v>0</v>
      </c>
      <c r="D1225" s="217" t="str">
        <f t="shared" si="878"/>
        <v>-</v>
      </c>
      <c r="E1225" s="53">
        <f t="shared" si="878"/>
        <v>0</v>
      </c>
      <c r="F1225" s="32">
        <f t="shared" si="870"/>
        <v>0</v>
      </c>
      <c r="G1225" s="32">
        <f t="shared" si="871"/>
        <v>0</v>
      </c>
      <c r="H1225" s="32">
        <f t="shared" si="799"/>
        <v>0</v>
      </c>
      <c r="I1225" s="29">
        <f>'F4.2'!Y81</f>
        <v>18</v>
      </c>
      <c r="J1225" s="29">
        <f>'F4.2'!AX81</f>
        <v>18</v>
      </c>
      <c r="K1225" s="32"/>
      <c r="L1225" s="32"/>
      <c r="M1225" s="32">
        <f t="shared" si="855"/>
        <v>18</v>
      </c>
      <c r="N1225" s="32">
        <f t="shared" si="801"/>
        <v>0</v>
      </c>
      <c r="O1225" s="197"/>
      <c r="P1225" s="198"/>
    </row>
    <row r="1226" spans="1:16" ht="47.25" outlineLevel="1">
      <c r="A1226" s="254">
        <f t="shared" ref="A1226:E1226" si="879">A940</f>
        <v>4</v>
      </c>
      <c r="B1226" s="214" t="str">
        <f t="shared" si="879"/>
        <v>Procurement of various spares &amp; retrofitting of existing systems for reliability improvement of WHRP Boilers at GTPS Uran</v>
      </c>
      <c r="C1226" s="51">
        <f t="shared" si="879"/>
        <v>0</v>
      </c>
      <c r="D1226" s="217" t="str">
        <f t="shared" si="879"/>
        <v>-</v>
      </c>
      <c r="E1226" s="53">
        <f t="shared" si="879"/>
        <v>0</v>
      </c>
      <c r="F1226" s="32">
        <f t="shared" si="870"/>
        <v>0</v>
      </c>
      <c r="G1226" s="32">
        <f t="shared" si="871"/>
        <v>0</v>
      </c>
      <c r="H1226" s="32">
        <f t="shared" si="799"/>
        <v>0</v>
      </c>
      <c r="I1226" s="29">
        <f>'F4.2'!Y82</f>
        <v>0</v>
      </c>
      <c r="J1226" s="29">
        <f>'F4.2'!AX82</f>
        <v>0</v>
      </c>
      <c r="K1226" s="32"/>
      <c r="L1226" s="32"/>
      <c r="M1226" s="32">
        <f t="shared" si="855"/>
        <v>0</v>
      </c>
      <c r="N1226" s="32">
        <f t="shared" si="801"/>
        <v>0</v>
      </c>
      <c r="O1226" s="197"/>
      <c r="P1226" s="198"/>
    </row>
    <row r="1227" spans="1:16" ht="15.75" outlineLevel="1">
      <c r="A1227" s="254">
        <f t="shared" ref="A1227:E1227" si="880">A941</f>
        <v>0</v>
      </c>
      <c r="B1227" s="222" t="str">
        <f t="shared" si="880"/>
        <v>1) HP BCP (4 Nos) , LP BCP (4 Nos)  pump set</v>
      </c>
      <c r="C1227" s="51">
        <f t="shared" si="880"/>
        <v>0</v>
      </c>
      <c r="D1227" s="217" t="str">
        <f t="shared" si="880"/>
        <v>-</v>
      </c>
      <c r="E1227" s="53">
        <f t="shared" si="880"/>
        <v>0</v>
      </c>
      <c r="F1227" s="32">
        <f t="shared" si="870"/>
        <v>10</v>
      </c>
      <c r="G1227" s="32">
        <f t="shared" si="871"/>
        <v>10</v>
      </c>
      <c r="H1227" s="32">
        <f t="shared" si="799"/>
        <v>0</v>
      </c>
      <c r="I1227" s="29">
        <f>'F4.2'!Y83</f>
        <v>0</v>
      </c>
      <c r="J1227" s="29">
        <f>'F4.2'!AX83</f>
        <v>0</v>
      </c>
      <c r="K1227" s="32"/>
      <c r="L1227" s="32"/>
      <c r="M1227" s="32">
        <f t="shared" si="855"/>
        <v>0</v>
      </c>
      <c r="N1227" s="32">
        <f t="shared" si="801"/>
        <v>0</v>
      </c>
      <c r="O1227" s="197"/>
      <c r="P1227" s="198"/>
    </row>
    <row r="1228" spans="1:16" ht="31.5" outlineLevel="1">
      <c r="A1228" s="254">
        <f t="shared" ref="A1228:E1228" si="881">A942</f>
        <v>0</v>
      </c>
      <c r="B1228" s="222" t="str">
        <f t="shared" si="881"/>
        <v>2) Preheat pump set ,DM make up pump set, clean drain pump set and CEP pump set</v>
      </c>
      <c r="C1228" s="51">
        <f t="shared" si="881"/>
        <v>0</v>
      </c>
      <c r="D1228" s="217" t="str">
        <f t="shared" si="881"/>
        <v>-</v>
      </c>
      <c r="E1228" s="53">
        <f t="shared" si="881"/>
        <v>0</v>
      </c>
      <c r="F1228" s="32">
        <f t="shared" si="870"/>
        <v>1</v>
      </c>
      <c r="G1228" s="32">
        <f t="shared" si="871"/>
        <v>1</v>
      </c>
      <c r="H1228" s="32">
        <f t="shared" si="799"/>
        <v>0</v>
      </c>
      <c r="I1228" s="29">
        <f>'F4.2'!Y84</f>
        <v>0</v>
      </c>
      <c r="J1228" s="29">
        <f>'F4.2'!AX84</f>
        <v>0</v>
      </c>
      <c r="K1228" s="32"/>
      <c r="L1228" s="32"/>
      <c r="M1228" s="32">
        <f t="shared" si="855"/>
        <v>0</v>
      </c>
      <c r="N1228" s="32">
        <f t="shared" si="801"/>
        <v>0</v>
      </c>
      <c r="O1228" s="197"/>
      <c r="P1228" s="198"/>
    </row>
    <row r="1229" spans="1:16" ht="15.75" outlineLevel="1">
      <c r="A1229" s="254">
        <f t="shared" ref="A1229:E1229" si="882">A943</f>
        <v>0</v>
      </c>
      <c r="B1229" s="222" t="str">
        <f t="shared" si="882"/>
        <v>3) Complete Boiler (2 Nos) duct plate replacement</v>
      </c>
      <c r="C1229" s="51">
        <f t="shared" si="882"/>
        <v>0</v>
      </c>
      <c r="D1229" s="217" t="str">
        <f t="shared" si="882"/>
        <v>-</v>
      </c>
      <c r="E1229" s="53">
        <f t="shared" si="882"/>
        <v>0</v>
      </c>
      <c r="F1229" s="32">
        <f t="shared" si="870"/>
        <v>5</v>
      </c>
      <c r="G1229" s="32">
        <f t="shared" si="871"/>
        <v>5</v>
      </c>
      <c r="H1229" s="32">
        <f t="shared" si="799"/>
        <v>0</v>
      </c>
      <c r="I1229" s="29">
        <f>'F4.2'!Y85</f>
        <v>0</v>
      </c>
      <c r="J1229" s="29">
        <f>'F4.2'!AX85</f>
        <v>0</v>
      </c>
      <c r="K1229" s="32"/>
      <c r="L1229" s="32"/>
      <c r="M1229" s="32">
        <f t="shared" si="855"/>
        <v>0</v>
      </c>
      <c r="N1229" s="32">
        <f t="shared" si="801"/>
        <v>0</v>
      </c>
      <c r="O1229" s="197"/>
      <c r="P1229" s="198"/>
    </row>
    <row r="1230" spans="1:16" ht="15.75" outlineLevel="1">
      <c r="A1230" s="254">
        <f t="shared" ref="A1230:E1230" si="883">A944</f>
        <v>0</v>
      </c>
      <c r="B1230" s="222" t="str">
        <f t="shared" si="883"/>
        <v>4) Insulation replacement of A1 and B2 boiler.</v>
      </c>
      <c r="C1230" s="51">
        <f t="shared" si="883"/>
        <v>0</v>
      </c>
      <c r="D1230" s="217" t="str">
        <f t="shared" si="883"/>
        <v>-</v>
      </c>
      <c r="E1230" s="53">
        <f t="shared" si="883"/>
        <v>0</v>
      </c>
      <c r="F1230" s="32">
        <f t="shared" si="870"/>
        <v>1.8</v>
      </c>
      <c r="G1230" s="32">
        <f t="shared" si="871"/>
        <v>1.8</v>
      </c>
      <c r="H1230" s="32">
        <f t="shared" si="799"/>
        <v>0</v>
      </c>
      <c r="I1230" s="29">
        <f>'F4.2'!Y86</f>
        <v>0</v>
      </c>
      <c r="J1230" s="29">
        <f>'F4.2'!AX86</f>
        <v>0</v>
      </c>
      <c r="K1230" s="32"/>
      <c r="L1230" s="32"/>
      <c r="M1230" s="32">
        <f t="shared" si="855"/>
        <v>0</v>
      </c>
      <c r="N1230" s="32">
        <f t="shared" si="801"/>
        <v>0</v>
      </c>
      <c r="O1230" s="197"/>
      <c r="P1230" s="198"/>
    </row>
    <row r="1231" spans="1:16" ht="15.75" outlineLevel="1">
      <c r="A1231" s="254">
        <f t="shared" ref="A1231:E1231" si="884">A945</f>
        <v>0</v>
      </c>
      <c r="B1231" s="222" t="str">
        <f t="shared" si="884"/>
        <v>5) Chimeny insulation of A1,B1 and B2 boiler</v>
      </c>
      <c r="C1231" s="51">
        <f t="shared" si="884"/>
        <v>0</v>
      </c>
      <c r="D1231" s="217" t="str">
        <f t="shared" si="884"/>
        <v>-</v>
      </c>
      <c r="E1231" s="53">
        <f t="shared" si="884"/>
        <v>0</v>
      </c>
      <c r="F1231" s="32">
        <f t="shared" si="870"/>
        <v>0.85</v>
      </c>
      <c r="G1231" s="32">
        <f t="shared" si="871"/>
        <v>0.85</v>
      </c>
      <c r="H1231" s="32">
        <f t="shared" si="799"/>
        <v>0</v>
      </c>
      <c r="I1231" s="29">
        <f>'F4.2'!Y87</f>
        <v>0</v>
      </c>
      <c r="J1231" s="29">
        <f>'F4.2'!AX87</f>
        <v>0</v>
      </c>
      <c r="K1231" s="32"/>
      <c r="L1231" s="32"/>
      <c r="M1231" s="32">
        <f t="shared" si="855"/>
        <v>0</v>
      </c>
      <c r="N1231" s="32">
        <f t="shared" si="801"/>
        <v>0</v>
      </c>
      <c r="O1231" s="197"/>
      <c r="P1231" s="198"/>
    </row>
    <row r="1232" spans="1:16" ht="15.75" outlineLevel="1">
      <c r="A1232" s="254">
        <f t="shared" ref="A1232:E1232" si="885">A946</f>
        <v>0</v>
      </c>
      <c r="B1232" s="222" t="str">
        <f t="shared" si="885"/>
        <v>6) A1 boiler LP evaporator tube replacement work.</v>
      </c>
      <c r="C1232" s="51">
        <f t="shared" si="885"/>
        <v>0</v>
      </c>
      <c r="D1232" s="217" t="str">
        <f t="shared" si="885"/>
        <v>-</v>
      </c>
      <c r="E1232" s="53">
        <f t="shared" si="885"/>
        <v>0</v>
      </c>
      <c r="F1232" s="32">
        <f t="shared" si="870"/>
        <v>1.7</v>
      </c>
      <c r="G1232" s="32">
        <f t="shared" si="871"/>
        <v>1.7</v>
      </c>
      <c r="H1232" s="32">
        <f t="shared" si="799"/>
        <v>0</v>
      </c>
      <c r="I1232" s="29">
        <f>'F4.2'!Y88</f>
        <v>0</v>
      </c>
      <c r="J1232" s="29">
        <f>'F4.2'!AX88</f>
        <v>0</v>
      </c>
      <c r="K1232" s="32"/>
      <c r="L1232" s="32"/>
      <c r="M1232" s="32">
        <f t="shared" si="855"/>
        <v>0</v>
      </c>
      <c r="N1232" s="32">
        <f t="shared" si="801"/>
        <v>0</v>
      </c>
      <c r="O1232" s="197"/>
      <c r="P1232" s="198"/>
    </row>
    <row r="1233" spans="1:16" ht="31.5" outlineLevel="1">
      <c r="A1233" s="254">
        <f t="shared" ref="A1233:E1233" si="886">A947</f>
        <v>0</v>
      </c>
      <c r="B1233" s="222" t="str">
        <f t="shared" si="886"/>
        <v>7)B2 boiler HP Evaporator and HP Economiser sagged and need to be replaced</v>
      </c>
      <c r="C1233" s="51">
        <f t="shared" si="886"/>
        <v>0</v>
      </c>
      <c r="D1233" s="217" t="str">
        <f t="shared" si="886"/>
        <v>-</v>
      </c>
      <c r="E1233" s="53">
        <f t="shared" si="886"/>
        <v>0</v>
      </c>
      <c r="F1233" s="32">
        <f t="shared" si="870"/>
        <v>1</v>
      </c>
      <c r="G1233" s="32">
        <f t="shared" si="871"/>
        <v>1</v>
      </c>
      <c r="H1233" s="32">
        <f t="shared" si="799"/>
        <v>0</v>
      </c>
      <c r="I1233" s="29">
        <f>'F4.2'!Y89</f>
        <v>0</v>
      </c>
      <c r="J1233" s="29">
        <f>'F4.2'!AX89</f>
        <v>0</v>
      </c>
      <c r="K1233" s="32"/>
      <c r="L1233" s="32"/>
      <c r="M1233" s="32">
        <f t="shared" si="855"/>
        <v>0</v>
      </c>
      <c r="N1233" s="32">
        <f t="shared" si="801"/>
        <v>0</v>
      </c>
      <c r="O1233" s="197"/>
      <c r="P1233" s="198"/>
    </row>
    <row r="1234" spans="1:16" ht="31.5" outlineLevel="1">
      <c r="A1234" s="254">
        <f t="shared" ref="A1234:E1234" si="887">A948</f>
        <v>0</v>
      </c>
      <c r="B1234" s="222" t="str">
        <f t="shared" si="887"/>
        <v>8) B1 boiler Hp evaporator tube sagged and need to be replaced</v>
      </c>
      <c r="C1234" s="51">
        <f t="shared" si="887"/>
        <v>0</v>
      </c>
      <c r="D1234" s="217" t="str">
        <f t="shared" si="887"/>
        <v>-</v>
      </c>
      <c r="E1234" s="53">
        <f t="shared" si="887"/>
        <v>0</v>
      </c>
      <c r="F1234" s="32">
        <f t="shared" si="870"/>
        <v>1</v>
      </c>
      <c r="G1234" s="32">
        <f t="shared" si="871"/>
        <v>1</v>
      </c>
      <c r="H1234" s="32">
        <f t="shared" si="799"/>
        <v>0</v>
      </c>
      <c r="I1234" s="29">
        <f>'F4.2'!Y90</f>
        <v>0</v>
      </c>
      <c r="J1234" s="29">
        <f>'F4.2'!AX90</f>
        <v>0</v>
      </c>
      <c r="K1234" s="32"/>
      <c r="L1234" s="32"/>
      <c r="M1234" s="32">
        <f t="shared" si="855"/>
        <v>0</v>
      </c>
      <c r="N1234" s="32">
        <f t="shared" si="801"/>
        <v>0</v>
      </c>
      <c r="O1234" s="197"/>
      <c r="P1234" s="198"/>
    </row>
    <row r="1235" spans="1:16" ht="15.75" outlineLevel="1">
      <c r="A1235" s="254">
        <f t="shared" ref="A1235:E1235" si="888">A949</f>
        <v>0</v>
      </c>
      <c r="B1235" s="222" t="str">
        <f t="shared" si="888"/>
        <v>9) Seal Air FAN WITH MOTOR</v>
      </c>
      <c r="C1235" s="51">
        <f t="shared" si="888"/>
        <v>0</v>
      </c>
      <c r="D1235" s="217" t="str">
        <f t="shared" si="888"/>
        <v>-</v>
      </c>
      <c r="E1235" s="53">
        <f t="shared" si="888"/>
        <v>0</v>
      </c>
      <c r="F1235" s="32">
        <f t="shared" si="870"/>
        <v>2</v>
      </c>
      <c r="G1235" s="32">
        <f t="shared" si="871"/>
        <v>2</v>
      </c>
      <c r="H1235" s="32">
        <f t="shared" si="799"/>
        <v>0</v>
      </c>
      <c r="I1235" s="29">
        <f>'F4.2'!Y91</f>
        <v>0</v>
      </c>
      <c r="J1235" s="29">
        <f>'F4.2'!AX91</f>
        <v>0</v>
      </c>
      <c r="K1235" s="32"/>
      <c r="L1235" s="32"/>
      <c r="M1235" s="32">
        <f t="shared" si="855"/>
        <v>0</v>
      </c>
      <c r="N1235" s="32">
        <f t="shared" si="801"/>
        <v>0</v>
      </c>
      <c r="O1235" s="197"/>
      <c r="P1235" s="198"/>
    </row>
    <row r="1236" spans="1:16" ht="31.5" outlineLevel="1">
      <c r="A1236" s="254">
        <f t="shared" ref="A1236:E1236" si="889">A950</f>
        <v>0</v>
      </c>
      <c r="B1236" s="222" t="str">
        <f t="shared" si="889"/>
        <v>10) B1 and B2 Boiler BID and BYD Damper Control System Upgradation.</v>
      </c>
      <c r="C1236" s="51">
        <f t="shared" si="889"/>
        <v>0</v>
      </c>
      <c r="D1236" s="217" t="str">
        <f t="shared" si="889"/>
        <v>-</v>
      </c>
      <c r="E1236" s="53">
        <f t="shared" si="889"/>
        <v>0</v>
      </c>
      <c r="F1236" s="32">
        <f t="shared" si="870"/>
        <v>1.25</v>
      </c>
      <c r="G1236" s="32">
        <f t="shared" si="871"/>
        <v>1.25</v>
      </c>
      <c r="H1236" s="32">
        <f t="shared" si="799"/>
        <v>0</v>
      </c>
      <c r="I1236" s="29">
        <f>'F4.2'!Y92</f>
        <v>0</v>
      </c>
      <c r="J1236" s="29">
        <f>'F4.2'!AX92</f>
        <v>0</v>
      </c>
      <c r="K1236" s="32"/>
      <c r="L1236" s="32"/>
      <c r="M1236" s="32">
        <f t="shared" si="855"/>
        <v>0</v>
      </c>
      <c r="N1236" s="32">
        <f t="shared" si="801"/>
        <v>0</v>
      </c>
      <c r="O1236" s="197"/>
      <c r="P1236" s="198"/>
    </row>
    <row r="1237" spans="1:16" ht="47.25" outlineLevel="1">
      <c r="A1237" s="254">
        <f t="shared" ref="A1237:E1237" si="890">A951</f>
        <v>5</v>
      </c>
      <c r="B1237" s="214" t="str">
        <f t="shared" si="890"/>
        <v>Supply, Erection &amp; commissioning for GT Unit-5,6, WHRP Unit A0 Automation Up-gradation and up-gradation of 120MW A0 Unit SEE system</v>
      </c>
      <c r="C1237" s="51">
        <f t="shared" si="890"/>
        <v>0</v>
      </c>
      <c r="D1237" s="217" t="str">
        <f t="shared" si="890"/>
        <v>-</v>
      </c>
      <c r="E1237" s="53">
        <f t="shared" si="890"/>
        <v>0</v>
      </c>
      <c r="F1237" s="32">
        <f t="shared" si="870"/>
        <v>0</v>
      </c>
      <c r="G1237" s="32">
        <f t="shared" si="871"/>
        <v>0</v>
      </c>
      <c r="H1237" s="32">
        <f t="shared" si="799"/>
        <v>0</v>
      </c>
      <c r="I1237" s="29">
        <f>'F4.2'!Y93</f>
        <v>0</v>
      </c>
      <c r="J1237" s="29">
        <f>'F4.2'!AX93</f>
        <v>0</v>
      </c>
      <c r="K1237" s="32"/>
      <c r="L1237" s="32"/>
      <c r="M1237" s="32">
        <f t="shared" si="855"/>
        <v>0</v>
      </c>
      <c r="N1237" s="32">
        <f t="shared" si="801"/>
        <v>0</v>
      </c>
      <c r="O1237" s="197"/>
      <c r="P1237" s="198"/>
    </row>
    <row r="1238" spans="1:16" ht="31.5" outlineLevel="1">
      <c r="A1238" s="254">
        <f t="shared" ref="A1238:E1238" si="891">A952</f>
        <v>0</v>
      </c>
      <c r="B1238" s="222" t="str">
        <f t="shared" si="891"/>
        <v xml:space="preserve">1) Supply, Erection &amp; commissioning for GT Unit-5  Automation Up-gradation at GTPS, Uran.                                                                                       </v>
      </c>
      <c r="C1238" s="51">
        <f t="shared" si="891"/>
        <v>0</v>
      </c>
      <c r="D1238" s="217" t="str">
        <f t="shared" si="891"/>
        <v>-</v>
      </c>
      <c r="E1238" s="53">
        <f t="shared" si="891"/>
        <v>0</v>
      </c>
      <c r="F1238" s="32">
        <f t="shared" si="870"/>
        <v>0</v>
      </c>
      <c r="G1238" s="32">
        <f t="shared" si="871"/>
        <v>0</v>
      </c>
      <c r="H1238" s="32">
        <f t="shared" si="799"/>
        <v>0</v>
      </c>
      <c r="I1238" s="29">
        <f>'F4.2'!Y94</f>
        <v>8.75</v>
      </c>
      <c r="J1238" s="29">
        <f>'F4.2'!AX94</f>
        <v>8.75</v>
      </c>
      <c r="K1238" s="32"/>
      <c r="L1238" s="32"/>
      <c r="M1238" s="32">
        <f t="shared" si="855"/>
        <v>8.75</v>
      </c>
      <c r="N1238" s="32">
        <f t="shared" si="801"/>
        <v>0</v>
      </c>
      <c r="O1238" s="197"/>
      <c r="P1238" s="198"/>
    </row>
    <row r="1239" spans="1:16" ht="31.5" outlineLevel="1">
      <c r="A1239" s="254">
        <f t="shared" ref="A1239:E1239" si="892">A953</f>
        <v>0</v>
      </c>
      <c r="B1239" s="222" t="str">
        <f t="shared" si="892"/>
        <v>2) Supply, Erection &amp; commissioning for GT Unit-6 Automation Up-gradation at GTPS, Uran.</v>
      </c>
      <c r="C1239" s="51">
        <f t="shared" si="892"/>
        <v>0</v>
      </c>
      <c r="D1239" s="217" t="str">
        <f t="shared" si="892"/>
        <v>-</v>
      </c>
      <c r="E1239" s="53">
        <f t="shared" si="892"/>
        <v>0</v>
      </c>
      <c r="F1239" s="32">
        <f t="shared" si="870"/>
        <v>0</v>
      </c>
      <c r="G1239" s="32">
        <f t="shared" si="871"/>
        <v>0</v>
      </c>
      <c r="H1239" s="32">
        <f t="shared" si="799"/>
        <v>0</v>
      </c>
      <c r="I1239" s="29">
        <f>'F4.2'!Y95</f>
        <v>8.75</v>
      </c>
      <c r="J1239" s="29">
        <f>'F4.2'!AX95</f>
        <v>8.75</v>
      </c>
      <c r="K1239" s="32"/>
      <c r="L1239" s="32"/>
      <c r="M1239" s="32">
        <f t="shared" si="855"/>
        <v>8.75</v>
      </c>
      <c r="N1239" s="32">
        <f t="shared" si="801"/>
        <v>0</v>
      </c>
      <c r="O1239" s="197"/>
      <c r="P1239" s="198"/>
    </row>
    <row r="1240" spans="1:16" ht="31.5" outlineLevel="1">
      <c r="A1240" s="254">
        <f t="shared" ref="A1240:E1240" si="893">A954</f>
        <v>0</v>
      </c>
      <c r="B1240" s="222" t="str">
        <f t="shared" si="893"/>
        <v>3) Supply, Erection &amp; commissioning for WHRP Unit- A0 Automation Up-gradation at GTPS, Uran.</v>
      </c>
      <c r="C1240" s="51">
        <f t="shared" si="893"/>
        <v>0</v>
      </c>
      <c r="D1240" s="217" t="str">
        <f t="shared" si="893"/>
        <v>-</v>
      </c>
      <c r="E1240" s="53">
        <f t="shared" si="893"/>
        <v>0</v>
      </c>
      <c r="F1240" s="32">
        <f t="shared" si="870"/>
        <v>0</v>
      </c>
      <c r="G1240" s="32">
        <f t="shared" si="871"/>
        <v>0</v>
      </c>
      <c r="H1240" s="32">
        <f t="shared" si="799"/>
        <v>0</v>
      </c>
      <c r="I1240" s="29">
        <f>'F4.2'!Y96</f>
        <v>15</v>
      </c>
      <c r="J1240" s="29">
        <f>'F4.2'!AX96</f>
        <v>15</v>
      </c>
      <c r="K1240" s="32"/>
      <c r="L1240" s="32"/>
      <c r="M1240" s="32">
        <f t="shared" si="855"/>
        <v>15</v>
      </c>
      <c r="N1240" s="32">
        <f t="shared" si="801"/>
        <v>0</v>
      </c>
      <c r="O1240" s="197"/>
      <c r="P1240" s="198"/>
    </row>
    <row r="1241" spans="1:16" ht="31.5" outlineLevel="1">
      <c r="A1241" s="254">
        <f t="shared" ref="A1241:E1241" si="894">A955</f>
        <v>0</v>
      </c>
      <c r="B1241" s="222" t="str">
        <f t="shared" si="894"/>
        <v>4) Up-gradation of 120MW A0 Unit SEE system at GTPS, Uran. </v>
      </c>
      <c r="C1241" s="51">
        <f t="shared" si="894"/>
        <v>0</v>
      </c>
      <c r="D1241" s="217" t="str">
        <f t="shared" si="894"/>
        <v>-</v>
      </c>
      <c r="E1241" s="53">
        <f t="shared" si="894"/>
        <v>0</v>
      </c>
      <c r="F1241" s="32">
        <f t="shared" si="870"/>
        <v>0</v>
      </c>
      <c r="G1241" s="32">
        <f t="shared" si="871"/>
        <v>0</v>
      </c>
      <c r="H1241" s="32">
        <f t="shared" si="799"/>
        <v>0</v>
      </c>
      <c r="I1241" s="29">
        <f>'F4.2'!Y97</f>
        <v>2.65</v>
      </c>
      <c r="J1241" s="29">
        <f>'F4.2'!AX97</f>
        <v>2.65</v>
      </c>
      <c r="K1241" s="32"/>
      <c r="L1241" s="32"/>
      <c r="M1241" s="32">
        <f t="shared" si="855"/>
        <v>2.65</v>
      </c>
      <c r="N1241" s="32">
        <f t="shared" si="801"/>
        <v>0</v>
      </c>
      <c r="O1241" s="197"/>
      <c r="P1241" s="198"/>
    </row>
    <row r="1242" spans="1:16" ht="47.25" outlineLevel="1">
      <c r="A1242" s="254">
        <f t="shared" ref="A1242:E1242" si="895">A956</f>
        <v>6</v>
      </c>
      <c r="B1242" s="214" t="str">
        <f t="shared" si="895"/>
        <v>Procurement of Steam Turbine spares for A0 restoaration at GTPS, Uran. (Procurement of Stator, Rotor casing alongwith blades &amp; Bearing.)</v>
      </c>
      <c r="C1242" s="51">
        <f t="shared" si="895"/>
        <v>0</v>
      </c>
      <c r="D1242" s="217" t="str">
        <f t="shared" si="895"/>
        <v>-</v>
      </c>
      <c r="E1242" s="53">
        <f t="shared" si="895"/>
        <v>0</v>
      </c>
      <c r="F1242" s="32">
        <f t="shared" si="870"/>
        <v>0</v>
      </c>
      <c r="G1242" s="32">
        <f t="shared" si="871"/>
        <v>0</v>
      </c>
      <c r="H1242" s="32">
        <f t="shared" si="799"/>
        <v>0</v>
      </c>
      <c r="I1242" s="29">
        <f>'F4.2'!Y98</f>
        <v>0</v>
      </c>
      <c r="J1242" s="29">
        <f>'F4.2'!AX98</f>
        <v>0</v>
      </c>
      <c r="K1242" s="32"/>
      <c r="L1242" s="32"/>
      <c r="M1242" s="32">
        <f t="shared" si="855"/>
        <v>0</v>
      </c>
      <c r="N1242" s="32">
        <f t="shared" si="801"/>
        <v>0</v>
      </c>
      <c r="O1242" s="197"/>
      <c r="P1242" s="198"/>
    </row>
    <row r="1243" spans="1:16" ht="47.25" outlineLevel="1">
      <c r="A1243" s="254">
        <f t="shared" ref="A1243:E1243" si="896">A957</f>
        <v>7</v>
      </c>
      <c r="B1243" s="214" t="str">
        <f t="shared" si="896"/>
        <v>Procurement of various spares &amp; retrofitting of existing systems for reliability improvement of CCPP units at GTPS Uran</v>
      </c>
      <c r="C1243" s="51">
        <f t="shared" si="896"/>
        <v>0</v>
      </c>
      <c r="D1243" s="217" t="str">
        <f t="shared" si="896"/>
        <v>-</v>
      </c>
      <c r="E1243" s="53">
        <f t="shared" si="896"/>
        <v>0</v>
      </c>
      <c r="F1243" s="32">
        <f t="shared" si="870"/>
        <v>0</v>
      </c>
      <c r="G1243" s="32">
        <f t="shared" si="871"/>
        <v>0</v>
      </c>
      <c r="H1243" s="32">
        <f t="shared" si="799"/>
        <v>0</v>
      </c>
      <c r="I1243" s="29">
        <f>'F4.2'!Y99</f>
        <v>0</v>
      </c>
      <c r="J1243" s="29">
        <f>'F4.2'!AX99</f>
        <v>0</v>
      </c>
      <c r="K1243" s="32"/>
      <c r="L1243" s="32"/>
      <c r="M1243" s="32">
        <f t="shared" si="855"/>
        <v>0</v>
      </c>
      <c r="N1243" s="32">
        <f t="shared" si="801"/>
        <v>0</v>
      </c>
      <c r="O1243" s="197"/>
      <c r="P1243" s="198"/>
    </row>
    <row r="1244" spans="1:16" ht="15.75" outlineLevel="1">
      <c r="A1244" s="254">
        <f t="shared" ref="A1244:E1244" si="897">A958</f>
        <v>0</v>
      </c>
      <c r="B1244" s="222" t="str">
        <f t="shared" si="897"/>
        <v>1) Modification of HT LT Radiators of 4MW DG set.</v>
      </c>
      <c r="C1244" s="51">
        <f t="shared" si="897"/>
        <v>0</v>
      </c>
      <c r="D1244" s="217" t="str">
        <f t="shared" si="897"/>
        <v>-</v>
      </c>
      <c r="E1244" s="53">
        <f t="shared" si="897"/>
        <v>0</v>
      </c>
      <c r="F1244" s="32">
        <f t="shared" si="870"/>
        <v>1</v>
      </c>
      <c r="G1244" s="32">
        <f t="shared" si="871"/>
        <v>1</v>
      </c>
      <c r="H1244" s="32">
        <f t="shared" si="799"/>
        <v>0</v>
      </c>
      <c r="I1244" s="29">
        <f>'F4.2'!Y100</f>
        <v>0</v>
      </c>
      <c r="J1244" s="29">
        <f>'F4.2'!AX100</f>
        <v>0</v>
      </c>
      <c r="K1244" s="32"/>
      <c r="L1244" s="32"/>
      <c r="M1244" s="32">
        <f t="shared" si="855"/>
        <v>0</v>
      </c>
      <c r="N1244" s="32">
        <f t="shared" si="801"/>
        <v>0</v>
      </c>
      <c r="O1244" s="197"/>
      <c r="P1244" s="198"/>
    </row>
    <row r="1245" spans="1:16" ht="15.75" outlineLevel="1">
      <c r="A1245" s="254">
        <f t="shared" ref="A1245:E1245" si="898">A959</f>
        <v>0</v>
      </c>
      <c r="B1245" s="222" t="str">
        <f t="shared" si="898"/>
        <v>2) MODIFIED Air FILTERS FOR GT UNITS</v>
      </c>
      <c r="C1245" s="51">
        <f t="shared" si="898"/>
        <v>0</v>
      </c>
      <c r="D1245" s="217" t="str">
        <f t="shared" si="898"/>
        <v>-</v>
      </c>
      <c r="E1245" s="53">
        <f t="shared" si="898"/>
        <v>0</v>
      </c>
      <c r="F1245" s="32">
        <f t="shared" si="870"/>
        <v>0.7</v>
      </c>
      <c r="G1245" s="32">
        <f t="shared" si="871"/>
        <v>0.7</v>
      </c>
      <c r="H1245" s="32">
        <f t="shared" si="799"/>
        <v>0</v>
      </c>
      <c r="I1245" s="29">
        <f>'F4.2'!Y101</f>
        <v>0</v>
      </c>
      <c r="J1245" s="29">
        <f>'F4.2'!AX101</f>
        <v>0</v>
      </c>
      <c r="K1245" s="32"/>
      <c r="L1245" s="32"/>
      <c r="M1245" s="32">
        <f t="shared" si="855"/>
        <v>0</v>
      </c>
      <c r="N1245" s="32">
        <f t="shared" si="801"/>
        <v>0</v>
      </c>
      <c r="O1245" s="197"/>
      <c r="P1245" s="198"/>
    </row>
    <row r="1246" spans="1:16" ht="15.75" outlineLevel="1">
      <c r="A1246" s="254">
        <f t="shared" ref="A1246:E1246" si="899">A960</f>
        <v>0</v>
      </c>
      <c r="B1246" s="222" t="str">
        <f t="shared" si="899"/>
        <v>3) Procurement of Oil Separator (2 Nos.)</v>
      </c>
      <c r="C1246" s="51">
        <f t="shared" si="899"/>
        <v>0</v>
      </c>
      <c r="D1246" s="217" t="str">
        <f t="shared" si="899"/>
        <v>-</v>
      </c>
      <c r="E1246" s="53">
        <f t="shared" si="899"/>
        <v>0</v>
      </c>
      <c r="F1246" s="32">
        <f t="shared" si="870"/>
        <v>0.5</v>
      </c>
      <c r="G1246" s="32">
        <f t="shared" si="871"/>
        <v>0.5</v>
      </c>
      <c r="H1246" s="32">
        <f t="shared" si="799"/>
        <v>0</v>
      </c>
      <c r="I1246" s="29">
        <f>'F4.2'!Y102</f>
        <v>0</v>
      </c>
      <c r="J1246" s="29">
        <f>'F4.2'!AX102</f>
        <v>0</v>
      </c>
      <c r="K1246" s="32"/>
      <c r="L1246" s="32"/>
      <c r="M1246" s="32">
        <f t="shared" si="855"/>
        <v>0</v>
      </c>
      <c r="N1246" s="32">
        <f t="shared" si="801"/>
        <v>0</v>
      </c>
      <c r="O1246" s="197"/>
      <c r="P1246" s="198"/>
    </row>
    <row r="1247" spans="1:16" ht="15.75" outlineLevel="1">
      <c r="A1247" s="254">
        <f t="shared" ref="A1247:E1247" si="900">A961</f>
        <v>0</v>
      </c>
      <c r="B1247" s="222" t="str">
        <f t="shared" si="900"/>
        <v>4) CCR and Admin HVAC system replacement work</v>
      </c>
      <c r="C1247" s="51">
        <f t="shared" si="900"/>
        <v>0</v>
      </c>
      <c r="D1247" s="217" t="str">
        <f t="shared" si="900"/>
        <v>-</v>
      </c>
      <c r="E1247" s="53">
        <f t="shared" si="900"/>
        <v>0</v>
      </c>
      <c r="F1247" s="32">
        <f t="shared" si="870"/>
        <v>0</v>
      </c>
      <c r="G1247" s="32">
        <f t="shared" si="871"/>
        <v>0</v>
      </c>
      <c r="H1247" s="32">
        <f t="shared" si="799"/>
        <v>0</v>
      </c>
      <c r="I1247" s="29">
        <f>'F4.2'!Y103</f>
        <v>2</v>
      </c>
      <c r="J1247" s="29">
        <f>'F4.2'!AX103</f>
        <v>2</v>
      </c>
      <c r="K1247" s="32"/>
      <c r="L1247" s="32"/>
      <c r="M1247" s="32">
        <f t="shared" si="855"/>
        <v>2</v>
      </c>
      <c r="N1247" s="32">
        <f t="shared" si="801"/>
        <v>0</v>
      </c>
      <c r="O1247" s="197"/>
      <c r="P1247" s="198"/>
    </row>
    <row r="1248" spans="1:16" ht="15.75" outlineLevel="1">
      <c r="A1248" s="254">
        <f t="shared" ref="A1248:E1248" si="901">A962</f>
        <v>0</v>
      </c>
      <c r="B1248" s="222" t="str">
        <f t="shared" si="901"/>
        <v>5) ACW  pumps and Pipeline procurement and replacement</v>
      </c>
      <c r="C1248" s="51">
        <f t="shared" si="901"/>
        <v>0</v>
      </c>
      <c r="D1248" s="217" t="str">
        <f t="shared" si="901"/>
        <v>-</v>
      </c>
      <c r="E1248" s="53">
        <f t="shared" si="901"/>
        <v>0</v>
      </c>
      <c r="F1248" s="32">
        <f t="shared" si="870"/>
        <v>0</v>
      </c>
      <c r="G1248" s="32">
        <f t="shared" si="871"/>
        <v>0</v>
      </c>
      <c r="H1248" s="32">
        <f t="shared" si="799"/>
        <v>0</v>
      </c>
      <c r="I1248" s="29">
        <f>'F4.2'!Y104</f>
        <v>1.5</v>
      </c>
      <c r="J1248" s="29">
        <f>'F4.2'!AX104</f>
        <v>1.5</v>
      </c>
      <c r="K1248" s="32"/>
      <c r="L1248" s="32"/>
      <c r="M1248" s="32">
        <f t="shared" si="855"/>
        <v>1.5</v>
      </c>
      <c r="N1248" s="32">
        <f t="shared" si="801"/>
        <v>0</v>
      </c>
      <c r="O1248" s="197"/>
      <c r="P1248" s="198"/>
    </row>
    <row r="1249" spans="1:16" ht="31.5" outlineLevel="1">
      <c r="A1249" s="254">
        <f t="shared" ref="A1249:E1249" si="902">A963</f>
        <v>0</v>
      </c>
      <c r="B1249" s="222" t="str">
        <f t="shared" si="902"/>
        <v>6) Procurement and Replacement work of corroded cooling water line, Firefighting pipeline in the plant.</v>
      </c>
      <c r="C1249" s="51">
        <f t="shared" si="902"/>
        <v>0</v>
      </c>
      <c r="D1249" s="217" t="str">
        <f t="shared" si="902"/>
        <v>-</v>
      </c>
      <c r="E1249" s="53">
        <f t="shared" si="902"/>
        <v>0</v>
      </c>
      <c r="F1249" s="32">
        <f t="shared" si="870"/>
        <v>0</v>
      </c>
      <c r="G1249" s="32">
        <f t="shared" si="871"/>
        <v>0</v>
      </c>
      <c r="H1249" s="32">
        <f t="shared" si="799"/>
        <v>0</v>
      </c>
      <c r="I1249" s="29">
        <f>'F4.2'!Y105</f>
        <v>3</v>
      </c>
      <c r="J1249" s="29">
        <f>'F4.2'!AX105</f>
        <v>3</v>
      </c>
      <c r="K1249" s="32"/>
      <c r="L1249" s="32"/>
      <c r="M1249" s="32">
        <f t="shared" si="855"/>
        <v>3</v>
      </c>
      <c r="N1249" s="32">
        <f t="shared" si="801"/>
        <v>0</v>
      </c>
      <c r="O1249" s="197"/>
      <c r="P1249" s="198"/>
    </row>
    <row r="1250" spans="1:16" ht="31.5" outlineLevel="1">
      <c r="A1250" s="254">
        <f t="shared" ref="A1250:E1250" si="903">A964</f>
        <v>0</v>
      </c>
      <c r="B1250" s="222" t="str">
        <f t="shared" si="903"/>
        <v xml:space="preserve">7) Fixed Fire fighting installation at Gas skid near MM Section </v>
      </c>
      <c r="C1250" s="51">
        <f t="shared" si="903"/>
        <v>0</v>
      </c>
      <c r="D1250" s="217" t="str">
        <f t="shared" si="903"/>
        <v>-</v>
      </c>
      <c r="E1250" s="53">
        <f t="shared" si="903"/>
        <v>0</v>
      </c>
      <c r="F1250" s="32">
        <f t="shared" si="870"/>
        <v>0</v>
      </c>
      <c r="G1250" s="32">
        <f t="shared" si="871"/>
        <v>0</v>
      </c>
      <c r="H1250" s="32">
        <f t="shared" si="799"/>
        <v>0</v>
      </c>
      <c r="I1250" s="29">
        <f>'F4.2'!Y106</f>
        <v>1</v>
      </c>
      <c r="J1250" s="29">
        <f>'F4.2'!AX106</f>
        <v>1</v>
      </c>
      <c r="K1250" s="32"/>
      <c r="L1250" s="32"/>
      <c r="M1250" s="32">
        <f t="shared" si="855"/>
        <v>1</v>
      </c>
      <c r="N1250" s="32">
        <f t="shared" si="801"/>
        <v>0</v>
      </c>
      <c r="O1250" s="197"/>
      <c r="P1250" s="198"/>
    </row>
    <row r="1251" spans="1:16" ht="31.5" outlineLevel="1">
      <c r="A1251" s="254">
        <f t="shared" ref="A1251:E1251" si="904">A965</f>
        <v>0</v>
      </c>
      <c r="B1251" s="222" t="str">
        <f t="shared" si="904"/>
        <v>8) Fixed Fire fighting installation  at Gas skid  near Unit -5 A1 Boiler</v>
      </c>
      <c r="C1251" s="51">
        <f t="shared" si="904"/>
        <v>0</v>
      </c>
      <c r="D1251" s="217" t="str">
        <f t="shared" si="904"/>
        <v>-</v>
      </c>
      <c r="E1251" s="53">
        <f t="shared" si="904"/>
        <v>0</v>
      </c>
      <c r="F1251" s="32">
        <f t="shared" si="870"/>
        <v>0</v>
      </c>
      <c r="G1251" s="32">
        <f t="shared" si="871"/>
        <v>0</v>
      </c>
      <c r="H1251" s="32">
        <f t="shared" si="799"/>
        <v>0</v>
      </c>
      <c r="I1251" s="29">
        <f>'F4.2'!Y107</f>
        <v>1</v>
      </c>
      <c r="J1251" s="29">
        <f>'F4.2'!AX107</f>
        <v>1</v>
      </c>
      <c r="K1251" s="32"/>
      <c r="L1251" s="32"/>
      <c r="M1251" s="32">
        <f t="shared" si="855"/>
        <v>1</v>
      </c>
      <c r="N1251" s="32">
        <f t="shared" si="801"/>
        <v>0</v>
      </c>
      <c r="O1251" s="197"/>
      <c r="P1251" s="198"/>
    </row>
    <row r="1252" spans="1:16" ht="31.5" outlineLevel="1">
      <c r="A1252" s="254">
        <f t="shared" ref="A1252:E1252" si="905">A966</f>
        <v>0</v>
      </c>
      <c r="B1252" s="222" t="str">
        <f t="shared" si="905"/>
        <v xml:space="preserve">9) Replacment of CO2 flooding system with advance system at Unit-5,6,7,8 </v>
      </c>
      <c r="C1252" s="51">
        <f t="shared" si="905"/>
        <v>0</v>
      </c>
      <c r="D1252" s="217" t="str">
        <f t="shared" si="905"/>
        <v>-</v>
      </c>
      <c r="E1252" s="53">
        <f t="shared" si="905"/>
        <v>0</v>
      </c>
      <c r="F1252" s="32">
        <f t="shared" si="870"/>
        <v>0</v>
      </c>
      <c r="G1252" s="32">
        <f t="shared" si="871"/>
        <v>0</v>
      </c>
      <c r="H1252" s="32">
        <f t="shared" si="799"/>
        <v>0</v>
      </c>
      <c r="I1252" s="29">
        <f>'F4.2'!Y108</f>
        <v>6</v>
      </c>
      <c r="J1252" s="29">
        <f>'F4.2'!AX108</f>
        <v>6</v>
      </c>
      <c r="K1252" s="32"/>
      <c r="L1252" s="32"/>
      <c r="M1252" s="32">
        <f t="shared" si="855"/>
        <v>6</v>
      </c>
      <c r="N1252" s="32">
        <f t="shared" si="801"/>
        <v>0</v>
      </c>
      <c r="O1252" s="197"/>
      <c r="P1252" s="198"/>
    </row>
    <row r="1253" spans="1:16" ht="15.75" outlineLevel="1">
      <c r="A1253" s="254">
        <f t="shared" ref="A1253:E1253" si="906">A967</f>
        <v>0</v>
      </c>
      <c r="B1253" s="222" t="str">
        <f t="shared" si="906"/>
        <v>10) Stage II EOP motor</v>
      </c>
      <c r="C1253" s="51">
        <f t="shared" si="906"/>
        <v>0</v>
      </c>
      <c r="D1253" s="217" t="str">
        <f t="shared" si="906"/>
        <v>-</v>
      </c>
      <c r="E1253" s="53">
        <f t="shared" si="906"/>
        <v>0</v>
      </c>
      <c r="F1253" s="32">
        <f t="shared" si="870"/>
        <v>0.03</v>
      </c>
      <c r="G1253" s="32">
        <f t="shared" si="871"/>
        <v>0.03</v>
      </c>
      <c r="H1253" s="32">
        <f t="shared" si="799"/>
        <v>0</v>
      </c>
      <c r="I1253" s="29">
        <f>'F4.2'!Y109</f>
        <v>0</v>
      </c>
      <c r="J1253" s="29">
        <f>'F4.2'!AX109</f>
        <v>0</v>
      </c>
      <c r="K1253" s="32"/>
      <c r="L1253" s="32"/>
      <c r="M1253" s="32">
        <f t="shared" si="855"/>
        <v>0</v>
      </c>
      <c r="N1253" s="32">
        <f t="shared" si="801"/>
        <v>0</v>
      </c>
      <c r="O1253" s="197"/>
      <c r="P1253" s="198"/>
    </row>
    <row r="1254" spans="1:16" ht="15.75" outlineLevel="1">
      <c r="A1254" s="254">
        <f t="shared" ref="A1254:E1254" si="907">A968</f>
        <v>0</v>
      </c>
      <c r="B1254" s="222" t="str">
        <f t="shared" si="907"/>
        <v>11) Evacuation pump motor</v>
      </c>
      <c r="C1254" s="51">
        <f t="shared" si="907"/>
        <v>0</v>
      </c>
      <c r="D1254" s="217" t="str">
        <f t="shared" si="907"/>
        <v>-</v>
      </c>
      <c r="E1254" s="53">
        <f t="shared" si="907"/>
        <v>0</v>
      </c>
      <c r="F1254" s="32">
        <f t="shared" si="870"/>
        <v>0.05</v>
      </c>
      <c r="G1254" s="32">
        <f t="shared" si="871"/>
        <v>0.05</v>
      </c>
      <c r="H1254" s="32">
        <f t="shared" si="799"/>
        <v>0</v>
      </c>
      <c r="I1254" s="29">
        <f>'F4.2'!Y110</f>
        <v>0</v>
      </c>
      <c r="J1254" s="29">
        <f>'F4.2'!AX110</f>
        <v>0</v>
      </c>
      <c r="K1254" s="32"/>
      <c r="L1254" s="32"/>
      <c r="M1254" s="32">
        <f t="shared" si="855"/>
        <v>0</v>
      </c>
      <c r="N1254" s="32">
        <f t="shared" si="801"/>
        <v>0</v>
      </c>
      <c r="O1254" s="197"/>
      <c r="P1254" s="198"/>
    </row>
    <row r="1255" spans="1:16" ht="15.75" outlineLevel="1">
      <c r="A1255" s="254">
        <f t="shared" ref="A1255:E1255" si="908">A969</f>
        <v>0</v>
      </c>
      <c r="B1255" s="222" t="str">
        <f t="shared" si="908"/>
        <v>12) St III Boiler Hydac Pump motor</v>
      </c>
      <c r="C1255" s="51">
        <f t="shared" si="908"/>
        <v>0</v>
      </c>
      <c r="D1255" s="217" t="str">
        <f t="shared" si="908"/>
        <v>-</v>
      </c>
      <c r="E1255" s="53">
        <f t="shared" si="908"/>
        <v>0</v>
      </c>
      <c r="F1255" s="32">
        <f t="shared" si="870"/>
        <v>0.01</v>
      </c>
      <c r="G1255" s="32">
        <f t="shared" si="871"/>
        <v>0.01</v>
      </c>
      <c r="H1255" s="32">
        <f t="shared" si="799"/>
        <v>0</v>
      </c>
      <c r="I1255" s="29">
        <f>'F4.2'!Y111</f>
        <v>0</v>
      </c>
      <c r="J1255" s="29">
        <f>'F4.2'!AX111</f>
        <v>0</v>
      </c>
      <c r="K1255" s="32"/>
      <c r="L1255" s="32"/>
      <c r="M1255" s="32">
        <f t="shared" si="855"/>
        <v>0</v>
      </c>
      <c r="N1255" s="32">
        <f t="shared" si="801"/>
        <v>0</v>
      </c>
      <c r="O1255" s="197"/>
      <c r="P1255" s="198"/>
    </row>
    <row r="1256" spans="1:16" ht="15.75" outlineLevel="1">
      <c r="A1256" s="254">
        <f t="shared" ref="A1256:E1256" si="909">A970</f>
        <v>0</v>
      </c>
      <c r="B1256" s="222" t="str">
        <f t="shared" si="909"/>
        <v>13) LT BREAKER ST II (1600) AMP</v>
      </c>
      <c r="C1256" s="51">
        <f t="shared" si="909"/>
        <v>0</v>
      </c>
      <c r="D1256" s="217" t="str">
        <f t="shared" si="909"/>
        <v>-</v>
      </c>
      <c r="E1256" s="53">
        <f t="shared" si="909"/>
        <v>0</v>
      </c>
      <c r="F1256" s="32">
        <f t="shared" si="870"/>
        <v>0.2</v>
      </c>
      <c r="G1256" s="32">
        <f t="shared" si="871"/>
        <v>0.2</v>
      </c>
      <c r="H1256" s="32">
        <f t="shared" si="799"/>
        <v>0</v>
      </c>
      <c r="I1256" s="29">
        <f>'F4.2'!Y112</f>
        <v>0</v>
      </c>
      <c r="J1256" s="29">
        <f>'F4.2'!AX112</f>
        <v>0</v>
      </c>
      <c r="K1256" s="32"/>
      <c r="L1256" s="32"/>
      <c r="M1256" s="32">
        <f t="shared" si="855"/>
        <v>0</v>
      </c>
      <c r="N1256" s="32">
        <f t="shared" si="801"/>
        <v>0</v>
      </c>
      <c r="O1256" s="197"/>
      <c r="P1256" s="198"/>
    </row>
    <row r="1257" spans="1:16" ht="15.75" outlineLevel="1">
      <c r="A1257" s="254">
        <f t="shared" ref="A1257:E1257" si="910">A971</f>
        <v>0</v>
      </c>
      <c r="B1257" s="222" t="str">
        <f t="shared" si="910"/>
        <v>14) LT BREAKER ST III and WTP  (3200) AMP</v>
      </c>
      <c r="C1257" s="51">
        <f t="shared" si="910"/>
        <v>0</v>
      </c>
      <c r="D1257" s="217" t="str">
        <f t="shared" si="910"/>
        <v>-</v>
      </c>
      <c r="E1257" s="53">
        <f t="shared" si="910"/>
        <v>0</v>
      </c>
      <c r="F1257" s="32">
        <f t="shared" si="870"/>
        <v>0.4</v>
      </c>
      <c r="G1257" s="32">
        <f t="shared" si="871"/>
        <v>0.4</v>
      </c>
      <c r="H1257" s="32">
        <f t="shared" si="799"/>
        <v>0</v>
      </c>
      <c r="I1257" s="29">
        <f>'F4.2'!Y113</f>
        <v>0</v>
      </c>
      <c r="J1257" s="29">
        <f>'F4.2'!AX113</f>
        <v>0</v>
      </c>
      <c r="K1257" s="32"/>
      <c r="L1257" s="32"/>
      <c r="M1257" s="32">
        <f t="shared" si="855"/>
        <v>0</v>
      </c>
      <c r="N1257" s="32">
        <f t="shared" si="801"/>
        <v>0</v>
      </c>
      <c r="O1257" s="197"/>
      <c r="P1257" s="198"/>
    </row>
    <row r="1258" spans="1:16" ht="15.75" outlineLevel="1">
      <c r="A1258" s="254">
        <f t="shared" ref="A1258:E1258" si="911">A972</f>
        <v>0</v>
      </c>
      <c r="B1258" s="222" t="str">
        <f t="shared" si="911"/>
        <v>15) Battery replacement</v>
      </c>
      <c r="C1258" s="51">
        <f t="shared" si="911"/>
        <v>0</v>
      </c>
      <c r="D1258" s="217" t="str">
        <f t="shared" si="911"/>
        <v>-</v>
      </c>
      <c r="E1258" s="53">
        <f t="shared" si="911"/>
        <v>0</v>
      </c>
      <c r="F1258" s="32">
        <f t="shared" si="870"/>
        <v>0</v>
      </c>
      <c r="G1258" s="32">
        <f t="shared" si="871"/>
        <v>0</v>
      </c>
      <c r="H1258" s="32">
        <f t="shared" si="799"/>
        <v>0</v>
      </c>
      <c r="I1258" s="29">
        <f>'F4.2'!Y114</f>
        <v>0</v>
      </c>
      <c r="J1258" s="29">
        <f>'F4.2'!AX114</f>
        <v>0</v>
      </c>
      <c r="K1258" s="32"/>
      <c r="L1258" s="32"/>
      <c r="M1258" s="32">
        <f t="shared" si="855"/>
        <v>0</v>
      </c>
      <c r="N1258" s="32">
        <f t="shared" si="801"/>
        <v>0</v>
      </c>
      <c r="O1258" s="197"/>
      <c r="P1258" s="198"/>
    </row>
    <row r="1259" spans="1:16" ht="15.75" outlineLevel="1">
      <c r="A1259" s="254">
        <f t="shared" ref="A1259:E1259" si="912">A973</f>
        <v>0</v>
      </c>
      <c r="B1259" s="222" t="str">
        <f t="shared" si="912"/>
        <v>16) Rennovation of AC plant piping</v>
      </c>
      <c r="C1259" s="51">
        <f t="shared" si="912"/>
        <v>0</v>
      </c>
      <c r="D1259" s="217" t="str">
        <f t="shared" si="912"/>
        <v>-</v>
      </c>
      <c r="E1259" s="53">
        <f t="shared" si="912"/>
        <v>0</v>
      </c>
      <c r="F1259" s="32">
        <f t="shared" si="870"/>
        <v>0.5</v>
      </c>
      <c r="G1259" s="32">
        <f t="shared" si="871"/>
        <v>0.5</v>
      </c>
      <c r="H1259" s="32">
        <f t="shared" si="799"/>
        <v>0</v>
      </c>
      <c r="I1259" s="29">
        <f>'F4.2'!Y115</f>
        <v>0</v>
      </c>
      <c r="J1259" s="29">
        <f>'F4.2'!AX115</f>
        <v>0</v>
      </c>
      <c r="K1259" s="32"/>
      <c r="L1259" s="32"/>
      <c r="M1259" s="32">
        <f t="shared" si="855"/>
        <v>0</v>
      </c>
      <c r="N1259" s="32">
        <f t="shared" si="801"/>
        <v>0</v>
      </c>
      <c r="O1259" s="197"/>
      <c r="P1259" s="198"/>
    </row>
    <row r="1260" spans="1:16" ht="47.25" outlineLevel="1">
      <c r="A1260" s="254">
        <f t="shared" ref="A1260:E1260" si="913">A974</f>
        <v>0</v>
      </c>
      <c r="B1260" s="222" t="str">
        <f t="shared" si="913"/>
        <v xml:space="preserve">17) Up gradation Of Old Generator Protection System with Advance Series Microprocessor based System for GT  at GTPS Uran                       </v>
      </c>
      <c r="C1260" s="51">
        <f t="shared" si="913"/>
        <v>0</v>
      </c>
      <c r="D1260" s="217" t="str">
        <f t="shared" si="913"/>
        <v>-</v>
      </c>
      <c r="E1260" s="53">
        <f t="shared" si="913"/>
        <v>0</v>
      </c>
      <c r="F1260" s="32">
        <f t="shared" si="870"/>
        <v>0.6</v>
      </c>
      <c r="G1260" s="32">
        <f t="shared" si="871"/>
        <v>0.6</v>
      </c>
      <c r="H1260" s="32">
        <f t="shared" si="799"/>
        <v>0</v>
      </c>
      <c r="I1260" s="29">
        <f>'F4.2'!Y116</f>
        <v>0</v>
      </c>
      <c r="J1260" s="29">
        <f>'F4.2'!AX116</f>
        <v>0</v>
      </c>
      <c r="K1260" s="32"/>
      <c r="L1260" s="32"/>
      <c r="M1260" s="32">
        <f t="shared" si="855"/>
        <v>0</v>
      </c>
      <c r="N1260" s="32">
        <f t="shared" si="801"/>
        <v>0</v>
      </c>
      <c r="O1260" s="197"/>
      <c r="P1260" s="198"/>
    </row>
    <row r="1261" spans="1:16" ht="31.5" outlineLevel="1">
      <c r="A1261" s="254">
        <f t="shared" ref="A1261:E1261" si="914">A975</f>
        <v>0</v>
      </c>
      <c r="B1261" s="222" t="str">
        <f t="shared" si="914"/>
        <v>18) Supply, Installation and commissioning of battery chargers at Stage-II at GTPS,Uran.</v>
      </c>
      <c r="C1261" s="51">
        <f t="shared" si="914"/>
        <v>0</v>
      </c>
      <c r="D1261" s="217" t="str">
        <f t="shared" si="914"/>
        <v>-</v>
      </c>
      <c r="E1261" s="53">
        <f t="shared" si="914"/>
        <v>0</v>
      </c>
      <c r="F1261" s="32">
        <f t="shared" si="870"/>
        <v>0.2</v>
      </c>
      <c r="G1261" s="32">
        <f t="shared" si="871"/>
        <v>0.2</v>
      </c>
      <c r="H1261" s="32">
        <f t="shared" si="799"/>
        <v>0</v>
      </c>
      <c r="I1261" s="29">
        <f>'F4.2'!Y117</f>
        <v>0</v>
      </c>
      <c r="J1261" s="29">
        <f>'F4.2'!AX117</f>
        <v>0</v>
      </c>
      <c r="K1261" s="32"/>
      <c r="L1261" s="32"/>
      <c r="M1261" s="32">
        <f t="shared" si="855"/>
        <v>0</v>
      </c>
      <c r="N1261" s="32">
        <f t="shared" si="801"/>
        <v>0</v>
      </c>
      <c r="O1261" s="197"/>
      <c r="P1261" s="198"/>
    </row>
    <row r="1262" spans="1:16" ht="47.25" outlineLevel="1">
      <c r="A1262" s="254">
        <f t="shared" ref="A1262:E1262" si="915">A976</f>
        <v>0</v>
      </c>
      <c r="B1262" s="222" t="str">
        <f t="shared" si="915"/>
        <v>19) Procurement of on-line  dissolve oxygen, pH &amp; conductivity measurement with transmitter for boiler and steam turbine at GTPS Uran</v>
      </c>
      <c r="C1262" s="51">
        <f t="shared" si="915"/>
        <v>0</v>
      </c>
      <c r="D1262" s="217" t="str">
        <f t="shared" si="915"/>
        <v>-</v>
      </c>
      <c r="E1262" s="53">
        <f t="shared" si="915"/>
        <v>0</v>
      </c>
      <c r="F1262" s="32">
        <f t="shared" si="870"/>
        <v>0</v>
      </c>
      <c r="G1262" s="32">
        <f t="shared" si="871"/>
        <v>0</v>
      </c>
      <c r="H1262" s="32">
        <f t="shared" si="799"/>
        <v>0</v>
      </c>
      <c r="I1262" s="29">
        <f>'F4.2'!Y118</f>
        <v>0.5</v>
      </c>
      <c r="J1262" s="29">
        <f>'F4.2'!AX118</f>
        <v>0.5</v>
      </c>
      <c r="K1262" s="32"/>
      <c r="L1262" s="32"/>
      <c r="M1262" s="32">
        <f t="shared" si="855"/>
        <v>0.5</v>
      </c>
      <c r="N1262" s="32">
        <f t="shared" si="801"/>
        <v>0</v>
      </c>
      <c r="O1262" s="197"/>
      <c r="P1262" s="198"/>
    </row>
    <row r="1263" spans="1:16" ht="31.5" outlineLevel="1">
      <c r="A1263" s="254">
        <f t="shared" ref="A1263:E1263" si="916">A977</f>
        <v>0</v>
      </c>
      <c r="B1263" s="222" t="str">
        <f t="shared" si="916"/>
        <v>20) Procurement of Optical Gas Leak imaging Camera for gas leak detection at GTPS,Uran.</v>
      </c>
      <c r="C1263" s="51">
        <f t="shared" si="916"/>
        <v>0</v>
      </c>
      <c r="D1263" s="217" t="str">
        <f t="shared" si="916"/>
        <v>-</v>
      </c>
      <c r="E1263" s="53">
        <f t="shared" si="916"/>
        <v>0</v>
      </c>
      <c r="F1263" s="32">
        <f t="shared" si="870"/>
        <v>0</v>
      </c>
      <c r="G1263" s="32">
        <f t="shared" si="871"/>
        <v>0</v>
      </c>
      <c r="H1263" s="32">
        <f t="shared" si="799"/>
        <v>0</v>
      </c>
      <c r="I1263" s="29">
        <f>'F4.2'!Y119</f>
        <v>0.4</v>
      </c>
      <c r="J1263" s="29">
        <f>'F4.2'!AX119</f>
        <v>0.4</v>
      </c>
      <c r="K1263" s="32"/>
      <c r="L1263" s="32"/>
      <c r="M1263" s="32">
        <f t="shared" si="855"/>
        <v>0.4</v>
      </c>
      <c r="N1263" s="32">
        <f t="shared" si="801"/>
        <v>0</v>
      </c>
      <c r="O1263" s="197"/>
      <c r="P1263" s="198"/>
    </row>
    <row r="1264" spans="1:16" ht="47.25" outlineLevel="1">
      <c r="A1264" s="254">
        <f t="shared" ref="A1264:E1264" si="917">A978</f>
        <v>0</v>
      </c>
      <c r="B1264" s="222" t="str">
        <f t="shared" si="917"/>
        <v>21) Procurement of HP and LP bypass control valve actuator and HP bypass spray control valve actuator at GTPS uran (3 No)</v>
      </c>
      <c r="C1264" s="51">
        <f t="shared" si="917"/>
        <v>0</v>
      </c>
      <c r="D1264" s="217" t="str">
        <f t="shared" si="917"/>
        <v>-</v>
      </c>
      <c r="E1264" s="53">
        <f t="shared" si="917"/>
        <v>0</v>
      </c>
      <c r="F1264" s="32">
        <f t="shared" si="870"/>
        <v>1.9</v>
      </c>
      <c r="G1264" s="32">
        <f t="shared" si="871"/>
        <v>1.9</v>
      </c>
      <c r="H1264" s="32">
        <f t="shared" si="799"/>
        <v>0</v>
      </c>
      <c r="I1264" s="29">
        <f>'F4.2'!Y120</f>
        <v>1.9</v>
      </c>
      <c r="J1264" s="29">
        <f>'F4.2'!AX120</f>
        <v>1.9</v>
      </c>
      <c r="K1264" s="32"/>
      <c r="L1264" s="32"/>
      <c r="M1264" s="32">
        <f t="shared" si="855"/>
        <v>1.9</v>
      </c>
      <c r="N1264" s="32">
        <f t="shared" si="801"/>
        <v>0</v>
      </c>
      <c r="O1264" s="197"/>
      <c r="P1264" s="198"/>
    </row>
    <row r="1265" spans="1:16" ht="15.75" outlineLevel="1">
      <c r="A1265" s="254">
        <f t="shared" ref="A1265:E1265" si="918">A979</f>
        <v>0</v>
      </c>
      <c r="B1265" s="222" t="str">
        <f t="shared" si="918"/>
        <v>22) New SCADA system for WTP operation at GTPS Uran</v>
      </c>
      <c r="C1265" s="51">
        <f t="shared" si="918"/>
        <v>0</v>
      </c>
      <c r="D1265" s="217" t="str">
        <f t="shared" si="918"/>
        <v>-</v>
      </c>
      <c r="E1265" s="53">
        <f t="shared" si="918"/>
        <v>0</v>
      </c>
      <c r="F1265" s="32">
        <f t="shared" si="870"/>
        <v>0.25</v>
      </c>
      <c r="G1265" s="32">
        <f t="shared" si="871"/>
        <v>0.25</v>
      </c>
      <c r="H1265" s="32">
        <f t="shared" si="799"/>
        <v>0</v>
      </c>
      <c r="I1265" s="29">
        <f>'F4.2'!Y121</f>
        <v>0</v>
      </c>
      <c r="J1265" s="29">
        <f>'F4.2'!AX121</f>
        <v>0</v>
      </c>
      <c r="K1265" s="32"/>
      <c r="L1265" s="32"/>
      <c r="M1265" s="32">
        <f t="shared" si="855"/>
        <v>0</v>
      </c>
      <c r="N1265" s="32">
        <f t="shared" si="801"/>
        <v>0</v>
      </c>
      <c r="O1265" s="197"/>
      <c r="P1265" s="198"/>
    </row>
    <row r="1266" spans="1:16" ht="78.75" outlineLevel="1">
      <c r="A1266" s="254">
        <f t="shared" ref="A1266:E1266" si="919">A980</f>
        <v>0</v>
      </c>
      <c r="B1266" s="222" t="str">
        <f t="shared" si="919"/>
        <v>23) Replacement of existing field instruments of WTP ( level transmitters, level switches, pH meter with sensor, flow meters and Transmittres,conductivity meter with sensors, dissolve oxygen meter with sensors, pressure gauges, pneumatic valves with feedback) at GTPS Uran</v>
      </c>
      <c r="C1266" s="51">
        <f t="shared" si="919"/>
        <v>0</v>
      </c>
      <c r="D1266" s="217" t="str">
        <f t="shared" si="919"/>
        <v>-</v>
      </c>
      <c r="E1266" s="53">
        <f t="shared" si="919"/>
        <v>0</v>
      </c>
      <c r="F1266" s="32">
        <f t="shared" si="870"/>
        <v>0.75</v>
      </c>
      <c r="G1266" s="32">
        <f t="shared" si="871"/>
        <v>0.75</v>
      </c>
      <c r="H1266" s="32">
        <f t="shared" si="799"/>
        <v>0</v>
      </c>
      <c r="I1266" s="29">
        <f>'F4.2'!Y122</f>
        <v>0</v>
      </c>
      <c r="J1266" s="29">
        <f>'F4.2'!AX122</f>
        <v>0</v>
      </c>
      <c r="K1266" s="32"/>
      <c r="L1266" s="32"/>
      <c r="M1266" s="32">
        <f t="shared" si="855"/>
        <v>0</v>
      </c>
      <c r="N1266" s="32">
        <f t="shared" si="801"/>
        <v>0</v>
      </c>
      <c r="O1266" s="197"/>
      <c r="P1266" s="198"/>
    </row>
    <row r="1267" spans="1:16" ht="47.25" outlineLevel="1">
      <c r="A1267" s="259">
        <f t="shared" ref="A1267:E1267" si="920">A981</f>
        <v>8</v>
      </c>
      <c r="B1267" s="214" t="str">
        <f t="shared" si="920"/>
        <v>DPR-1 DPR for Condenser Vacuum imrovement  by procurement and erection/Upgradation of ACC pannels of A0 Unit</v>
      </c>
      <c r="C1267" s="51">
        <f t="shared" si="920"/>
        <v>0</v>
      </c>
      <c r="D1267" s="217" t="str">
        <f t="shared" si="920"/>
        <v>-</v>
      </c>
      <c r="E1267" s="53">
        <f t="shared" si="920"/>
        <v>0</v>
      </c>
      <c r="F1267" s="32">
        <f t="shared" si="870"/>
        <v>0</v>
      </c>
      <c r="G1267" s="32">
        <f t="shared" si="871"/>
        <v>0</v>
      </c>
      <c r="H1267" s="32">
        <f t="shared" si="799"/>
        <v>0</v>
      </c>
      <c r="I1267" s="29">
        <f>'F4.2'!Y123</f>
        <v>0</v>
      </c>
      <c r="J1267" s="29">
        <f>'F4.2'!AX123</f>
        <v>0</v>
      </c>
      <c r="K1267" s="32"/>
      <c r="L1267" s="32"/>
      <c r="M1267" s="32">
        <f t="shared" si="855"/>
        <v>0</v>
      </c>
      <c r="N1267" s="32">
        <f t="shared" si="801"/>
        <v>0</v>
      </c>
      <c r="O1267" s="197"/>
      <c r="P1267" s="198"/>
    </row>
    <row r="1268" spans="1:16" ht="31.5" outlineLevel="1">
      <c r="A1268" s="271">
        <f t="shared" ref="A1268:E1268" si="921">A982</f>
        <v>9</v>
      </c>
      <c r="B1268" s="214" t="str">
        <f t="shared" si="921"/>
        <v xml:space="preserve"> Supply and erection of ACC Pannels/ Upgradation (A0 ACC Pannels)</v>
      </c>
      <c r="C1268" s="51">
        <f t="shared" si="921"/>
        <v>0</v>
      </c>
      <c r="D1268" s="217" t="str">
        <f t="shared" si="921"/>
        <v>-</v>
      </c>
      <c r="E1268" s="53">
        <f t="shared" si="921"/>
        <v>0</v>
      </c>
      <c r="F1268" s="32">
        <f t="shared" si="870"/>
        <v>0</v>
      </c>
      <c r="G1268" s="32">
        <f t="shared" si="871"/>
        <v>0</v>
      </c>
      <c r="H1268" s="32">
        <f t="shared" si="799"/>
        <v>0</v>
      </c>
      <c r="I1268" s="29">
        <f>'F4.2'!Y124</f>
        <v>0</v>
      </c>
      <c r="J1268" s="29">
        <f>'F4.2'!AX124</f>
        <v>0</v>
      </c>
      <c r="K1268" s="32"/>
      <c r="L1268" s="32"/>
      <c r="M1268" s="32">
        <f t="shared" ref="M1268:M1331" si="922">SUM(J1268:L1268)</f>
        <v>0</v>
      </c>
      <c r="N1268" s="32">
        <f t="shared" si="801"/>
        <v>0</v>
      </c>
      <c r="O1268" s="197"/>
      <c r="P1268" s="198"/>
    </row>
    <row r="1269" spans="1:16" ht="15.75" outlineLevel="1">
      <c r="A1269" s="271">
        <f t="shared" ref="A1269:E1269" si="923">A983</f>
        <v>10</v>
      </c>
      <c r="B1269" s="214" t="str">
        <f t="shared" si="923"/>
        <v>DPR for Replacement of HP and LP cycle valves of Boilers.</v>
      </c>
      <c r="C1269" s="51">
        <f t="shared" si="923"/>
        <v>0</v>
      </c>
      <c r="D1269" s="217" t="str">
        <f t="shared" si="923"/>
        <v>-</v>
      </c>
      <c r="E1269" s="53">
        <f t="shared" si="923"/>
        <v>0</v>
      </c>
      <c r="F1269" s="32">
        <f t="shared" si="870"/>
        <v>0</v>
      </c>
      <c r="G1269" s="32">
        <f t="shared" si="871"/>
        <v>0</v>
      </c>
      <c r="H1269" s="32">
        <f t="shared" si="799"/>
        <v>0</v>
      </c>
      <c r="I1269" s="29">
        <f>'F4.2'!Y125</f>
        <v>0</v>
      </c>
      <c r="J1269" s="29">
        <f>'F4.2'!AX125</f>
        <v>0</v>
      </c>
      <c r="K1269" s="32"/>
      <c r="L1269" s="32"/>
      <c r="M1269" s="32">
        <f t="shared" si="922"/>
        <v>0</v>
      </c>
      <c r="N1269" s="32">
        <f t="shared" si="801"/>
        <v>0</v>
      </c>
      <c r="O1269" s="197"/>
      <c r="P1269" s="198"/>
    </row>
    <row r="1270" spans="1:16" ht="47.25" outlineLevel="1">
      <c r="A1270" s="271">
        <f t="shared" ref="A1270:E1270" si="924">A984</f>
        <v>0</v>
      </c>
      <c r="B1270" s="222" t="str">
        <f t="shared" si="924"/>
        <v xml:space="preserve"> Supply of all valves of Boiler HP feed station valves, overflow valves, MIV valve, shutoff valve (A1,A2,B1,B2 Boilers)</v>
      </c>
      <c r="C1270" s="51">
        <f t="shared" si="924"/>
        <v>0</v>
      </c>
      <c r="D1270" s="217" t="str">
        <f t="shared" si="924"/>
        <v>-</v>
      </c>
      <c r="E1270" s="53">
        <f t="shared" si="924"/>
        <v>0</v>
      </c>
      <c r="F1270" s="32">
        <f t="shared" si="870"/>
        <v>0</v>
      </c>
      <c r="G1270" s="32">
        <f t="shared" si="871"/>
        <v>0</v>
      </c>
      <c r="H1270" s="32">
        <f t="shared" si="799"/>
        <v>0</v>
      </c>
      <c r="I1270" s="29">
        <f>'F4.2'!Y126</f>
        <v>14</v>
      </c>
      <c r="J1270" s="29">
        <f>'F4.2'!AX126</f>
        <v>14</v>
      </c>
      <c r="K1270" s="32"/>
      <c r="L1270" s="32"/>
      <c r="M1270" s="32">
        <f t="shared" si="922"/>
        <v>14</v>
      </c>
      <c r="N1270" s="32">
        <f t="shared" si="801"/>
        <v>0</v>
      </c>
      <c r="O1270" s="197"/>
      <c r="P1270" s="198"/>
    </row>
    <row r="1271" spans="1:16" ht="31.5" outlineLevel="1">
      <c r="A1271" s="271">
        <f t="shared" ref="A1271:E1271" si="925">A985</f>
        <v>0</v>
      </c>
      <c r="B1271" s="222" t="str">
        <f t="shared" si="925"/>
        <v xml:space="preserve"> Supply all valves of Boiler LP feed station valves, Overflow valves, MIV valve, shutoff valve (A1,A2,B1,B2 Boilers)</v>
      </c>
      <c r="C1271" s="51">
        <f t="shared" si="925"/>
        <v>0</v>
      </c>
      <c r="D1271" s="217" t="str">
        <f t="shared" si="925"/>
        <v>-</v>
      </c>
      <c r="E1271" s="53">
        <f t="shared" si="925"/>
        <v>0</v>
      </c>
      <c r="F1271" s="32">
        <f t="shared" si="870"/>
        <v>0</v>
      </c>
      <c r="G1271" s="32">
        <f t="shared" si="871"/>
        <v>0</v>
      </c>
      <c r="H1271" s="32">
        <f t="shared" si="799"/>
        <v>0</v>
      </c>
      <c r="I1271" s="29">
        <f>'F4.2'!Y127</f>
        <v>12</v>
      </c>
      <c r="J1271" s="29">
        <f>'F4.2'!AX127</f>
        <v>12</v>
      </c>
      <c r="K1271" s="32"/>
      <c r="L1271" s="32"/>
      <c r="M1271" s="32">
        <f t="shared" si="922"/>
        <v>12</v>
      </c>
      <c r="N1271" s="32">
        <f t="shared" si="801"/>
        <v>0</v>
      </c>
      <c r="O1271" s="197"/>
      <c r="P1271" s="198"/>
    </row>
    <row r="1272" spans="1:16" ht="15.75" outlineLevel="1">
      <c r="A1272" s="271">
        <f t="shared" ref="A1272:E1272" si="926">A986</f>
        <v>11</v>
      </c>
      <c r="B1272" s="214" t="str">
        <f t="shared" si="926"/>
        <v>DPR for Turbine section upgrade of GT unit 5</v>
      </c>
      <c r="C1272" s="51">
        <f t="shared" si="926"/>
        <v>0</v>
      </c>
      <c r="D1272" s="217" t="str">
        <f t="shared" si="926"/>
        <v>-</v>
      </c>
      <c r="E1272" s="53">
        <f t="shared" si="926"/>
        <v>0</v>
      </c>
      <c r="F1272" s="32">
        <f t="shared" si="870"/>
        <v>0</v>
      </c>
      <c r="G1272" s="32">
        <f t="shared" si="871"/>
        <v>0</v>
      </c>
      <c r="H1272" s="32">
        <f t="shared" si="799"/>
        <v>0</v>
      </c>
      <c r="I1272" s="29">
        <f>'F4.2'!Y128</f>
        <v>0</v>
      </c>
      <c r="J1272" s="29">
        <f>'F4.2'!AX128</f>
        <v>0</v>
      </c>
      <c r="K1272" s="32"/>
      <c r="L1272" s="32"/>
      <c r="M1272" s="32">
        <f t="shared" si="922"/>
        <v>0</v>
      </c>
      <c r="N1272" s="32">
        <f t="shared" si="801"/>
        <v>0</v>
      </c>
      <c r="O1272" s="197"/>
      <c r="P1272" s="198"/>
    </row>
    <row r="1273" spans="1:16" ht="31.5" outlineLevel="1">
      <c r="A1273" s="271">
        <f t="shared" ref="A1273:E1273" si="927">A987</f>
        <v>0</v>
      </c>
      <c r="B1273" s="222" t="str">
        <f t="shared" si="927"/>
        <v xml:space="preserve">  Supply of Turbine rotor blades 3 &amp; 4 and Turbine stator blades 3 &amp; 4 along with installation material (TSU) GT 5</v>
      </c>
      <c r="C1273" s="51">
        <f t="shared" si="927"/>
        <v>0</v>
      </c>
      <c r="D1273" s="217" t="str">
        <f t="shared" si="927"/>
        <v>-</v>
      </c>
      <c r="E1273" s="53">
        <f t="shared" si="927"/>
        <v>0</v>
      </c>
      <c r="F1273" s="32">
        <f t="shared" si="870"/>
        <v>75</v>
      </c>
      <c r="G1273" s="32">
        <f t="shared" si="871"/>
        <v>75</v>
      </c>
      <c r="H1273" s="32">
        <f t="shared" si="799"/>
        <v>0</v>
      </c>
      <c r="I1273" s="29">
        <f>'F4.2'!Y129</f>
        <v>0</v>
      </c>
      <c r="J1273" s="29">
        <f>'F4.2'!AX129</f>
        <v>0</v>
      </c>
      <c r="K1273" s="32"/>
      <c r="L1273" s="32"/>
      <c r="M1273" s="32">
        <f t="shared" si="922"/>
        <v>0</v>
      </c>
      <c r="N1273" s="32">
        <f t="shared" si="801"/>
        <v>0</v>
      </c>
      <c r="O1273" s="197"/>
      <c r="P1273" s="198"/>
    </row>
    <row r="1274" spans="1:16" ht="31.5" outlineLevel="1">
      <c r="A1274" s="271">
        <f t="shared" ref="A1274:E1274" si="928">A988</f>
        <v>12</v>
      </c>
      <c r="B1274" s="214" t="str">
        <f t="shared" si="928"/>
        <v xml:space="preserve">DPR for Replacement of Various pumps of A0 &amp; B0 block and HP LP drum, HP LP BCP allied valves of boiler </v>
      </c>
      <c r="C1274" s="51">
        <f t="shared" si="928"/>
        <v>0</v>
      </c>
      <c r="D1274" s="217" t="str">
        <f t="shared" si="928"/>
        <v>-</v>
      </c>
      <c r="E1274" s="53">
        <f t="shared" si="928"/>
        <v>0</v>
      </c>
      <c r="F1274" s="32">
        <f t="shared" si="870"/>
        <v>0</v>
      </c>
      <c r="G1274" s="32">
        <f t="shared" si="871"/>
        <v>0</v>
      </c>
      <c r="H1274" s="32">
        <f t="shared" si="799"/>
        <v>0</v>
      </c>
      <c r="I1274" s="29">
        <f>'F4.2'!Y130</f>
        <v>0</v>
      </c>
      <c r="J1274" s="29">
        <f>'F4.2'!AX130</f>
        <v>0</v>
      </c>
      <c r="K1274" s="32"/>
      <c r="L1274" s="32"/>
      <c r="M1274" s="32">
        <f t="shared" si="922"/>
        <v>0</v>
      </c>
      <c r="N1274" s="32">
        <f t="shared" si="801"/>
        <v>0</v>
      </c>
      <c r="O1274" s="197"/>
      <c r="P1274" s="198"/>
    </row>
    <row r="1275" spans="1:16" ht="47.25" outlineLevel="1">
      <c r="A1275" s="271">
        <f t="shared" ref="A1275:E1275" si="929">A989</f>
        <v>0</v>
      </c>
      <c r="B1275" s="222" t="str">
        <f t="shared" si="929"/>
        <v xml:space="preserve"> Supply of various pumps (HP BCP , LP BCP, HP and LP Feed water pumps, preheater, evacuation pumps, CEP pumps etc Pumps (A0 and B0 Block)</v>
      </c>
      <c r="C1275" s="51">
        <f t="shared" si="929"/>
        <v>0</v>
      </c>
      <c r="D1275" s="217" t="str">
        <f t="shared" si="929"/>
        <v>-</v>
      </c>
      <c r="E1275" s="53">
        <f t="shared" si="929"/>
        <v>0</v>
      </c>
      <c r="F1275" s="32">
        <f t="shared" si="870"/>
        <v>19.12</v>
      </c>
      <c r="G1275" s="32">
        <f t="shared" si="871"/>
        <v>19.12</v>
      </c>
      <c r="H1275" s="32">
        <f t="shared" si="799"/>
        <v>0</v>
      </c>
      <c r="I1275" s="29">
        <f>'F4.2'!Y131</f>
        <v>0</v>
      </c>
      <c r="J1275" s="29">
        <f>'F4.2'!AX131</f>
        <v>0</v>
      </c>
      <c r="K1275" s="32"/>
      <c r="L1275" s="32"/>
      <c r="M1275" s="32">
        <f t="shared" si="922"/>
        <v>0</v>
      </c>
      <c r="N1275" s="32">
        <f t="shared" si="801"/>
        <v>0</v>
      </c>
      <c r="O1275" s="197"/>
      <c r="P1275" s="198"/>
    </row>
    <row r="1276" spans="1:16" ht="31.5" outlineLevel="1">
      <c r="A1276" s="271">
        <f t="shared" ref="A1276:E1276" si="930">A990</f>
        <v>0</v>
      </c>
      <c r="B1276" s="222" t="str">
        <f t="shared" si="930"/>
        <v xml:space="preserve"> Supply of HP &amp; LP Drum and superheater safety valve, drain station valves (A1,A2,B1,B2 Boilers)</v>
      </c>
      <c r="C1276" s="51">
        <f t="shared" si="930"/>
        <v>0</v>
      </c>
      <c r="D1276" s="217" t="str">
        <f t="shared" si="930"/>
        <v>-</v>
      </c>
      <c r="E1276" s="53">
        <f t="shared" si="930"/>
        <v>0</v>
      </c>
      <c r="F1276" s="32">
        <f t="shared" si="870"/>
        <v>0</v>
      </c>
      <c r="G1276" s="32">
        <f t="shared" si="871"/>
        <v>0</v>
      </c>
      <c r="H1276" s="32">
        <f t="shared" si="799"/>
        <v>0</v>
      </c>
      <c r="I1276" s="29">
        <f>'F4.2'!Y132</f>
        <v>5</v>
      </c>
      <c r="J1276" s="29">
        <f>'F4.2'!AX132</f>
        <v>5</v>
      </c>
      <c r="K1276" s="32"/>
      <c r="L1276" s="32"/>
      <c r="M1276" s="32">
        <f t="shared" si="922"/>
        <v>5</v>
      </c>
      <c r="N1276" s="32">
        <f t="shared" si="801"/>
        <v>0</v>
      </c>
      <c r="O1276" s="197"/>
      <c r="P1276" s="198"/>
    </row>
    <row r="1277" spans="1:16" ht="31.5" outlineLevel="1">
      <c r="A1277" s="271">
        <f t="shared" ref="A1277:E1277" si="931">A991</f>
        <v>0</v>
      </c>
      <c r="B1277" s="222" t="str">
        <f t="shared" si="931"/>
        <v xml:space="preserve"> Supply of HP &amp; LP BCP suction valves, discharge valves , NRV (A1,A2,B1,B2 Boilers)</v>
      </c>
      <c r="C1277" s="51">
        <f t="shared" si="931"/>
        <v>0</v>
      </c>
      <c r="D1277" s="217" t="str">
        <f t="shared" si="931"/>
        <v>-</v>
      </c>
      <c r="E1277" s="53">
        <f t="shared" si="931"/>
        <v>0</v>
      </c>
      <c r="F1277" s="32">
        <f t="shared" si="870"/>
        <v>0</v>
      </c>
      <c r="G1277" s="32">
        <f t="shared" si="871"/>
        <v>0</v>
      </c>
      <c r="H1277" s="32">
        <f t="shared" si="799"/>
        <v>0</v>
      </c>
      <c r="I1277" s="29">
        <f>'F4.2'!Y133</f>
        <v>5</v>
      </c>
      <c r="J1277" s="29">
        <f>'F4.2'!AX133</f>
        <v>5</v>
      </c>
      <c r="K1277" s="32"/>
      <c r="L1277" s="32"/>
      <c r="M1277" s="32">
        <f t="shared" si="922"/>
        <v>5</v>
      </c>
      <c r="N1277" s="32">
        <f t="shared" si="801"/>
        <v>0</v>
      </c>
      <c r="O1277" s="197"/>
      <c r="P1277" s="198"/>
    </row>
    <row r="1278" spans="1:16" ht="47.25" outlineLevel="1">
      <c r="A1278" s="271">
        <f t="shared" ref="A1278:E1278" si="932">A992</f>
        <v>13</v>
      </c>
      <c r="B1278" s="214" t="str">
        <f t="shared" si="932"/>
        <v>DPR for Life extension of B0 block by replacement of LP evaporator header and tubes, boiler duct plate, B0 steam turbine free standing blades and bearing</v>
      </c>
      <c r="C1278" s="51">
        <f t="shared" si="932"/>
        <v>0</v>
      </c>
      <c r="D1278" s="217" t="str">
        <f t="shared" si="932"/>
        <v>-</v>
      </c>
      <c r="E1278" s="53">
        <f t="shared" si="932"/>
        <v>0</v>
      </c>
      <c r="F1278" s="32">
        <f t="shared" si="870"/>
        <v>0</v>
      </c>
      <c r="G1278" s="32">
        <f t="shared" si="871"/>
        <v>0</v>
      </c>
      <c r="H1278" s="32">
        <f t="shared" si="799"/>
        <v>0</v>
      </c>
      <c r="I1278" s="29">
        <f>'F4.2'!Y134</f>
        <v>0</v>
      </c>
      <c r="J1278" s="29">
        <f>'F4.2'!AX134</f>
        <v>0</v>
      </c>
      <c r="K1278" s="32"/>
      <c r="L1278" s="32"/>
      <c r="M1278" s="32">
        <f t="shared" si="922"/>
        <v>0</v>
      </c>
      <c r="N1278" s="32">
        <f t="shared" si="801"/>
        <v>0</v>
      </c>
      <c r="O1278" s="197"/>
      <c r="P1278" s="198"/>
    </row>
    <row r="1279" spans="1:16" ht="31.5" outlineLevel="1">
      <c r="A1279" s="271">
        <f t="shared" ref="A1279:E1279" si="933">A993</f>
        <v>0</v>
      </c>
      <c r="B1279" s="222" t="str">
        <f t="shared" si="933"/>
        <v xml:space="preserve"> Supply and eretion of LP Evaporator header and Tubes (B1Boiler)</v>
      </c>
      <c r="C1279" s="51">
        <f t="shared" si="933"/>
        <v>0</v>
      </c>
      <c r="D1279" s="217" t="str">
        <f t="shared" si="933"/>
        <v>-</v>
      </c>
      <c r="E1279" s="53">
        <f t="shared" si="933"/>
        <v>0</v>
      </c>
      <c r="F1279" s="32">
        <f t="shared" si="870"/>
        <v>0</v>
      </c>
      <c r="G1279" s="32">
        <f t="shared" si="871"/>
        <v>0</v>
      </c>
      <c r="H1279" s="32">
        <f t="shared" si="799"/>
        <v>0</v>
      </c>
      <c r="I1279" s="29">
        <f>'F4.2'!Y135</f>
        <v>20</v>
      </c>
      <c r="J1279" s="29">
        <f>'F4.2'!AX135</f>
        <v>20</v>
      </c>
      <c r="K1279" s="32"/>
      <c r="L1279" s="32"/>
      <c r="M1279" s="32">
        <f t="shared" si="922"/>
        <v>20</v>
      </c>
      <c r="N1279" s="32">
        <f t="shared" si="801"/>
        <v>0</v>
      </c>
      <c r="O1279" s="197"/>
      <c r="P1279" s="198"/>
    </row>
    <row r="1280" spans="1:16" ht="15.75" outlineLevel="1">
      <c r="A1280" s="271">
        <f t="shared" ref="A1280:E1280" si="934">A994</f>
        <v>0</v>
      </c>
      <c r="B1280" s="222" t="str">
        <f t="shared" si="934"/>
        <v>Supply of boiler duct plate (B1,B2 Boiler)</v>
      </c>
      <c r="C1280" s="51">
        <f t="shared" si="934"/>
        <v>0</v>
      </c>
      <c r="D1280" s="217" t="str">
        <f t="shared" si="934"/>
        <v>-</v>
      </c>
      <c r="E1280" s="53">
        <f t="shared" si="934"/>
        <v>0</v>
      </c>
      <c r="F1280" s="32">
        <f t="shared" si="870"/>
        <v>0</v>
      </c>
      <c r="G1280" s="32">
        <f t="shared" si="871"/>
        <v>0</v>
      </c>
      <c r="H1280" s="32">
        <f t="shared" si="799"/>
        <v>0</v>
      </c>
      <c r="I1280" s="29">
        <f>'F4.2'!Y136</f>
        <v>10</v>
      </c>
      <c r="J1280" s="29">
        <f>'F4.2'!AX136</f>
        <v>10</v>
      </c>
      <c r="K1280" s="32"/>
      <c r="L1280" s="32"/>
      <c r="M1280" s="32">
        <f t="shared" si="922"/>
        <v>10</v>
      </c>
      <c r="N1280" s="32">
        <f t="shared" si="801"/>
        <v>0</v>
      </c>
      <c r="O1280" s="197"/>
      <c r="P1280" s="198"/>
    </row>
    <row r="1281" spans="1:16" ht="31.5" outlineLevel="1">
      <c r="A1281" s="271">
        <f t="shared" ref="A1281:E1281" si="935">A995</f>
        <v>0</v>
      </c>
      <c r="B1281" s="222" t="str">
        <f t="shared" si="935"/>
        <v xml:space="preserve"> Supply of Steam turbine free standing blades (B0 steam turbine)</v>
      </c>
      <c r="C1281" s="51">
        <f t="shared" si="935"/>
        <v>0</v>
      </c>
      <c r="D1281" s="217" t="str">
        <f t="shared" si="935"/>
        <v>-</v>
      </c>
      <c r="E1281" s="53">
        <f t="shared" si="935"/>
        <v>0</v>
      </c>
      <c r="F1281" s="32">
        <f t="shared" si="870"/>
        <v>0</v>
      </c>
      <c r="G1281" s="32">
        <f t="shared" si="871"/>
        <v>0</v>
      </c>
      <c r="H1281" s="32">
        <f t="shared" si="799"/>
        <v>0</v>
      </c>
      <c r="I1281" s="29">
        <f>'F4.2'!Y137</f>
        <v>5</v>
      </c>
      <c r="J1281" s="29">
        <f>'F4.2'!AX137</f>
        <v>5</v>
      </c>
      <c r="K1281" s="32"/>
      <c r="L1281" s="32"/>
      <c r="M1281" s="32">
        <f t="shared" si="922"/>
        <v>5</v>
      </c>
      <c r="N1281" s="32">
        <f t="shared" si="801"/>
        <v>0</v>
      </c>
      <c r="O1281" s="197"/>
      <c r="P1281" s="198"/>
    </row>
    <row r="1282" spans="1:16" ht="31.5" outlineLevel="1">
      <c r="A1282" s="271">
        <f t="shared" ref="A1282:E1282" si="936">A996</f>
        <v>0</v>
      </c>
      <c r="B1282" s="222" t="str">
        <f t="shared" si="936"/>
        <v xml:space="preserve"> Supply of Steam turbine Journal cum Thrust bearing (A0 Steam Turbine)</v>
      </c>
      <c r="C1282" s="51">
        <f t="shared" si="936"/>
        <v>0</v>
      </c>
      <c r="D1282" s="217" t="str">
        <f t="shared" si="936"/>
        <v>-</v>
      </c>
      <c r="E1282" s="53">
        <f t="shared" si="936"/>
        <v>0</v>
      </c>
      <c r="F1282" s="32">
        <f t="shared" ref="F1282:F1345" si="937">F996+I996</f>
        <v>0</v>
      </c>
      <c r="G1282" s="32">
        <f t="shared" ref="G1282:G1345" si="938">G996+M996</f>
        <v>0</v>
      </c>
      <c r="H1282" s="32">
        <f t="shared" si="799"/>
        <v>0</v>
      </c>
      <c r="I1282" s="29">
        <f>'F4.2'!Y138</f>
        <v>5</v>
      </c>
      <c r="J1282" s="29">
        <f>'F4.2'!AX138</f>
        <v>5</v>
      </c>
      <c r="K1282" s="32"/>
      <c r="L1282" s="32"/>
      <c r="M1282" s="32">
        <f t="shared" si="922"/>
        <v>5</v>
      </c>
      <c r="N1282" s="32">
        <f t="shared" si="801"/>
        <v>0</v>
      </c>
      <c r="O1282" s="197"/>
      <c r="P1282" s="198"/>
    </row>
    <row r="1283" spans="1:16" ht="47.25" outlineLevel="1">
      <c r="A1283" s="271">
        <f t="shared" ref="A1283:E1283" si="939">A997</f>
        <v>14</v>
      </c>
      <c r="B1283" s="214" t="str">
        <f t="shared" si="939"/>
        <v>DPR for Life extension of GT Units by replacement of GT Gas ESV , Control valves and GT transmitter unit (barring gear assembly), Hand barring assembly.</v>
      </c>
      <c r="C1283" s="51">
        <f t="shared" si="939"/>
        <v>0</v>
      </c>
      <c r="D1283" s="217" t="str">
        <f t="shared" si="939"/>
        <v>-</v>
      </c>
      <c r="E1283" s="53">
        <f t="shared" si="939"/>
        <v>0</v>
      </c>
      <c r="F1283" s="32">
        <f t="shared" si="937"/>
        <v>0</v>
      </c>
      <c r="G1283" s="32">
        <f t="shared" si="938"/>
        <v>0</v>
      </c>
      <c r="H1283" s="32">
        <f t="shared" si="799"/>
        <v>0</v>
      </c>
      <c r="I1283" s="29">
        <f>'F4.2'!Y139</f>
        <v>0</v>
      </c>
      <c r="J1283" s="29">
        <f>'F4.2'!AX139</f>
        <v>0</v>
      </c>
      <c r="K1283" s="32"/>
      <c r="L1283" s="32"/>
      <c r="M1283" s="32">
        <f t="shared" si="922"/>
        <v>0</v>
      </c>
      <c r="N1283" s="32">
        <f t="shared" si="801"/>
        <v>0</v>
      </c>
      <c r="O1283" s="197"/>
      <c r="P1283" s="198"/>
    </row>
    <row r="1284" spans="1:16" ht="15.75" outlineLevel="1">
      <c r="A1284" s="271">
        <f t="shared" ref="A1284:E1284" si="940">A998</f>
        <v>0</v>
      </c>
      <c r="B1284" s="222" t="str">
        <f t="shared" si="940"/>
        <v xml:space="preserve"> Supply of GT Gas ESV &amp; Control valve (GT 6,7 &amp; 8)</v>
      </c>
      <c r="C1284" s="51">
        <f t="shared" si="940"/>
        <v>0</v>
      </c>
      <c r="D1284" s="217" t="str">
        <f t="shared" si="940"/>
        <v>-</v>
      </c>
      <c r="E1284" s="53">
        <f t="shared" si="940"/>
        <v>0</v>
      </c>
      <c r="F1284" s="32">
        <f t="shared" si="937"/>
        <v>0</v>
      </c>
      <c r="G1284" s="32">
        <f t="shared" si="938"/>
        <v>0</v>
      </c>
      <c r="H1284" s="32">
        <f t="shared" si="799"/>
        <v>0</v>
      </c>
      <c r="I1284" s="29">
        <f>'F4.2'!Y140</f>
        <v>12</v>
      </c>
      <c r="J1284" s="29">
        <f>'F4.2'!AX140</f>
        <v>12</v>
      </c>
      <c r="K1284" s="32"/>
      <c r="L1284" s="32"/>
      <c r="M1284" s="32">
        <f t="shared" si="922"/>
        <v>12</v>
      </c>
      <c r="N1284" s="32">
        <f t="shared" si="801"/>
        <v>0</v>
      </c>
      <c r="O1284" s="197"/>
      <c r="P1284" s="198"/>
    </row>
    <row r="1285" spans="1:16" ht="47.25" outlineLevel="1">
      <c r="A1285" s="271">
        <f t="shared" ref="A1285:E1285" si="941">A999</f>
        <v>0</v>
      </c>
      <c r="B1285" s="222" t="str">
        <f t="shared" si="941"/>
        <v xml:space="preserve"> Supply of GT Transmitter unit with Hand barring assembly (GT 5 &amp; 6 Transmitter Unit and GT 5,6,7,8 Hand Barring assembly ) </v>
      </c>
      <c r="C1285" s="51">
        <f t="shared" si="941"/>
        <v>0</v>
      </c>
      <c r="D1285" s="217" t="str">
        <f t="shared" si="941"/>
        <v>-</v>
      </c>
      <c r="E1285" s="53">
        <f t="shared" si="941"/>
        <v>0</v>
      </c>
      <c r="F1285" s="32">
        <f t="shared" si="937"/>
        <v>0</v>
      </c>
      <c r="G1285" s="32">
        <f t="shared" si="938"/>
        <v>0</v>
      </c>
      <c r="H1285" s="32">
        <f t="shared" si="799"/>
        <v>0</v>
      </c>
      <c r="I1285" s="29">
        <f>'F4.2'!Y141</f>
        <v>13</v>
      </c>
      <c r="J1285" s="29">
        <f>'F4.2'!AX141</f>
        <v>13</v>
      </c>
      <c r="K1285" s="32"/>
      <c r="L1285" s="32"/>
      <c r="M1285" s="32">
        <f t="shared" si="922"/>
        <v>13</v>
      </c>
      <c r="N1285" s="32">
        <f t="shared" si="801"/>
        <v>0</v>
      </c>
      <c r="O1285" s="197"/>
      <c r="P1285" s="198"/>
    </row>
    <row r="1286" spans="1:16" ht="47.25" outlineLevel="1">
      <c r="A1286" s="271">
        <f t="shared" ref="A1286:E1286" si="942">A1000</f>
        <v>15</v>
      </c>
      <c r="B1286" s="214" t="str">
        <f t="shared" si="942"/>
        <v>DPR for procurement of Inconel 617 plate for mixing chambers and Replacement of GT exhaust bellows, honeycomb.</v>
      </c>
      <c r="C1286" s="51">
        <f t="shared" si="942"/>
        <v>0</v>
      </c>
      <c r="D1286" s="217" t="str">
        <f t="shared" si="942"/>
        <v>-</v>
      </c>
      <c r="E1286" s="53">
        <f t="shared" si="942"/>
        <v>0</v>
      </c>
      <c r="F1286" s="32">
        <f t="shared" si="937"/>
        <v>0</v>
      </c>
      <c r="G1286" s="32">
        <f t="shared" si="938"/>
        <v>0</v>
      </c>
      <c r="H1286" s="32">
        <f t="shared" si="799"/>
        <v>0</v>
      </c>
      <c r="I1286" s="29">
        <f>'F4.2'!Y142</f>
        <v>0</v>
      </c>
      <c r="J1286" s="29">
        <f>'F4.2'!AX142</f>
        <v>0</v>
      </c>
      <c r="K1286" s="32"/>
      <c r="L1286" s="32"/>
      <c r="M1286" s="32">
        <f t="shared" si="922"/>
        <v>0</v>
      </c>
      <c r="N1286" s="32">
        <f t="shared" si="801"/>
        <v>0</v>
      </c>
      <c r="O1286" s="197"/>
      <c r="P1286" s="198"/>
    </row>
    <row r="1287" spans="1:16" ht="15.75" outlineLevel="1">
      <c r="A1287" s="271">
        <f t="shared" ref="A1287:E1287" si="943">A1001</f>
        <v>0</v>
      </c>
      <c r="B1287" s="222" t="str">
        <f t="shared" si="943"/>
        <v xml:space="preserve"> Supply of inconel 617 plate for mixing chambers (All GT)</v>
      </c>
      <c r="C1287" s="51">
        <f t="shared" si="943"/>
        <v>0</v>
      </c>
      <c r="D1287" s="217" t="str">
        <f t="shared" si="943"/>
        <v>-</v>
      </c>
      <c r="E1287" s="53">
        <f t="shared" si="943"/>
        <v>0</v>
      </c>
      <c r="F1287" s="32">
        <f t="shared" si="937"/>
        <v>0</v>
      </c>
      <c r="G1287" s="32">
        <f t="shared" si="938"/>
        <v>0</v>
      </c>
      <c r="H1287" s="32">
        <f t="shared" si="799"/>
        <v>0</v>
      </c>
      <c r="I1287" s="29">
        <f>'F4.2'!Y143</f>
        <v>0</v>
      </c>
      <c r="J1287" s="29">
        <f>'F4.2'!AX143</f>
        <v>0</v>
      </c>
      <c r="K1287" s="32"/>
      <c r="L1287" s="32"/>
      <c r="M1287" s="32">
        <f t="shared" si="922"/>
        <v>0</v>
      </c>
      <c r="N1287" s="32">
        <f t="shared" si="801"/>
        <v>0</v>
      </c>
      <c r="O1287" s="197"/>
      <c r="P1287" s="198"/>
    </row>
    <row r="1288" spans="1:16" ht="31.5" outlineLevel="1">
      <c r="A1288" s="271">
        <f t="shared" ref="A1288:E1288" si="944">A1002</f>
        <v>0</v>
      </c>
      <c r="B1288" s="222" t="str">
        <f t="shared" si="944"/>
        <v xml:space="preserve"> Replacement of GT exhaust bellows and  honeycomb. (GT7 &amp; 8)</v>
      </c>
      <c r="C1288" s="51">
        <f t="shared" si="944"/>
        <v>0</v>
      </c>
      <c r="D1288" s="217" t="str">
        <f t="shared" si="944"/>
        <v>-</v>
      </c>
      <c r="E1288" s="53">
        <f t="shared" si="944"/>
        <v>0</v>
      </c>
      <c r="F1288" s="32">
        <f t="shared" si="937"/>
        <v>0</v>
      </c>
      <c r="G1288" s="32">
        <f t="shared" si="938"/>
        <v>0</v>
      </c>
      <c r="H1288" s="32">
        <f t="shared" si="799"/>
        <v>0</v>
      </c>
      <c r="I1288" s="29">
        <f>'F4.2'!Y144</f>
        <v>0</v>
      </c>
      <c r="J1288" s="29">
        <f>'F4.2'!AX144</f>
        <v>0</v>
      </c>
      <c r="K1288" s="32"/>
      <c r="L1288" s="32"/>
      <c r="M1288" s="32">
        <f t="shared" si="922"/>
        <v>0</v>
      </c>
      <c r="N1288" s="32">
        <f t="shared" si="801"/>
        <v>0</v>
      </c>
      <c r="O1288" s="197"/>
      <c r="P1288" s="198"/>
    </row>
    <row r="1289" spans="1:16" ht="15.75" outlineLevel="1">
      <c r="A1289" s="271">
        <f t="shared" ref="A1289:E1289" si="945">A1003</f>
        <v>16</v>
      </c>
      <c r="B1289" s="214" t="str">
        <f t="shared" si="945"/>
        <v>DPR for Turbine section upgrade of GT unit 7</v>
      </c>
      <c r="C1289" s="51">
        <f t="shared" si="945"/>
        <v>0</v>
      </c>
      <c r="D1289" s="217" t="str">
        <f t="shared" si="945"/>
        <v>-</v>
      </c>
      <c r="E1289" s="53">
        <f t="shared" si="945"/>
        <v>0</v>
      </c>
      <c r="F1289" s="32">
        <f t="shared" si="937"/>
        <v>0</v>
      </c>
      <c r="G1289" s="32">
        <f t="shared" si="938"/>
        <v>0</v>
      </c>
      <c r="H1289" s="32">
        <f t="shared" si="799"/>
        <v>0</v>
      </c>
      <c r="I1289" s="29">
        <f>'F4.2'!Y145</f>
        <v>0</v>
      </c>
      <c r="J1289" s="29">
        <f>'F4.2'!AX145</f>
        <v>0</v>
      </c>
      <c r="K1289" s="32"/>
      <c r="L1289" s="32"/>
      <c r="M1289" s="32">
        <f t="shared" si="922"/>
        <v>0</v>
      </c>
      <c r="N1289" s="32">
        <f t="shared" si="801"/>
        <v>0</v>
      </c>
      <c r="O1289" s="197"/>
      <c r="P1289" s="198"/>
    </row>
    <row r="1290" spans="1:16" ht="31.5" outlineLevel="1">
      <c r="A1290" s="271">
        <f t="shared" ref="A1290:E1290" si="946">A1004</f>
        <v>0</v>
      </c>
      <c r="B1290" s="222" t="str">
        <f t="shared" si="946"/>
        <v xml:space="preserve"> Supply of Turbine rotor blades 3 &amp; 4 and Turbine stator blades 3 &amp; 4 along with installation material (TSU) GT 7</v>
      </c>
      <c r="C1290" s="51">
        <f t="shared" si="946"/>
        <v>0</v>
      </c>
      <c r="D1290" s="217" t="str">
        <f t="shared" si="946"/>
        <v>-</v>
      </c>
      <c r="E1290" s="53">
        <f t="shared" si="946"/>
        <v>0</v>
      </c>
      <c r="F1290" s="32">
        <f t="shared" si="937"/>
        <v>0</v>
      </c>
      <c r="G1290" s="32">
        <f t="shared" si="938"/>
        <v>0</v>
      </c>
      <c r="H1290" s="32">
        <f t="shared" si="799"/>
        <v>0</v>
      </c>
      <c r="I1290" s="29">
        <f>'F4.2'!Y146</f>
        <v>75</v>
      </c>
      <c r="J1290" s="29">
        <f>'F4.2'!AX146</f>
        <v>75</v>
      </c>
      <c r="K1290" s="32"/>
      <c r="L1290" s="32"/>
      <c r="M1290" s="32">
        <f t="shared" si="922"/>
        <v>75</v>
      </c>
      <c r="N1290" s="32">
        <f t="shared" si="801"/>
        <v>0</v>
      </c>
      <c r="O1290" s="197"/>
      <c r="P1290" s="198"/>
    </row>
    <row r="1291" spans="1:16" ht="47.25" outlineLevel="1">
      <c r="A1291" s="271">
        <f t="shared" ref="A1291:E1291" si="947">A1005</f>
        <v>17</v>
      </c>
      <c r="B1291" s="214" t="str">
        <f t="shared" si="947"/>
        <v>DPR for Supply and erection of new air compressor system with screw type compressor, HVAC system with Screw type  Compressor  and  Stg II and Stg III DG set at GTPS Uran</v>
      </c>
      <c r="C1291" s="51">
        <f t="shared" si="947"/>
        <v>0</v>
      </c>
      <c r="D1291" s="217" t="str">
        <f t="shared" si="947"/>
        <v>-</v>
      </c>
      <c r="E1291" s="53">
        <f t="shared" si="947"/>
        <v>0</v>
      </c>
      <c r="F1291" s="32">
        <f t="shared" si="937"/>
        <v>0</v>
      </c>
      <c r="G1291" s="32">
        <f t="shared" si="938"/>
        <v>0</v>
      </c>
      <c r="H1291" s="32">
        <f t="shared" si="799"/>
        <v>0</v>
      </c>
      <c r="I1291" s="29">
        <f>'F4.2'!Y147</f>
        <v>0</v>
      </c>
      <c r="J1291" s="29">
        <f>'F4.2'!AX147</f>
        <v>0</v>
      </c>
      <c r="K1291" s="32"/>
      <c r="L1291" s="32"/>
      <c r="M1291" s="32">
        <f t="shared" si="922"/>
        <v>0</v>
      </c>
      <c r="N1291" s="32">
        <f t="shared" si="801"/>
        <v>0</v>
      </c>
      <c r="O1291" s="197"/>
      <c r="P1291" s="198"/>
    </row>
    <row r="1292" spans="1:16" ht="47.25" outlineLevel="1">
      <c r="A1292" s="271">
        <f t="shared" ref="A1292:E1292" si="948">A1006</f>
        <v>0</v>
      </c>
      <c r="B1292" s="222" t="str">
        <f t="shared" si="948"/>
        <v xml:space="preserve"> Supply and erection of new Air compressor system with Screw type Compressor (Service &amp; instrument air compressors)</v>
      </c>
      <c r="C1292" s="51">
        <f t="shared" si="948"/>
        <v>0</v>
      </c>
      <c r="D1292" s="217" t="str">
        <f t="shared" si="948"/>
        <v>-</v>
      </c>
      <c r="E1292" s="53">
        <f t="shared" si="948"/>
        <v>0</v>
      </c>
      <c r="F1292" s="32">
        <f t="shared" si="937"/>
        <v>0</v>
      </c>
      <c r="G1292" s="32">
        <f t="shared" si="938"/>
        <v>0</v>
      </c>
      <c r="H1292" s="32">
        <f t="shared" si="799"/>
        <v>0</v>
      </c>
      <c r="I1292" s="29">
        <f>'F4.2'!Y148</f>
        <v>14</v>
      </c>
      <c r="J1292" s="29">
        <f>'F4.2'!AX148</f>
        <v>14</v>
      </c>
      <c r="K1292" s="32"/>
      <c r="L1292" s="32"/>
      <c r="M1292" s="32">
        <f t="shared" si="922"/>
        <v>14</v>
      </c>
      <c r="N1292" s="32">
        <f t="shared" si="801"/>
        <v>0</v>
      </c>
      <c r="O1292" s="197"/>
      <c r="P1292" s="198"/>
    </row>
    <row r="1293" spans="1:16" ht="31.5" outlineLevel="1">
      <c r="A1293" s="271">
        <f t="shared" ref="A1293:E1293" si="949">A1007</f>
        <v>0</v>
      </c>
      <c r="B1293" s="222" t="str">
        <f t="shared" si="949"/>
        <v xml:space="preserve">  Supply and erection of new HVAC system with Screw type Compressor </v>
      </c>
      <c r="C1293" s="51">
        <f t="shared" si="949"/>
        <v>0</v>
      </c>
      <c r="D1293" s="217" t="str">
        <f t="shared" si="949"/>
        <v>-</v>
      </c>
      <c r="E1293" s="53">
        <f t="shared" si="949"/>
        <v>0</v>
      </c>
      <c r="F1293" s="32">
        <f t="shared" si="937"/>
        <v>0</v>
      </c>
      <c r="G1293" s="32">
        <f t="shared" si="938"/>
        <v>0</v>
      </c>
      <c r="H1293" s="32">
        <f t="shared" si="799"/>
        <v>0</v>
      </c>
      <c r="I1293" s="29">
        <f>'F4.2'!Y149</f>
        <v>13</v>
      </c>
      <c r="J1293" s="29">
        <f>'F4.2'!AX149</f>
        <v>13</v>
      </c>
      <c r="K1293" s="32"/>
      <c r="L1293" s="32"/>
      <c r="M1293" s="32">
        <f t="shared" si="922"/>
        <v>13</v>
      </c>
      <c r="N1293" s="32">
        <f t="shared" si="801"/>
        <v>0</v>
      </c>
      <c r="O1293" s="197"/>
      <c r="P1293" s="198"/>
    </row>
    <row r="1294" spans="1:16" ht="15.75" outlineLevel="1">
      <c r="A1294" s="271">
        <f t="shared" ref="A1294:E1294" si="950">A1008</f>
        <v>0</v>
      </c>
      <c r="B1294" s="222" t="str">
        <f t="shared" si="950"/>
        <v xml:space="preserve"> Supply &amp; Errection of Stage II and Stage III DG set</v>
      </c>
      <c r="C1294" s="51">
        <f t="shared" si="950"/>
        <v>0</v>
      </c>
      <c r="D1294" s="217" t="str">
        <f t="shared" si="950"/>
        <v>-</v>
      </c>
      <c r="E1294" s="53">
        <f t="shared" si="950"/>
        <v>0</v>
      </c>
      <c r="F1294" s="32">
        <f t="shared" si="937"/>
        <v>0</v>
      </c>
      <c r="G1294" s="32">
        <f t="shared" si="938"/>
        <v>0</v>
      </c>
      <c r="H1294" s="32">
        <f t="shared" si="799"/>
        <v>0</v>
      </c>
      <c r="I1294" s="29">
        <f>'F4.2'!Y150</f>
        <v>5</v>
      </c>
      <c r="J1294" s="29">
        <f>'F4.2'!AX150</f>
        <v>5</v>
      </c>
      <c r="K1294" s="32"/>
      <c r="L1294" s="32"/>
      <c r="M1294" s="32">
        <f t="shared" si="922"/>
        <v>5</v>
      </c>
      <c r="N1294" s="32">
        <f t="shared" si="801"/>
        <v>0</v>
      </c>
      <c r="O1294" s="197"/>
      <c r="P1294" s="198"/>
    </row>
    <row r="1295" spans="1:16" ht="47.25" outlineLevel="1">
      <c r="A1295" s="271">
        <f t="shared" ref="A1295:E1295" si="951">A1009</f>
        <v>18</v>
      </c>
      <c r="B1295" s="214" t="str">
        <f t="shared" si="951"/>
        <v>DPR for Life extension of GT by procurement of Mixing chambers with installation material and Procurement of GT flametube bricks &amp; brick holders.</v>
      </c>
      <c r="C1295" s="51">
        <f t="shared" si="951"/>
        <v>0</v>
      </c>
      <c r="D1295" s="217" t="str">
        <f t="shared" si="951"/>
        <v>-</v>
      </c>
      <c r="E1295" s="53">
        <f t="shared" si="951"/>
        <v>0</v>
      </c>
      <c r="F1295" s="32">
        <f t="shared" si="937"/>
        <v>0</v>
      </c>
      <c r="G1295" s="32">
        <f t="shared" si="938"/>
        <v>0</v>
      </c>
      <c r="H1295" s="32">
        <f t="shared" si="799"/>
        <v>0</v>
      </c>
      <c r="I1295" s="29">
        <f>'F4.2'!Y151</f>
        <v>0</v>
      </c>
      <c r="J1295" s="29">
        <f>'F4.2'!AX151</f>
        <v>0</v>
      </c>
      <c r="K1295" s="32"/>
      <c r="L1295" s="32"/>
      <c r="M1295" s="32">
        <f t="shared" si="922"/>
        <v>0</v>
      </c>
      <c r="N1295" s="32">
        <f t="shared" si="801"/>
        <v>0</v>
      </c>
      <c r="O1295" s="197"/>
      <c r="P1295" s="198"/>
    </row>
    <row r="1296" spans="1:16" ht="15.75" outlineLevel="1">
      <c r="A1296" s="271">
        <f t="shared" ref="A1296:E1296" si="952">A1010</f>
        <v>0</v>
      </c>
      <c r="B1296" s="222" t="str">
        <f t="shared" si="952"/>
        <v xml:space="preserve"> Supply of Mixing chambers with installation material (GT 5)</v>
      </c>
      <c r="C1296" s="51">
        <f t="shared" si="952"/>
        <v>0</v>
      </c>
      <c r="D1296" s="217" t="str">
        <f t="shared" si="952"/>
        <v>-</v>
      </c>
      <c r="E1296" s="53">
        <f t="shared" si="952"/>
        <v>0</v>
      </c>
      <c r="F1296" s="32">
        <f t="shared" si="937"/>
        <v>0</v>
      </c>
      <c r="G1296" s="32">
        <f t="shared" si="938"/>
        <v>0</v>
      </c>
      <c r="H1296" s="32">
        <f t="shared" si="799"/>
        <v>0</v>
      </c>
      <c r="I1296" s="29">
        <f>'F4.2'!Y152</f>
        <v>0</v>
      </c>
      <c r="J1296" s="29">
        <f>'F4.2'!AX152</f>
        <v>0</v>
      </c>
      <c r="K1296" s="32"/>
      <c r="L1296" s="32"/>
      <c r="M1296" s="32">
        <f t="shared" si="922"/>
        <v>0</v>
      </c>
      <c r="N1296" s="32">
        <f t="shared" si="801"/>
        <v>0</v>
      </c>
      <c r="O1296" s="197"/>
      <c r="P1296" s="198"/>
    </row>
    <row r="1297" spans="1:16" ht="15.75" outlineLevel="1">
      <c r="A1297" s="271">
        <f t="shared" ref="A1297:E1297" si="953">A1011</f>
        <v>0</v>
      </c>
      <c r="B1297" s="222" t="str">
        <f t="shared" si="953"/>
        <v xml:space="preserve">  Supply of GT Flametube bricks &amp; brick holders (All GT)</v>
      </c>
      <c r="C1297" s="51">
        <f t="shared" si="953"/>
        <v>0</v>
      </c>
      <c r="D1297" s="217" t="str">
        <f t="shared" si="953"/>
        <v>-</v>
      </c>
      <c r="E1297" s="53">
        <f t="shared" si="953"/>
        <v>0</v>
      </c>
      <c r="F1297" s="32">
        <f t="shared" si="937"/>
        <v>0</v>
      </c>
      <c r="G1297" s="32">
        <f t="shared" si="938"/>
        <v>0</v>
      </c>
      <c r="H1297" s="32">
        <f t="shared" si="799"/>
        <v>0</v>
      </c>
      <c r="I1297" s="29">
        <f>'F4.2'!Y153</f>
        <v>0</v>
      </c>
      <c r="J1297" s="29">
        <f>'F4.2'!AX153</f>
        <v>0</v>
      </c>
      <c r="K1297" s="32"/>
      <c r="L1297" s="32"/>
      <c r="M1297" s="32">
        <f t="shared" si="922"/>
        <v>0</v>
      </c>
      <c r="N1297" s="32">
        <f t="shared" si="801"/>
        <v>0</v>
      </c>
      <c r="O1297" s="197"/>
      <c r="P1297" s="198"/>
    </row>
    <row r="1298" spans="1:16" ht="31.5" outlineLevel="1">
      <c r="A1298" s="271">
        <f t="shared" ref="A1298:E1298" si="954">A1012</f>
        <v>19</v>
      </c>
      <c r="B1298" s="214" t="str">
        <f t="shared" si="954"/>
        <v>DPR for Life extension of GT by Procurement of  Compressor diaphragm rings with stator blades– 1 to 16 for GT Unit 6.</v>
      </c>
      <c r="C1298" s="51">
        <f t="shared" si="954"/>
        <v>0</v>
      </c>
      <c r="D1298" s="217" t="str">
        <f t="shared" si="954"/>
        <v>-</v>
      </c>
      <c r="E1298" s="53">
        <f t="shared" si="954"/>
        <v>0</v>
      </c>
      <c r="F1298" s="32">
        <f t="shared" si="937"/>
        <v>0</v>
      </c>
      <c r="G1298" s="32">
        <f t="shared" si="938"/>
        <v>0</v>
      </c>
      <c r="H1298" s="32">
        <f t="shared" si="799"/>
        <v>0</v>
      </c>
      <c r="I1298" s="29">
        <f>'F4.2'!Y154</f>
        <v>0</v>
      </c>
      <c r="J1298" s="29">
        <f>'F4.2'!AX154</f>
        <v>0</v>
      </c>
      <c r="K1298" s="32"/>
      <c r="L1298" s="32"/>
      <c r="M1298" s="32">
        <f t="shared" si="922"/>
        <v>0</v>
      </c>
      <c r="N1298" s="32">
        <f t="shared" si="801"/>
        <v>0</v>
      </c>
      <c r="O1298" s="197"/>
      <c r="P1298" s="198"/>
    </row>
    <row r="1299" spans="1:16" ht="31.5" outlineLevel="1">
      <c r="A1299" s="271">
        <f t="shared" ref="A1299:E1299" si="955">A1013</f>
        <v>0</v>
      </c>
      <c r="B1299" s="222" t="str">
        <f t="shared" si="955"/>
        <v xml:space="preserve"> Supply of Compressor diaphragm rings with stator blades– 1 to 16 (GT 6)</v>
      </c>
      <c r="C1299" s="51">
        <f t="shared" si="955"/>
        <v>0</v>
      </c>
      <c r="D1299" s="217" t="str">
        <f t="shared" si="955"/>
        <v>-</v>
      </c>
      <c r="E1299" s="53">
        <f t="shared" si="955"/>
        <v>0</v>
      </c>
      <c r="F1299" s="32">
        <f t="shared" si="937"/>
        <v>0</v>
      </c>
      <c r="G1299" s="32">
        <f t="shared" si="938"/>
        <v>0</v>
      </c>
      <c r="H1299" s="32">
        <f t="shared" si="799"/>
        <v>0</v>
      </c>
      <c r="I1299" s="29">
        <f>'F4.2'!Y155</f>
        <v>0</v>
      </c>
      <c r="J1299" s="29">
        <f>'F4.2'!AX155</f>
        <v>0</v>
      </c>
      <c r="K1299" s="32"/>
      <c r="L1299" s="32"/>
      <c r="M1299" s="32">
        <f t="shared" si="922"/>
        <v>0</v>
      </c>
      <c r="N1299" s="32">
        <f t="shared" si="801"/>
        <v>0</v>
      </c>
      <c r="O1299" s="197"/>
      <c r="P1299" s="198"/>
    </row>
    <row r="1300" spans="1:16" ht="47.25" outlineLevel="1">
      <c r="A1300" s="271">
        <f t="shared" ref="A1300:E1300" si="956">A1014</f>
        <v>20</v>
      </c>
      <c r="B1300" s="214" t="str">
        <f t="shared" si="956"/>
        <v>DPR for Procurement of Turbine stator blades 1 &amp; 2 and Turbine rotor blades 1 &amp; 2 along with installation material for GT unit 5.</v>
      </c>
      <c r="C1300" s="51">
        <f t="shared" si="956"/>
        <v>0</v>
      </c>
      <c r="D1300" s="217" t="str">
        <f t="shared" si="956"/>
        <v>-</v>
      </c>
      <c r="E1300" s="53">
        <f t="shared" si="956"/>
        <v>0</v>
      </c>
      <c r="F1300" s="32">
        <f t="shared" si="937"/>
        <v>0</v>
      </c>
      <c r="G1300" s="32">
        <f t="shared" si="938"/>
        <v>0</v>
      </c>
      <c r="H1300" s="32">
        <f t="shared" si="799"/>
        <v>0</v>
      </c>
      <c r="I1300" s="29">
        <f>'F4.2'!Y156</f>
        <v>0</v>
      </c>
      <c r="J1300" s="29">
        <f>'F4.2'!AX156</f>
        <v>0</v>
      </c>
      <c r="K1300" s="32"/>
      <c r="L1300" s="32"/>
      <c r="M1300" s="32">
        <f t="shared" si="922"/>
        <v>0</v>
      </c>
      <c r="N1300" s="32">
        <f t="shared" si="801"/>
        <v>0</v>
      </c>
      <c r="O1300" s="197"/>
      <c r="P1300" s="198"/>
    </row>
    <row r="1301" spans="1:16" ht="31.5" outlineLevel="1">
      <c r="A1301" s="271">
        <f t="shared" ref="A1301:E1301" si="957">A1015</f>
        <v>0</v>
      </c>
      <c r="B1301" s="222" t="str">
        <f t="shared" si="957"/>
        <v xml:space="preserve"> Supply of Turbine stator blades 1 &amp; 2 and Turbine rotor blades 1 &amp; 2 along with installation material (GT 5)</v>
      </c>
      <c r="C1301" s="51">
        <f t="shared" si="957"/>
        <v>0</v>
      </c>
      <c r="D1301" s="217" t="str">
        <f t="shared" si="957"/>
        <v>-</v>
      </c>
      <c r="E1301" s="53">
        <f t="shared" si="957"/>
        <v>0</v>
      </c>
      <c r="F1301" s="32">
        <f t="shared" si="937"/>
        <v>0</v>
      </c>
      <c r="G1301" s="32">
        <f t="shared" si="938"/>
        <v>0</v>
      </c>
      <c r="H1301" s="32">
        <f t="shared" si="799"/>
        <v>0</v>
      </c>
      <c r="I1301" s="29">
        <f>'F4.2'!Y157</f>
        <v>0</v>
      </c>
      <c r="J1301" s="29">
        <f>'F4.2'!AX157</f>
        <v>0</v>
      </c>
      <c r="K1301" s="32"/>
      <c r="L1301" s="32"/>
      <c r="M1301" s="32">
        <f t="shared" si="922"/>
        <v>0</v>
      </c>
      <c r="N1301" s="32">
        <f t="shared" si="801"/>
        <v>0</v>
      </c>
      <c r="O1301" s="197"/>
      <c r="P1301" s="198"/>
    </row>
    <row r="1302" spans="1:16" ht="47.25" outlineLevel="1">
      <c r="A1302" s="271">
        <f t="shared" ref="A1302:E1302" si="958">A1016</f>
        <v>21</v>
      </c>
      <c r="B1302" s="214" t="str">
        <f t="shared" si="958"/>
        <v>DPR for Procurement of Various oil pumps, water pumps of GT Units and Procurement of GT blow off valves and IGV blades along with its complete operating mechanism.</v>
      </c>
      <c r="C1302" s="51">
        <f t="shared" si="958"/>
        <v>0</v>
      </c>
      <c r="D1302" s="217" t="str">
        <f t="shared" si="958"/>
        <v>-</v>
      </c>
      <c r="E1302" s="53">
        <f t="shared" si="958"/>
        <v>0</v>
      </c>
      <c r="F1302" s="32">
        <f t="shared" si="937"/>
        <v>0</v>
      </c>
      <c r="G1302" s="32">
        <f t="shared" si="938"/>
        <v>0</v>
      </c>
      <c r="H1302" s="32">
        <f t="shared" si="799"/>
        <v>0</v>
      </c>
      <c r="I1302" s="29">
        <f>'F4.2'!Y158</f>
        <v>0</v>
      </c>
      <c r="J1302" s="29">
        <f>'F4.2'!AX158</f>
        <v>0</v>
      </c>
      <c r="K1302" s="32"/>
      <c r="L1302" s="32"/>
      <c r="M1302" s="32">
        <f t="shared" si="922"/>
        <v>0</v>
      </c>
      <c r="N1302" s="32">
        <f t="shared" si="801"/>
        <v>0</v>
      </c>
      <c r="O1302" s="197"/>
      <c r="P1302" s="198"/>
    </row>
    <row r="1303" spans="1:16" ht="47.25" outlineLevel="1">
      <c r="A1303" s="271">
        <f t="shared" ref="A1303:E1303" si="959">A1017</f>
        <v>0</v>
      </c>
      <c r="B1303" s="222" t="str">
        <f t="shared" si="959"/>
        <v xml:space="preserve"> Supply of all GT pumps (MOP,JOP, Boosster pump, EOP, oil vapour fan, CW pumps, Makeup pumps, colony water pumps, drinking water pumps) for all GT</v>
      </c>
      <c r="C1303" s="51">
        <f t="shared" si="959"/>
        <v>0</v>
      </c>
      <c r="D1303" s="217" t="str">
        <f t="shared" si="959"/>
        <v>-</v>
      </c>
      <c r="E1303" s="53">
        <f t="shared" si="959"/>
        <v>0</v>
      </c>
      <c r="F1303" s="32">
        <f t="shared" si="937"/>
        <v>0</v>
      </c>
      <c r="G1303" s="32">
        <f t="shared" si="938"/>
        <v>0</v>
      </c>
      <c r="H1303" s="32">
        <f t="shared" si="799"/>
        <v>0</v>
      </c>
      <c r="I1303" s="29">
        <f>'F4.2'!Y159</f>
        <v>0</v>
      </c>
      <c r="J1303" s="29">
        <f>'F4.2'!AX159</f>
        <v>0</v>
      </c>
      <c r="K1303" s="32"/>
      <c r="L1303" s="32"/>
      <c r="M1303" s="32">
        <f t="shared" si="922"/>
        <v>0</v>
      </c>
      <c r="N1303" s="32">
        <f t="shared" si="801"/>
        <v>0</v>
      </c>
      <c r="O1303" s="197"/>
      <c r="P1303" s="198"/>
    </row>
    <row r="1304" spans="1:16" ht="15.75" outlineLevel="1">
      <c r="A1304" s="271">
        <f t="shared" ref="A1304:E1304" si="960">A1018</f>
        <v>0</v>
      </c>
      <c r="B1304" s="222" t="str">
        <f t="shared" si="960"/>
        <v xml:space="preserve">  Supply of GT Blow-off valves (All GT)</v>
      </c>
      <c r="C1304" s="51">
        <f t="shared" si="960"/>
        <v>0</v>
      </c>
      <c r="D1304" s="217" t="str">
        <f t="shared" si="960"/>
        <v>-</v>
      </c>
      <c r="E1304" s="53">
        <f t="shared" si="960"/>
        <v>0</v>
      </c>
      <c r="F1304" s="32">
        <f t="shared" si="937"/>
        <v>0</v>
      </c>
      <c r="G1304" s="32">
        <f t="shared" si="938"/>
        <v>0</v>
      </c>
      <c r="H1304" s="32">
        <f t="shared" si="799"/>
        <v>0</v>
      </c>
      <c r="I1304" s="29">
        <f>'F4.2'!Y160</f>
        <v>0</v>
      </c>
      <c r="J1304" s="29">
        <f>'F4.2'!AX160</f>
        <v>0</v>
      </c>
      <c r="K1304" s="32"/>
      <c r="L1304" s="32"/>
      <c r="M1304" s="32">
        <f t="shared" si="922"/>
        <v>0</v>
      </c>
      <c r="N1304" s="32">
        <f t="shared" si="801"/>
        <v>0</v>
      </c>
      <c r="O1304" s="197"/>
      <c r="P1304" s="198"/>
    </row>
    <row r="1305" spans="1:16" ht="31.5" outlineLevel="1">
      <c r="A1305" s="271">
        <f t="shared" ref="A1305:E1305" si="961">A1019</f>
        <v>0</v>
      </c>
      <c r="B1305" s="222" t="str">
        <f t="shared" si="961"/>
        <v xml:space="preserve"> Supply of IGV blades along with its complete operating mechanism (GT 5,6,8)</v>
      </c>
      <c r="C1305" s="51">
        <f t="shared" si="961"/>
        <v>0</v>
      </c>
      <c r="D1305" s="217" t="str">
        <f t="shared" si="961"/>
        <v>-</v>
      </c>
      <c r="E1305" s="53">
        <f t="shared" si="961"/>
        <v>0</v>
      </c>
      <c r="F1305" s="32">
        <f t="shared" si="937"/>
        <v>0</v>
      </c>
      <c r="G1305" s="32">
        <f t="shared" si="938"/>
        <v>0</v>
      </c>
      <c r="H1305" s="32">
        <f t="shared" si="799"/>
        <v>0</v>
      </c>
      <c r="I1305" s="29">
        <f>'F4.2'!Y161</f>
        <v>0</v>
      </c>
      <c r="J1305" s="29">
        <f>'F4.2'!AX161</f>
        <v>0</v>
      </c>
      <c r="K1305" s="32"/>
      <c r="L1305" s="32"/>
      <c r="M1305" s="32">
        <f t="shared" si="922"/>
        <v>0</v>
      </c>
      <c r="N1305" s="32">
        <f t="shared" si="801"/>
        <v>0</v>
      </c>
      <c r="O1305" s="197"/>
      <c r="P1305" s="198"/>
    </row>
    <row r="1306" spans="1:16" ht="31.5" outlineLevel="1">
      <c r="A1306" s="271">
        <f t="shared" ref="A1306:E1306" si="962">A1020</f>
        <v>22</v>
      </c>
      <c r="B1306" s="214" t="str">
        <f t="shared" si="962"/>
        <v>DPR for Life extension of GT units by Procurement of inner casing &amp; K rings with installation material.</v>
      </c>
      <c r="C1306" s="51">
        <f t="shared" si="962"/>
        <v>0</v>
      </c>
      <c r="D1306" s="217" t="str">
        <f t="shared" si="962"/>
        <v>-</v>
      </c>
      <c r="E1306" s="53">
        <f t="shared" si="962"/>
        <v>0</v>
      </c>
      <c r="F1306" s="32">
        <f t="shared" si="937"/>
        <v>0</v>
      </c>
      <c r="G1306" s="32">
        <f t="shared" si="938"/>
        <v>0</v>
      </c>
      <c r="H1306" s="32">
        <f t="shared" si="799"/>
        <v>0</v>
      </c>
      <c r="I1306" s="29">
        <f>'F4.2'!Y162</f>
        <v>0</v>
      </c>
      <c r="J1306" s="29">
        <f>'F4.2'!AX162</f>
        <v>0</v>
      </c>
      <c r="K1306" s="32"/>
      <c r="L1306" s="32"/>
      <c r="M1306" s="32">
        <f t="shared" si="922"/>
        <v>0</v>
      </c>
      <c r="N1306" s="32">
        <f t="shared" si="801"/>
        <v>0</v>
      </c>
      <c r="O1306" s="197"/>
      <c r="P1306" s="198"/>
    </row>
    <row r="1307" spans="1:16" ht="31.5" outlineLevel="1">
      <c r="A1307" s="271">
        <f t="shared" ref="A1307:E1307" si="963">A1021</f>
        <v>0</v>
      </c>
      <c r="B1307" s="222" t="str">
        <f t="shared" si="963"/>
        <v xml:space="preserve"> Supply of inner casing &amp; K ring with installation material (Inner casing for GT 8 and All GT K ring)</v>
      </c>
      <c r="C1307" s="51">
        <f t="shared" si="963"/>
        <v>0</v>
      </c>
      <c r="D1307" s="217" t="str">
        <f t="shared" si="963"/>
        <v>-</v>
      </c>
      <c r="E1307" s="53">
        <f t="shared" si="963"/>
        <v>0</v>
      </c>
      <c r="F1307" s="32">
        <f t="shared" si="937"/>
        <v>0</v>
      </c>
      <c r="G1307" s="32">
        <f t="shared" si="938"/>
        <v>0</v>
      </c>
      <c r="H1307" s="32">
        <f t="shared" si="799"/>
        <v>0</v>
      </c>
      <c r="I1307" s="29">
        <f>'F4.2'!Y163</f>
        <v>0</v>
      </c>
      <c r="J1307" s="29">
        <f>'F4.2'!AX163</f>
        <v>0</v>
      </c>
      <c r="K1307" s="32"/>
      <c r="L1307" s="32"/>
      <c r="M1307" s="32">
        <f t="shared" si="922"/>
        <v>0</v>
      </c>
      <c r="N1307" s="32">
        <f t="shared" si="801"/>
        <v>0</v>
      </c>
      <c r="O1307" s="197"/>
      <c r="P1307" s="198"/>
    </row>
    <row r="1308" spans="1:16" ht="63" outlineLevel="1">
      <c r="A1308" s="271">
        <f t="shared" ref="A1308:E1308" si="964">A1022</f>
        <v>23</v>
      </c>
      <c r="B1308" s="214" t="str">
        <f t="shared" si="964"/>
        <v>DPR for CCPP process improvement by Procurement and erection of Hangers and supports of Gas skid, A0 ,B0 block and supply of various size pipelines and boiler tubes for Boiler, GT</v>
      </c>
      <c r="C1308" s="51">
        <f t="shared" si="964"/>
        <v>0</v>
      </c>
      <c r="D1308" s="217" t="str">
        <f t="shared" si="964"/>
        <v>-</v>
      </c>
      <c r="E1308" s="53">
        <f t="shared" si="964"/>
        <v>0</v>
      </c>
      <c r="F1308" s="32">
        <f t="shared" si="937"/>
        <v>0</v>
      </c>
      <c r="G1308" s="32">
        <f t="shared" si="938"/>
        <v>0</v>
      </c>
      <c r="H1308" s="32">
        <f t="shared" si="799"/>
        <v>0</v>
      </c>
      <c r="I1308" s="29">
        <f>'F4.2'!Y164</f>
        <v>0</v>
      </c>
      <c r="J1308" s="29">
        <f>'F4.2'!AX164</f>
        <v>0</v>
      </c>
      <c r="K1308" s="32"/>
      <c r="L1308" s="32"/>
      <c r="M1308" s="32">
        <f t="shared" si="922"/>
        <v>0</v>
      </c>
      <c r="N1308" s="32">
        <f t="shared" si="801"/>
        <v>0</v>
      </c>
      <c r="O1308" s="197"/>
      <c r="P1308" s="198"/>
    </row>
    <row r="1309" spans="1:16" ht="31.5" outlineLevel="1">
      <c r="A1309" s="271">
        <f t="shared" ref="A1309:E1309" si="965">A1023</f>
        <v>0</v>
      </c>
      <c r="B1309" s="222" t="str">
        <f t="shared" si="965"/>
        <v xml:space="preserve"> Supply and erection of Hangers and supports (Gas skid, A0 and B0 Block)</v>
      </c>
      <c r="C1309" s="51">
        <f t="shared" si="965"/>
        <v>0</v>
      </c>
      <c r="D1309" s="217" t="str">
        <f t="shared" si="965"/>
        <v>-</v>
      </c>
      <c r="E1309" s="53">
        <f t="shared" si="965"/>
        <v>0</v>
      </c>
      <c r="F1309" s="32">
        <f t="shared" si="937"/>
        <v>0</v>
      </c>
      <c r="G1309" s="32">
        <f t="shared" si="938"/>
        <v>0</v>
      </c>
      <c r="H1309" s="32">
        <f t="shared" si="799"/>
        <v>0</v>
      </c>
      <c r="I1309" s="29">
        <f>'F4.2'!Y165</f>
        <v>0</v>
      </c>
      <c r="J1309" s="29">
        <f>'F4.2'!AX165</f>
        <v>0</v>
      </c>
      <c r="K1309" s="32"/>
      <c r="L1309" s="32"/>
      <c r="M1309" s="32">
        <f t="shared" si="922"/>
        <v>0</v>
      </c>
      <c r="N1309" s="32">
        <f t="shared" si="801"/>
        <v>0</v>
      </c>
      <c r="O1309" s="197"/>
      <c r="P1309" s="198"/>
    </row>
    <row r="1310" spans="1:16" ht="31.5" outlineLevel="1">
      <c r="A1310" s="271">
        <f t="shared" ref="A1310:E1310" si="966">A1024</f>
        <v>0</v>
      </c>
      <c r="B1310" s="222" t="str">
        <f t="shared" si="966"/>
        <v xml:space="preserve"> Supply of Various size high pressure pipelines and tubes for Boiler and GT &amp; ST</v>
      </c>
      <c r="C1310" s="51">
        <f t="shared" si="966"/>
        <v>0</v>
      </c>
      <c r="D1310" s="217" t="str">
        <f t="shared" si="966"/>
        <v>-</v>
      </c>
      <c r="E1310" s="53">
        <f t="shared" si="966"/>
        <v>0</v>
      </c>
      <c r="F1310" s="32">
        <f t="shared" si="937"/>
        <v>0</v>
      </c>
      <c r="G1310" s="32">
        <f t="shared" si="938"/>
        <v>0</v>
      </c>
      <c r="H1310" s="32">
        <f t="shared" si="799"/>
        <v>0</v>
      </c>
      <c r="I1310" s="29">
        <f>'F4.2'!Y166</f>
        <v>0</v>
      </c>
      <c r="J1310" s="29">
        <f>'F4.2'!AX166</f>
        <v>0</v>
      </c>
      <c r="K1310" s="32"/>
      <c r="L1310" s="32"/>
      <c r="M1310" s="32">
        <f t="shared" si="922"/>
        <v>0</v>
      </c>
      <c r="N1310" s="32">
        <f t="shared" si="801"/>
        <v>0</v>
      </c>
      <c r="O1310" s="197"/>
      <c r="P1310" s="198"/>
    </row>
    <row r="1311" spans="1:16" ht="47.25" outlineLevel="1">
      <c r="A1311" s="271">
        <f t="shared" ref="A1311:E1311" si="967">A1025</f>
        <v>24</v>
      </c>
      <c r="B1311" s="214" t="str">
        <f t="shared" si="967"/>
        <v>DPR for Procurement of Turbine stator blades 1 &amp; 2 and Turbine rotor blades 1 &amp; 2 along with installation material for GT unit 7.</v>
      </c>
      <c r="C1311" s="51">
        <f t="shared" si="967"/>
        <v>0</v>
      </c>
      <c r="D1311" s="217" t="str">
        <f t="shared" si="967"/>
        <v>-</v>
      </c>
      <c r="E1311" s="53">
        <f t="shared" si="967"/>
        <v>0</v>
      </c>
      <c r="F1311" s="32">
        <f t="shared" si="937"/>
        <v>0</v>
      </c>
      <c r="G1311" s="32">
        <f t="shared" si="938"/>
        <v>0</v>
      </c>
      <c r="H1311" s="32">
        <f t="shared" si="799"/>
        <v>0</v>
      </c>
      <c r="I1311" s="29">
        <f>'F4.2'!Y167</f>
        <v>0</v>
      </c>
      <c r="J1311" s="29">
        <f>'F4.2'!AX167</f>
        <v>0</v>
      </c>
      <c r="K1311" s="32"/>
      <c r="L1311" s="32"/>
      <c r="M1311" s="32">
        <f t="shared" si="922"/>
        <v>0</v>
      </c>
      <c r="N1311" s="32">
        <f t="shared" si="801"/>
        <v>0</v>
      </c>
      <c r="O1311" s="197"/>
      <c r="P1311" s="198"/>
    </row>
    <row r="1312" spans="1:16" ht="31.5" outlineLevel="1">
      <c r="A1312" s="271">
        <f t="shared" ref="A1312:E1312" si="968">A1026</f>
        <v>0</v>
      </c>
      <c r="B1312" s="222" t="str">
        <f t="shared" si="968"/>
        <v xml:space="preserve"> Supply of Turbine rotor blades 1 &amp; 2 and Turbine stator blades 1 &amp; 2 along with installation material (GT7)</v>
      </c>
      <c r="C1312" s="51">
        <f t="shared" si="968"/>
        <v>0</v>
      </c>
      <c r="D1312" s="217" t="str">
        <f t="shared" si="968"/>
        <v>-</v>
      </c>
      <c r="E1312" s="53">
        <f t="shared" si="968"/>
        <v>0</v>
      </c>
      <c r="F1312" s="32">
        <f t="shared" si="937"/>
        <v>0</v>
      </c>
      <c r="G1312" s="32">
        <f t="shared" si="938"/>
        <v>0</v>
      </c>
      <c r="H1312" s="32">
        <f t="shared" si="799"/>
        <v>0</v>
      </c>
      <c r="I1312" s="29">
        <f>'F4.2'!Y168</f>
        <v>0</v>
      </c>
      <c r="J1312" s="29">
        <f>'F4.2'!AX168</f>
        <v>0</v>
      </c>
      <c r="K1312" s="32"/>
      <c r="L1312" s="32"/>
      <c r="M1312" s="32">
        <f t="shared" si="922"/>
        <v>0</v>
      </c>
      <c r="N1312" s="32">
        <f t="shared" si="801"/>
        <v>0</v>
      </c>
      <c r="O1312" s="197"/>
      <c r="P1312" s="198"/>
    </row>
    <row r="1313" spans="1:16" ht="47.25" outlineLevel="1">
      <c r="A1313" s="271">
        <f t="shared" ref="A1313:E1313" si="969">A1027</f>
        <v>25</v>
      </c>
      <c r="B1313" s="214" t="str">
        <f t="shared" si="969"/>
        <v>DPR for Life extension of GT by Procurement of complete flame tube, burners and Procurement of Luwa cooler pannels.</v>
      </c>
      <c r="C1313" s="51">
        <f t="shared" si="969"/>
        <v>0</v>
      </c>
      <c r="D1313" s="217" t="str">
        <f t="shared" si="969"/>
        <v>-</v>
      </c>
      <c r="E1313" s="53">
        <f t="shared" si="969"/>
        <v>0</v>
      </c>
      <c r="F1313" s="32">
        <f t="shared" si="937"/>
        <v>0</v>
      </c>
      <c r="G1313" s="32">
        <f t="shared" si="938"/>
        <v>0</v>
      </c>
      <c r="H1313" s="32">
        <f t="shared" si="799"/>
        <v>0</v>
      </c>
      <c r="I1313" s="29">
        <f>'F4.2'!Y169</f>
        <v>0</v>
      </c>
      <c r="J1313" s="29">
        <f>'F4.2'!AX169</f>
        <v>0</v>
      </c>
      <c r="K1313" s="32"/>
      <c r="L1313" s="32"/>
      <c r="M1313" s="32">
        <f t="shared" si="922"/>
        <v>0</v>
      </c>
      <c r="N1313" s="32">
        <f t="shared" si="801"/>
        <v>0</v>
      </c>
      <c r="O1313" s="197"/>
      <c r="P1313" s="198"/>
    </row>
    <row r="1314" spans="1:16" ht="31.5" outlineLevel="1">
      <c r="A1314" s="271">
        <f t="shared" ref="A1314:E1314" si="970">A1028</f>
        <v>0</v>
      </c>
      <c r="B1314" s="222" t="str">
        <f t="shared" si="970"/>
        <v xml:space="preserve"> Supply of complete Flame tubes with  Burners (Flame tubes of GT 5 and Burners of GT 7 &amp; 8)</v>
      </c>
      <c r="C1314" s="51">
        <f t="shared" si="970"/>
        <v>0</v>
      </c>
      <c r="D1314" s="217" t="str">
        <f t="shared" si="970"/>
        <v>-</v>
      </c>
      <c r="E1314" s="53">
        <f t="shared" si="970"/>
        <v>0</v>
      </c>
      <c r="F1314" s="32">
        <f t="shared" si="937"/>
        <v>0</v>
      </c>
      <c r="G1314" s="32">
        <f t="shared" si="938"/>
        <v>0</v>
      </c>
      <c r="H1314" s="32">
        <f t="shared" si="799"/>
        <v>0</v>
      </c>
      <c r="I1314" s="29">
        <f>'F4.2'!Y170</f>
        <v>0</v>
      </c>
      <c r="J1314" s="29">
        <f>'F4.2'!AX170</f>
        <v>0</v>
      </c>
      <c r="K1314" s="32"/>
      <c r="L1314" s="32"/>
      <c r="M1314" s="32">
        <f t="shared" si="922"/>
        <v>0</v>
      </c>
      <c r="N1314" s="32">
        <f t="shared" si="801"/>
        <v>0</v>
      </c>
      <c r="O1314" s="197"/>
      <c r="P1314" s="198"/>
    </row>
    <row r="1315" spans="1:16" ht="15.75" outlineLevel="1">
      <c r="A1315" s="271">
        <f t="shared" ref="A1315:E1315" si="971">A1029</f>
        <v>0</v>
      </c>
      <c r="B1315" s="222" t="str">
        <f t="shared" si="971"/>
        <v xml:space="preserve"> Supply of Luwa cooler pannels (GT 5,7,8)</v>
      </c>
      <c r="C1315" s="51">
        <f t="shared" si="971"/>
        <v>0</v>
      </c>
      <c r="D1315" s="217" t="str">
        <f t="shared" si="971"/>
        <v>-</v>
      </c>
      <c r="E1315" s="53">
        <f t="shared" si="971"/>
        <v>0</v>
      </c>
      <c r="F1315" s="32">
        <f t="shared" si="937"/>
        <v>0</v>
      </c>
      <c r="G1315" s="32">
        <f t="shared" si="938"/>
        <v>0</v>
      </c>
      <c r="H1315" s="32">
        <f t="shared" si="799"/>
        <v>0</v>
      </c>
      <c r="I1315" s="29">
        <f>'F4.2'!Y171</f>
        <v>0</v>
      </c>
      <c r="J1315" s="29">
        <f>'F4.2'!AX171</f>
        <v>0</v>
      </c>
      <c r="K1315" s="32"/>
      <c r="L1315" s="32"/>
      <c r="M1315" s="32">
        <f t="shared" si="922"/>
        <v>0</v>
      </c>
      <c r="N1315" s="32">
        <f t="shared" si="801"/>
        <v>0</v>
      </c>
      <c r="O1315" s="197"/>
      <c r="P1315" s="198"/>
    </row>
    <row r="1316" spans="1:16" ht="31.5" outlineLevel="1">
      <c r="A1316" s="271">
        <f t="shared" ref="A1316:E1316" si="972">A1030</f>
        <v>26</v>
      </c>
      <c r="B1316" s="214" t="str">
        <f t="shared" si="972"/>
        <v>DPR for Life extension of GT units by Procurement of Compressor rotor blades stage 1 - 16 for GT unit 5 &amp; 7.</v>
      </c>
      <c r="C1316" s="51">
        <f t="shared" si="972"/>
        <v>0</v>
      </c>
      <c r="D1316" s="217" t="str">
        <f t="shared" si="972"/>
        <v>-</v>
      </c>
      <c r="E1316" s="53">
        <f t="shared" si="972"/>
        <v>0</v>
      </c>
      <c r="F1316" s="32">
        <f t="shared" si="937"/>
        <v>0</v>
      </c>
      <c r="G1316" s="32">
        <f t="shared" si="938"/>
        <v>0</v>
      </c>
      <c r="H1316" s="32">
        <f t="shared" si="799"/>
        <v>0</v>
      </c>
      <c r="I1316" s="29">
        <f>'F4.2'!Y172</f>
        <v>0</v>
      </c>
      <c r="J1316" s="29">
        <f>'F4.2'!AX172</f>
        <v>0</v>
      </c>
      <c r="K1316" s="32"/>
      <c r="L1316" s="32"/>
      <c r="M1316" s="32">
        <f t="shared" si="922"/>
        <v>0</v>
      </c>
      <c r="N1316" s="32">
        <f t="shared" si="801"/>
        <v>0</v>
      </c>
      <c r="O1316" s="197"/>
      <c r="P1316" s="198"/>
    </row>
    <row r="1317" spans="1:16" ht="15.75" outlineLevel="1">
      <c r="A1317" s="271">
        <f t="shared" ref="A1317:E1317" si="973">A1031</f>
        <v>0</v>
      </c>
      <c r="B1317" s="222" t="str">
        <f t="shared" si="973"/>
        <v>Supply of Compressor Rotor blades 1 to 16th (GT 5, 7)</v>
      </c>
      <c r="C1317" s="51">
        <f t="shared" si="973"/>
        <v>0</v>
      </c>
      <c r="D1317" s="217" t="str">
        <f t="shared" si="973"/>
        <v>-</v>
      </c>
      <c r="E1317" s="53">
        <f t="shared" si="973"/>
        <v>0</v>
      </c>
      <c r="F1317" s="32">
        <f t="shared" si="937"/>
        <v>0</v>
      </c>
      <c r="G1317" s="32">
        <f t="shared" si="938"/>
        <v>0</v>
      </c>
      <c r="H1317" s="32">
        <f t="shared" si="799"/>
        <v>0</v>
      </c>
      <c r="I1317" s="29">
        <f>'F4.2'!Y173</f>
        <v>0</v>
      </c>
      <c r="J1317" s="29">
        <f>'F4.2'!AX173</f>
        <v>0</v>
      </c>
      <c r="K1317" s="32"/>
      <c r="L1317" s="32"/>
      <c r="M1317" s="32">
        <f t="shared" si="922"/>
        <v>0</v>
      </c>
      <c r="N1317" s="32">
        <f t="shared" si="801"/>
        <v>0</v>
      </c>
      <c r="O1317" s="197"/>
      <c r="P1317" s="198"/>
    </row>
    <row r="1318" spans="1:16" ht="47.25" outlineLevel="1">
      <c r="A1318" s="271">
        <f t="shared" ref="A1318:E1318" si="974">A1032</f>
        <v>27</v>
      </c>
      <c r="B1318" s="214" t="str">
        <f t="shared" si="974"/>
        <v xml:space="preserve">DPR for Life extension of GT units by Procurement of Complete GT fasteners set and Procurement of mixing chambers with installation material for GT6. </v>
      </c>
      <c r="C1318" s="51">
        <f t="shared" si="974"/>
        <v>0</v>
      </c>
      <c r="D1318" s="217" t="str">
        <f t="shared" si="974"/>
        <v>-</v>
      </c>
      <c r="E1318" s="53">
        <f t="shared" si="974"/>
        <v>0</v>
      </c>
      <c r="F1318" s="32">
        <f t="shared" si="937"/>
        <v>0</v>
      </c>
      <c r="G1318" s="32">
        <f t="shared" si="938"/>
        <v>0</v>
      </c>
      <c r="H1318" s="32">
        <f t="shared" si="799"/>
        <v>0</v>
      </c>
      <c r="I1318" s="29">
        <f>'F4.2'!Y174</f>
        <v>0</v>
      </c>
      <c r="J1318" s="29">
        <f>'F4.2'!AX174</f>
        <v>0</v>
      </c>
      <c r="K1318" s="32"/>
      <c r="L1318" s="32"/>
      <c r="M1318" s="32">
        <f t="shared" si="922"/>
        <v>0</v>
      </c>
      <c r="N1318" s="32">
        <f t="shared" si="801"/>
        <v>0</v>
      </c>
      <c r="O1318" s="197"/>
      <c r="P1318" s="198"/>
    </row>
    <row r="1319" spans="1:16" ht="15.75" outlineLevel="1">
      <c r="A1319" s="271">
        <f t="shared" ref="A1319:E1319" si="975">A1033</f>
        <v>0</v>
      </c>
      <c r="B1319" s="222" t="str">
        <f t="shared" si="975"/>
        <v xml:space="preserve"> Procurement of Complete GT Fasteners set</v>
      </c>
      <c r="C1319" s="51">
        <f t="shared" si="975"/>
        <v>0</v>
      </c>
      <c r="D1319" s="217" t="str">
        <f t="shared" si="975"/>
        <v>-</v>
      </c>
      <c r="E1319" s="53">
        <f t="shared" si="975"/>
        <v>0</v>
      </c>
      <c r="F1319" s="32">
        <f t="shared" si="937"/>
        <v>0</v>
      </c>
      <c r="G1319" s="32">
        <f t="shared" si="938"/>
        <v>0</v>
      </c>
      <c r="H1319" s="32">
        <f t="shared" si="799"/>
        <v>0</v>
      </c>
      <c r="I1319" s="29">
        <f>'F4.2'!Y175</f>
        <v>0</v>
      </c>
      <c r="J1319" s="29">
        <f>'F4.2'!AX175</f>
        <v>0</v>
      </c>
      <c r="K1319" s="32"/>
      <c r="L1319" s="32"/>
      <c r="M1319" s="32">
        <f t="shared" si="922"/>
        <v>0</v>
      </c>
      <c r="N1319" s="32">
        <f t="shared" si="801"/>
        <v>0</v>
      </c>
      <c r="O1319" s="197"/>
      <c r="P1319" s="198"/>
    </row>
    <row r="1320" spans="1:16" ht="15.75" outlineLevel="1">
      <c r="A1320" s="271">
        <f t="shared" ref="A1320:E1320" si="976">A1034</f>
        <v>0</v>
      </c>
      <c r="B1320" s="222" t="str">
        <f t="shared" si="976"/>
        <v xml:space="preserve"> Supply of Mixing chambers with installation material (GT 6 )</v>
      </c>
      <c r="C1320" s="51">
        <f t="shared" si="976"/>
        <v>0</v>
      </c>
      <c r="D1320" s="217" t="str">
        <f t="shared" si="976"/>
        <v>-</v>
      </c>
      <c r="E1320" s="53">
        <f t="shared" si="976"/>
        <v>0</v>
      </c>
      <c r="F1320" s="32">
        <f t="shared" si="937"/>
        <v>0</v>
      </c>
      <c r="G1320" s="32">
        <f t="shared" si="938"/>
        <v>0</v>
      </c>
      <c r="H1320" s="32">
        <f t="shared" si="799"/>
        <v>0</v>
      </c>
      <c r="I1320" s="29">
        <f>'F4.2'!Y176</f>
        <v>0</v>
      </c>
      <c r="J1320" s="29">
        <f>'F4.2'!AX176</f>
        <v>0</v>
      </c>
      <c r="K1320" s="32"/>
      <c r="L1320" s="32"/>
      <c r="M1320" s="32">
        <f t="shared" si="922"/>
        <v>0</v>
      </c>
      <c r="N1320" s="32">
        <f t="shared" si="801"/>
        <v>0</v>
      </c>
      <c r="O1320" s="197"/>
      <c r="P1320" s="198"/>
    </row>
    <row r="1321" spans="1:16" ht="31.5" outlineLevel="1">
      <c r="A1321" s="271">
        <f t="shared" ref="A1321:E1321" si="977">A1035</f>
        <v>28</v>
      </c>
      <c r="B1321" s="214" t="str">
        <f t="shared" si="977"/>
        <v>Reliability Improvement  Schemes for Gas Turbine Power Stations, Uran.</v>
      </c>
      <c r="C1321" s="51">
        <f t="shared" si="977"/>
        <v>0</v>
      </c>
      <c r="D1321" s="217" t="str">
        <f t="shared" si="977"/>
        <v>-</v>
      </c>
      <c r="E1321" s="53">
        <f t="shared" si="977"/>
        <v>0</v>
      </c>
      <c r="F1321" s="32">
        <f t="shared" si="937"/>
        <v>0</v>
      </c>
      <c r="G1321" s="32">
        <f t="shared" si="938"/>
        <v>0</v>
      </c>
      <c r="H1321" s="32">
        <f t="shared" si="799"/>
        <v>0</v>
      </c>
      <c r="I1321" s="29">
        <f>'F4.2'!Y177</f>
        <v>0</v>
      </c>
      <c r="J1321" s="29">
        <f>'F4.2'!AX177</f>
        <v>0</v>
      </c>
      <c r="K1321" s="32"/>
      <c r="L1321" s="32"/>
      <c r="M1321" s="32">
        <f t="shared" si="922"/>
        <v>0</v>
      </c>
      <c r="N1321" s="32">
        <f t="shared" si="801"/>
        <v>0</v>
      </c>
      <c r="O1321" s="197"/>
      <c r="P1321" s="198"/>
    </row>
    <row r="1322" spans="1:16" ht="47.25" outlineLevel="1">
      <c r="A1322" s="271">
        <f t="shared" ref="A1322:E1322" si="978">A1036</f>
        <v>0</v>
      </c>
      <c r="B1322" s="222" t="str">
        <f t="shared" si="978"/>
        <v xml:space="preserve"> Supply, installation &amp; commissioning work of 17.5 KV, 7860 Amp and 60 Amp Stage 2 Generator Busbar at Gas Turbine Power Station,Uran.</v>
      </c>
      <c r="C1322" s="51">
        <f t="shared" si="978"/>
        <v>0</v>
      </c>
      <c r="D1322" s="217" t="str">
        <f t="shared" si="978"/>
        <v>-</v>
      </c>
      <c r="E1322" s="53">
        <f t="shared" si="978"/>
        <v>0</v>
      </c>
      <c r="F1322" s="32">
        <f t="shared" si="937"/>
        <v>0</v>
      </c>
      <c r="G1322" s="32">
        <f t="shared" si="938"/>
        <v>0</v>
      </c>
      <c r="H1322" s="32">
        <f t="shared" si="799"/>
        <v>0</v>
      </c>
      <c r="I1322" s="29">
        <f>'F4.2'!Y178</f>
        <v>0</v>
      </c>
      <c r="J1322" s="29">
        <f>'F4.2'!AX178</f>
        <v>0</v>
      </c>
      <c r="K1322" s="32"/>
      <c r="L1322" s="32"/>
      <c r="M1322" s="32">
        <f t="shared" si="922"/>
        <v>0</v>
      </c>
      <c r="N1322" s="32">
        <f t="shared" si="801"/>
        <v>0</v>
      </c>
      <c r="O1322" s="197"/>
      <c r="P1322" s="198"/>
    </row>
    <row r="1323" spans="1:16" ht="15.75" outlineLevel="1">
      <c r="A1323" s="271">
        <f t="shared" ref="A1323:E1323" si="979">A1037</f>
        <v>0</v>
      </c>
      <c r="B1323" s="222" t="str">
        <f t="shared" si="979"/>
        <v xml:space="preserve"> Upgradation of GT-5 and GT-6 SFC and SEE system.</v>
      </c>
      <c r="C1323" s="51">
        <f t="shared" si="979"/>
        <v>0</v>
      </c>
      <c r="D1323" s="217" t="str">
        <f t="shared" si="979"/>
        <v>-</v>
      </c>
      <c r="E1323" s="53">
        <f t="shared" si="979"/>
        <v>0</v>
      </c>
      <c r="F1323" s="32">
        <f t="shared" si="937"/>
        <v>0</v>
      </c>
      <c r="G1323" s="32">
        <f t="shared" si="938"/>
        <v>0</v>
      </c>
      <c r="H1323" s="32">
        <f t="shared" si="799"/>
        <v>0</v>
      </c>
      <c r="I1323" s="29">
        <f>'F4.2'!Y179</f>
        <v>14</v>
      </c>
      <c r="J1323" s="29">
        <f>'F4.2'!AX179</f>
        <v>14</v>
      </c>
      <c r="K1323" s="32"/>
      <c r="L1323" s="32"/>
      <c r="M1323" s="32">
        <f t="shared" si="922"/>
        <v>14</v>
      </c>
      <c r="N1323" s="32">
        <f t="shared" si="801"/>
        <v>0</v>
      </c>
      <c r="O1323" s="197"/>
      <c r="P1323" s="198"/>
    </row>
    <row r="1324" spans="1:16" ht="31.5" outlineLevel="1">
      <c r="A1324" s="271">
        <f t="shared" ref="A1324:E1324" si="980">A1038</f>
        <v>0</v>
      </c>
      <c r="B1324" s="222" t="str">
        <f t="shared" si="980"/>
        <v xml:space="preserve"> Upgradation of Gas Turbine Generator and Transformer protection system (2 No)</v>
      </c>
      <c r="C1324" s="51">
        <f t="shared" si="980"/>
        <v>0</v>
      </c>
      <c r="D1324" s="217" t="str">
        <f t="shared" si="980"/>
        <v>-</v>
      </c>
      <c r="E1324" s="53">
        <f t="shared" si="980"/>
        <v>0</v>
      </c>
      <c r="F1324" s="32">
        <f t="shared" si="937"/>
        <v>2</v>
      </c>
      <c r="G1324" s="32">
        <f t="shared" si="938"/>
        <v>2</v>
      </c>
      <c r="H1324" s="32">
        <f t="shared" si="799"/>
        <v>0</v>
      </c>
      <c r="I1324" s="29">
        <f>'F4.2'!Y180</f>
        <v>0</v>
      </c>
      <c r="J1324" s="29">
        <f>'F4.2'!AX180</f>
        <v>0</v>
      </c>
      <c r="K1324" s="32"/>
      <c r="L1324" s="32"/>
      <c r="M1324" s="32">
        <f t="shared" si="922"/>
        <v>0</v>
      </c>
      <c r="N1324" s="32">
        <f t="shared" si="801"/>
        <v>0</v>
      </c>
      <c r="O1324" s="197"/>
      <c r="P1324" s="198"/>
    </row>
    <row r="1325" spans="1:16" ht="47.25" outlineLevel="1">
      <c r="A1325" s="271">
        <f t="shared" ref="A1325:E1325" si="981">A1039</f>
        <v>29</v>
      </c>
      <c r="B1325" s="214" t="str">
        <f t="shared" si="981"/>
        <v>Schemes for improvement of auxiliary availability for effecient performance during running of 108 MW Stage II &amp; 120 MW Stage III units at GTPS, Uran.</v>
      </c>
      <c r="C1325" s="51">
        <f t="shared" si="981"/>
        <v>0</v>
      </c>
      <c r="D1325" s="217" t="str">
        <f t="shared" si="981"/>
        <v>-</v>
      </c>
      <c r="E1325" s="53">
        <f t="shared" si="981"/>
        <v>0</v>
      </c>
      <c r="F1325" s="32">
        <f t="shared" si="937"/>
        <v>0</v>
      </c>
      <c r="G1325" s="32">
        <f t="shared" si="938"/>
        <v>0</v>
      </c>
      <c r="H1325" s="32">
        <f t="shared" si="799"/>
        <v>0</v>
      </c>
      <c r="I1325" s="29">
        <f>'F4.2'!Y181</f>
        <v>0</v>
      </c>
      <c r="J1325" s="29">
        <f>'F4.2'!AX181</f>
        <v>0</v>
      </c>
      <c r="K1325" s="32"/>
      <c r="L1325" s="32"/>
      <c r="M1325" s="32">
        <f t="shared" si="922"/>
        <v>0</v>
      </c>
      <c r="N1325" s="32">
        <f t="shared" si="801"/>
        <v>0</v>
      </c>
      <c r="O1325" s="197"/>
      <c r="P1325" s="198"/>
    </row>
    <row r="1326" spans="1:16" ht="31.5" outlineLevel="1">
      <c r="A1326" s="271">
        <f t="shared" ref="A1326:E1326" si="982">A1040</f>
        <v>0</v>
      </c>
      <c r="B1326" s="222" t="str">
        <f t="shared" si="982"/>
        <v>Procurement of 108 MW Stage II GT units generator rotor at GTPS, Uran.</v>
      </c>
      <c r="C1326" s="51">
        <f t="shared" si="982"/>
        <v>0</v>
      </c>
      <c r="D1326" s="217" t="str">
        <f t="shared" si="982"/>
        <v>-</v>
      </c>
      <c r="E1326" s="53">
        <f t="shared" si="982"/>
        <v>0</v>
      </c>
      <c r="F1326" s="32">
        <f t="shared" si="937"/>
        <v>0</v>
      </c>
      <c r="G1326" s="32">
        <f t="shared" si="938"/>
        <v>0</v>
      </c>
      <c r="H1326" s="32">
        <f t="shared" si="799"/>
        <v>0</v>
      </c>
      <c r="I1326" s="29">
        <f>'F4.2'!Y182</f>
        <v>0</v>
      </c>
      <c r="J1326" s="29">
        <f>'F4.2'!AX182</f>
        <v>0</v>
      </c>
      <c r="K1326" s="32"/>
      <c r="L1326" s="32"/>
      <c r="M1326" s="32">
        <f t="shared" si="922"/>
        <v>0</v>
      </c>
      <c r="N1326" s="32">
        <f t="shared" si="801"/>
        <v>0</v>
      </c>
      <c r="O1326" s="197"/>
      <c r="P1326" s="198"/>
    </row>
    <row r="1327" spans="1:16" ht="47.25" outlineLevel="1">
      <c r="A1327" s="271">
        <f t="shared" ref="A1327:E1327" si="983">A1041</f>
        <v>0</v>
      </c>
      <c r="B1327" s="222" t="str">
        <f t="shared" si="983"/>
        <v xml:space="preserve"> Procurement of 1 MVA Unit Auxiliary Transformer, 570 KVA Excitation Transformer and 2 MVA Frequency Converter Transformer of Stage II GT Unit at GTPS, Uran.</v>
      </c>
      <c r="C1327" s="51">
        <f t="shared" si="983"/>
        <v>0</v>
      </c>
      <c r="D1327" s="217" t="str">
        <f t="shared" si="983"/>
        <v>-</v>
      </c>
      <c r="E1327" s="53">
        <f t="shared" si="983"/>
        <v>0</v>
      </c>
      <c r="F1327" s="32">
        <f t="shared" si="937"/>
        <v>0</v>
      </c>
      <c r="G1327" s="32">
        <f t="shared" si="938"/>
        <v>0</v>
      </c>
      <c r="H1327" s="32">
        <f t="shared" si="799"/>
        <v>0</v>
      </c>
      <c r="I1327" s="29">
        <f>'F4.2'!Y183</f>
        <v>0</v>
      </c>
      <c r="J1327" s="29">
        <f>'F4.2'!AX183</f>
        <v>0</v>
      </c>
      <c r="K1327" s="32"/>
      <c r="L1327" s="32"/>
      <c r="M1327" s="32">
        <f t="shared" si="922"/>
        <v>0</v>
      </c>
      <c r="N1327" s="32">
        <f t="shared" si="801"/>
        <v>0</v>
      </c>
      <c r="O1327" s="197"/>
      <c r="P1327" s="198"/>
    </row>
    <row r="1328" spans="1:16" ht="15.75" outlineLevel="1">
      <c r="A1328" s="271">
        <f t="shared" ref="A1328:E1328" si="984">A1042</f>
        <v>0</v>
      </c>
      <c r="B1328" s="222" t="str">
        <f t="shared" si="984"/>
        <v xml:space="preserve"> Upgradation of Stage -II &amp; III Battery Chargers.</v>
      </c>
      <c r="C1328" s="51">
        <f t="shared" si="984"/>
        <v>0</v>
      </c>
      <c r="D1328" s="217" t="str">
        <f t="shared" si="984"/>
        <v>-</v>
      </c>
      <c r="E1328" s="53">
        <f t="shared" si="984"/>
        <v>0</v>
      </c>
      <c r="F1328" s="32">
        <f t="shared" si="937"/>
        <v>0</v>
      </c>
      <c r="G1328" s="32">
        <f t="shared" si="938"/>
        <v>0</v>
      </c>
      <c r="H1328" s="32">
        <f t="shared" si="799"/>
        <v>0</v>
      </c>
      <c r="I1328" s="29">
        <f>'F4.2'!Y184</f>
        <v>2.75</v>
      </c>
      <c r="J1328" s="29">
        <f>'F4.2'!AX184</f>
        <v>2.75</v>
      </c>
      <c r="K1328" s="32"/>
      <c r="L1328" s="32"/>
      <c r="M1328" s="32">
        <f t="shared" si="922"/>
        <v>2.75</v>
      </c>
      <c r="N1328" s="32">
        <f t="shared" si="801"/>
        <v>0</v>
      </c>
      <c r="O1328" s="197"/>
      <c r="P1328" s="198"/>
    </row>
    <row r="1329" spans="1:16" ht="15.75" outlineLevel="1">
      <c r="A1329" s="271">
        <f t="shared" ref="A1329:E1329" si="985">A1043</f>
        <v>0</v>
      </c>
      <c r="B1329" s="222" t="str">
        <f t="shared" si="985"/>
        <v>(a)  Upgradation of 4 MW DG set control system.</v>
      </c>
      <c r="C1329" s="51">
        <f t="shared" si="985"/>
        <v>0</v>
      </c>
      <c r="D1329" s="217" t="str">
        <f t="shared" si="985"/>
        <v>-</v>
      </c>
      <c r="E1329" s="53">
        <f t="shared" si="985"/>
        <v>0</v>
      </c>
      <c r="F1329" s="32">
        <f t="shared" si="937"/>
        <v>0</v>
      </c>
      <c r="G1329" s="32">
        <f t="shared" si="938"/>
        <v>0</v>
      </c>
      <c r="H1329" s="32">
        <f t="shared" si="799"/>
        <v>0</v>
      </c>
      <c r="I1329" s="29">
        <f>'F4.2'!Y185</f>
        <v>1</v>
      </c>
      <c r="J1329" s="29">
        <f>'F4.2'!AX185</f>
        <v>1</v>
      </c>
      <c r="K1329" s="32"/>
      <c r="L1329" s="32"/>
      <c r="M1329" s="32">
        <f t="shared" si="922"/>
        <v>1</v>
      </c>
      <c r="N1329" s="32">
        <f t="shared" si="801"/>
        <v>0</v>
      </c>
      <c r="O1329" s="197"/>
      <c r="P1329" s="198"/>
    </row>
    <row r="1330" spans="1:16" ht="31.5" outlineLevel="1">
      <c r="A1330" s="271">
        <f t="shared" ref="A1330:E1330" si="986">A1044</f>
        <v>30</v>
      </c>
      <c r="B1330" s="214" t="str">
        <f t="shared" si="986"/>
        <v>Procurment of insurance spare for reliability improvement at GTPS Uran</v>
      </c>
      <c r="C1330" s="51">
        <f t="shared" si="986"/>
        <v>0</v>
      </c>
      <c r="D1330" s="217" t="str">
        <f t="shared" si="986"/>
        <v>-</v>
      </c>
      <c r="E1330" s="53">
        <f t="shared" si="986"/>
        <v>0</v>
      </c>
      <c r="F1330" s="32">
        <f t="shared" si="937"/>
        <v>0</v>
      </c>
      <c r="G1330" s="32">
        <f t="shared" si="938"/>
        <v>0</v>
      </c>
      <c r="H1330" s="32">
        <f t="shared" si="799"/>
        <v>0</v>
      </c>
      <c r="I1330" s="29">
        <f>'F4.2'!Y186</f>
        <v>0</v>
      </c>
      <c r="J1330" s="29">
        <f>'F4.2'!AX186</f>
        <v>0</v>
      </c>
      <c r="K1330" s="32"/>
      <c r="L1330" s="32"/>
      <c r="M1330" s="32">
        <f t="shared" si="922"/>
        <v>0</v>
      </c>
      <c r="N1330" s="32">
        <f t="shared" si="801"/>
        <v>0</v>
      </c>
      <c r="O1330" s="197"/>
      <c r="P1330" s="198"/>
    </row>
    <row r="1331" spans="1:16" ht="31.5" outlineLevel="1">
      <c r="A1331" s="271">
        <f t="shared" ref="A1331:E1331" si="987">A1045</f>
        <v>0</v>
      </c>
      <c r="B1331" s="222" t="str">
        <f t="shared" si="987"/>
        <v xml:space="preserve"> Procurement of 120 MW Stage III WHRP unit generator rotor at GTPS, Uran.</v>
      </c>
      <c r="C1331" s="51">
        <f t="shared" si="987"/>
        <v>0</v>
      </c>
      <c r="D1331" s="217" t="str">
        <f t="shared" si="987"/>
        <v>-</v>
      </c>
      <c r="E1331" s="53">
        <f t="shared" si="987"/>
        <v>0</v>
      </c>
      <c r="F1331" s="32">
        <f t="shared" si="937"/>
        <v>0</v>
      </c>
      <c r="G1331" s="32">
        <f t="shared" si="938"/>
        <v>0</v>
      </c>
      <c r="H1331" s="32">
        <f t="shared" si="799"/>
        <v>0</v>
      </c>
      <c r="I1331" s="29">
        <f>'F4.2'!Y187</f>
        <v>0</v>
      </c>
      <c r="J1331" s="29">
        <f>'F4.2'!AX187</f>
        <v>0</v>
      </c>
      <c r="K1331" s="32"/>
      <c r="L1331" s="32"/>
      <c r="M1331" s="32">
        <f t="shared" si="922"/>
        <v>0</v>
      </c>
      <c r="N1331" s="32">
        <f t="shared" si="801"/>
        <v>0</v>
      </c>
      <c r="O1331" s="197"/>
      <c r="P1331" s="198"/>
    </row>
    <row r="1332" spans="1:16" ht="15.75" outlineLevel="1">
      <c r="A1332" s="271">
        <f t="shared" ref="A1332:E1332" si="988">A1046</f>
        <v>31</v>
      </c>
      <c r="B1332" s="214" t="str">
        <f t="shared" si="988"/>
        <v>AI Based Comprehensive Infrasecure Project</v>
      </c>
      <c r="C1332" s="51">
        <f t="shared" si="988"/>
        <v>0</v>
      </c>
      <c r="D1332" s="217" t="str">
        <f t="shared" si="988"/>
        <v>-</v>
      </c>
      <c r="E1332" s="53">
        <f t="shared" si="988"/>
        <v>0</v>
      </c>
      <c r="F1332" s="32">
        <f t="shared" si="937"/>
        <v>0</v>
      </c>
      <c r="G1332" s="32">
        <f t="shared" si="938"/>
        <v>0</v>
      </c>
      <c r="H1332" s="32">
        <f t="shared" si="799"/>
        <v>0</v>
      </c>
      <c r="I1332" s="29">
        <f>'F4.2'!Y188</f>
        <v>0</v>
      </c>
      <c r="J1332" s="29">
        <f>'F4.2'!AX188</f>
        <v>0</v>
      </c>
      <c r="K1332" s="32"/>
      <c r="L1332" s="32"/>
      <c r="M1332" s="32">
        <f t="shared" ref="M1332:M1336" si="989">SUM(J1332:L1332)</f>
        <v>0</v>
      </c>
      <c r="N1332" s="32">
        <f t="shared" si="801"/>
        <v>0</v>
      </c>
      <c r="O1332" s="197"/>
      <c r="P1332" s="198"/>
    </row>
    <row r="1333" spans="1:16" ht="15.75" outlineLevel="1">
      <c r="A1333" s="271">
        <f t="shared" ref="A1333:E1333" si="990">A1047</f>
        <v>0</v>
      </c>
      <c r="B1333" s="222" t="str">
        <f t="shared" si="990"/>
        <v>AI Based Comprehensive Infrasecure Project</v>
      </c>
      <c r="C1333" s="51">
        <f t="shared" si="990"/>
        <v>0</v>
      </c>
      <c r="D1333" s="217" t="str">
        <f t="shared" si="990"/>
        <v>-</v>
      </c>
      <c r="E1333" s="53">
        <f t="shared" si="990"/>
        <v>0</v>
      </c>
      <c r="F1333" s="32">
        <f t="shared" si="937"/>
        <v>0</v>
      </c>
      <c r="G1333" s="32">
        <f t="shared" si="938"/>
        <v>18.683457499999999</v>
      </c>
      <c r="H1333" s="32">
        <f t="shared" si="799"/>
        <v>-18.683457499999999</v>
      </c>
      <c r="I1333" s="29">
        <f>'F4.2'!Y189</f>
        <v>0</v>
      </c>
      <c r="J1333" s="29">
        <f>'F4.2'!AX189</f>
        <v>0</v>
      </c>
      <c r="K1333" s="32"/>
      <c r="L1333" s="32"/>
      <c r="M1333" s="32">
        <f t="shared" si="989"/>
        <v>0</v>
      </c>
      <c r="N1333" s="32">
        <f t="shared" si="801"/>
        <v>-18.683457499999999</v>
      </c>
      <c r="O1333" s="197"/>
      <c r="P1333" s="198"/>
    </row>
    <row r="1334" spans="1:16" ht="15.75" outlineLevel="1">
      <c r="A1334" s="271">
        <f t="shared" ref="A1334:E1334" si="991">A1048</f>
        <v>32</v>
      </c>
      <c r="B1334" s="214" t="str">
        <f t="shared" si="991"/>
        <v>A0 RESTORATION</v>
      </c>
      <c r="C1334" s="51">
        <f t="shared" si="991"/>
        <v>0</v>
      </c>
      <c r="D1334" s="217" t="str">
        <f t="shared" si="991"/>
        <v>-</v>
      </c>
      <c r="E1334" s="53">
        <f t="shared" si="991"/>
        <v>0</v>
      </c>
      <c r="F1334" s="32">
        <f t="shared" si="937"/>
        <v>0</v>
      </c>
      <c r="G1334" s="32">
        <f t="shared" si="938"/>
        <v>42.481999999999999</v>
      </c>
      <c r="H1334" s="32">
        <f t="shared" si="799"/>
        <v>-42.481999999999999</v>
      </c>
      <c r="I1334" s="29">
        <f>'F4.2'!Y190</f>
        <v>0</v>
      </c>
      <c r="J1334" s="29">
        <f>'F4.2'!AX190</f>
        <v>0</v>
      </c>
      <c r="K1334" s="32"/>
      <c r="L1334" s="32"/>
      <c r="M1334" s="32">
        <f t="shared" si="989"/>
        <v>0</v>
      </c>
      <c r="N1334" s="32">
        <f t="shared" si="801"/>
        <v>-42.481999999999999</v>
      </c>
      <c r="O1334" s="197"/>
      <c r="P1334" s="198"/>
    </row>
    <row r="1335" spans="1:16" ht="15.75" outlineLevel="1">
      <c r="A1335" s="271">
        <f t="shared" ref="A1335:E1335" si="992">A1049</f>
        <v>0</v>
      </c>
      <c r="B1335" s="222" t="str">
        <f t="shared" si="992"/>
        <v>A0 RESTORATION</v>
      </c>
      <c r="C1335" s="51">
        <f t="shared" si="992"/>
        <v>0</v>
      </c>
      <c r="D1335" s="217" t="str">
        <f t="shared" si="992"/>
        <v>-</v>
      </c>
      <c r="E1335" s="53">
        <f t="shared" si="992"/>
        <v>0</v>
      </c>
      <c r="F1335" s="32">
        <f t="shared" si="937"/>
        <v>0</v>
      </c>
      <c r="G1335" s="32">
        <f t="shared" si="938"/>
        <v>0</v>
      </c>
      <c r="H1335" s="32">
        <f t="shared" si="799"/>
        <v>0</v>
      </c>
      <c r="I1335" s="29">
        <f>'F4.2'!Y191</f>
        <v>0</v>
      </c>
      <c r="J1335" s="29">
        <f>'F4.2'!AX191</f>
        <v>0</v>
      </c>
      <c r="K1335" s="32"/>
      <c r="L1335" s="32"/>
      <c r="M1335" s="32">
        <f t="shared" si="989"/>
        <v>0</v>
      </c>
      <c r="N1335" s="32">
        <f t="shared" si="801"/>
        <v>0</v>
      </c>
      <c r="O1335" s="197"/>
      <c r="P1335" s="198"/>
    </row>
    <row r="1336" spans="1:16" ht="15.75" outlineLevel="1">
      <c r="A1336" s="89">
        <f t="shared" ref="A1336:E1336" si="993">A1050</f>
        <v>0</v>
      </c>
      <c r="B1336" s="251">
        <f t="shared" si="993"/>
        <v>0</v>
      </c>
      <c r="C1336" s="51">
        <f t="shared" si="993"/>
        <v>0</v>
      </c>
      <c r="D1336" s="217" t="str">
        <f t="shared" si="993"/>
        <v>-</v>
      </c>
      <c r="E1336" s="53">
        <f t="shared" si="993"/>
        <v>0</v>
      </c>
      <c r="F1336" s="32">
        <f t="shared" si="937"/>
        <v>0</v>
      </c>
      <c r="G1336" s="32">
        <f t="shared" si="938"/>
        <v>0</v>
      </c>
      <c r="H1336" s="32">
        <f t="shared" si="799"/>
        <v>0</v>
      </c>
      <c r="I1336" s="29">
        <f>'F4.2'!Y192</f>
        <v>0</v>
      </c>
      <c r="J1336" s="29">
        <f>'F4.2'!AX192</f>
        <v>0</v>
      </c>
      <c r="K1336" s="32"/>
      <c r="L1336" s="32"/>
      <c r="M1336" s="32">
        <f t="shared" si="989"/>
        <v>0</v>
      </c>
      <c r="N1336" s="32">
        <f t="shared" si="801"/>
        <v>0</v>
      </c>
      <c r="O1336" s="197"/>
      <c r="P1336" s="198"/>
    </row>
    <row r="1337" spans="1:16" ht="15.75" outlineLevel="1">
      <c r="A1337" s="89">
        <f t="shared" ref="A1337:E1337" si="994">A1051</f>
        <v>0</v>
      </c>
      <c r="B1337" s="72" t="str">
        <f t="shared" si="994"/>
        <v>B) Non-DPR Schemes</v>
      </c>
      <c r="C1337" s="26">
        <f t="shared" si="994"/>
        <v>0</v>
      </c>
      <c r="D1337" s="28" t="str">
        <f t="shared" si="994"/>
        <v>-</v>
      </c>
      <c r="E1337" s="29">
        <f t="shared" si="994"/>
        <v>0</v>
      </c>
      <c r="F1337" s="29">
        <f t="shared" si="937"/>
        <v>0</v>
      </c>
      <c r="G1337" s="29">
        <f t="shared" si="938"/>
        <v>0</v>
      </c>
      <c r="H1337" s="29">
        <f t="shared" si="799"/>
        <v>0</v>
      </c>
      <c r="I1337" s="29">
        <f>'F4.2'!Y193</f>
        <v>0</v>
      </c>
      <c r="J1337" s="29">
        <f>'F4.2'!AX193</f>
        <v>0</v>
      </c>
      <c r="K1337" s="29"/>
      <c r="L1337" s="29"/>
      <c r="M1337" s="29">
        <f t="shared" ref="M1337:M1434" si="995">SUM(J1337:L1337)</f>
        <v>0</v>
      </c>
      <c r="N1337" s="29">
        <f t="shared" si="801"/>
        <v>0</v>
      </c>
    </row>
    <row r="1338" spans="1:16" ht="15.75" outlineLevel="1">
      <c r="A1338" s="33">
        <f t="shared" ref="A1338:E1338" si="996">A1052</f>
        <v>1</v>
      </c>
      <c r="B1338" s="205" t="str">
        <f t="shared" si="996"/>
        <v>CHAIR REGULAR  ERGONOMICS STANDARD(4370002018)/QTY60</v>
      </c>
      <c r="C1338" s="51" t="str">
        <f t="shared" si="996"/>
        <v>N.A.</v>
      </c>
      <c r="D1338" s="217" t="str">
        <f t="shared" si="996"/>
        <v>-</v>
      </c>
      <c r="E1338" s="53">
        <f t="shared" si="996"/>
        <v>0</v>
      </c>
      <c r="F1338" s="32">
        <f t="shared" si="937"/>
        <v>3.3293999999999997E-2</v>
      </c>
      <c r="G1338" s="32">
        <f t="shared" si="938"/>
        <v>3.3293999999999997E-2</v>
      </c>
      <c r="H1338" s="32">
        <f t="shared" si="799"/>
        <v>0</v>
      </c>
      <c r="I1338" s="29">
        <f>'F4.2'!Y194</f>
        <v>0</v>
      </c>
      <c r="J1338" s="29">
        <f>'F4.2'!AX194</f>
        <v>0</v>
      </c>
      <c r="K1338" s="32"/>
      <c r="L1338" s="32"/>
      <c r="M1338" s="32">
        <f t="shared" si="995"/>
        <v>0</v>
      </c>
      <c r="N1338" s="32">
        <f t="shared" si="801"/>
        <v>0</v>
      </c>
    </row>
    <row r="1339" spans="1:16" ht="15.75" outlineLevel="1">
      <c r="A1339" s="33">
        <f t="shared" ref="A1339:E1339" si="997">A1053</f>
        <v>2</v>
      </c>
      <c r="B1339" s="205" t="str">
        <f t="shared" si="997"/>
        <v>2 PANEL WOODEN SIDE TABLE 2 X 4 FT(4370002023)/QTY 20</v>
      </c>
      <c r="C1339" s="51" t="str">
        <f t="shared" si="997"/>
        <v>N.A.</v>
      </c>
      <c r="D1339" s="217" t="str">
        <f t="shared" si="997"/>
        <v>-</v>
      </c>
      <c r="E1339" s="53">
        <f t="shared" si="997"/>
        <v>0</v>
      </c>
      <c r="F1339" s="32">
        <f t="shared" si="937"/>
        <v>3.4646000000000003E-2</v>
      </c>
      <c r="G1339" s="32">
        <f t="shared" si="938"/>
        <v>3.4646000000000003E-2</v>
      </c>
      <c r="H1339" s="32">
        <f t="shared" ref="H1339:H1402" si="998">F1339-G1339</f>
        <v>0</v>
      </c>
      <c r="I1339" s="29">
        <f>'F4.2'!Y195</f>
        <v>0</v>
      </c>
      <c r="J1339" s="29">
        <f>'F4.2'!AX195</f>
        <v>0</v>
      </c>
      <c r="K1339" s="32"/>
      <c r="L1339" s="32"/>
      <c r="M1339" s="32">
        <f t="shared" si="995"/>
        <v>0</v>
      </c>
      <c r="N1339" s="32">
        <f t="shared" ref="N1339:N1402" si="999">H1339+I1339-M1339</f>
        <v>0</v>
      </c>
    </row>
    <row r="1340" spans="1:16" ht="15.75" outlineLevel="1">
      <c r="A1340" s="33">
        <f t="shared" ref="A1340:E1340" si="1000">A1054</f>
        <v>3</v>
      </c>
      <c r="B1340" s="205" t="str">
        <f t="shared" si="1000"/>
        <v>EXECUTIVE REV CHAIR(4370002025)/QTY 19</v>
      </c>
      <c r="C1340" s="51" t="str">
        <f t="shared" si="1000"/>
        <v>N.A.</v>
      </c>
      <c r="D1340" s="217" t="str">
        <f t="shared" si="1000"/>
        <v>-</v>
      </c>
      <c r="E1340" s="53">
        <f t="shared" si="1000"/>
        <v>0</v>
      </c>
      <c r="F1340" s="32">
        <f t="shared" si="937"/>
        <v>7.9152319999999995E-3</v>
      </c>
      <c r="G1340" s="32">
        <f t="shared" si="938"/>
        <v>7.9152319999999995E-3</v>
      </c>
      <c r="H1340" s="32">
        <f t="shared" si="998"/>
        <v>0</v>
      </c>
      <c r="I1340" s="29">
        <f>'F4.2'!Y196</f>
        <v>0</v>
      </c>
      <c r="J1340" s="29">
        <f>'F4.2'!AX196</f>
        <v>0</v>
      </c>
      <c r="K1340" s="32"/>
      <c r="L1340" s="32"/>
      <c r="M1340" s="32">
        <f t="shared" si="995"/>
        <v>0</v>
      </c>
      <c r="N1340" s="32">
        <f t="shared" si="999"/>
        <v>0</v>
      </c>
    </row>
    <row r="1341" spans="1:16" ht="15.75" outlineLevel="1">
      <c r="A1341" s="33">
        <f t="shared" ref="A1341:E1341" si="1001">A1055</f>
        <v>4</v>
      </c>
      <c r="B1341" s="205" t="str">
        <f t="shared" si="1001"/>
        <v>INDUSTRIAL CABINET WITH 4 LOCKERS(4370002025)/QTY 19</v>
      </c>
      <c r="C1341" s="51" t="str">
        <f t="shared" si="1001"/>
        <v>N.A.</v>
      </c>
      <c r="D1341" s="217" t="str">
        <f t="shared" si="1001"/>
        <v>-</v>
      </c>
      <c r="E1341" s="53">
        <f t="shared" si="1001"/>
        <v>0</v>
      </c>
      <c r="F1341" s="32">
        <f t="shared" si="937"/>
        <v>2.8266900000000001E-2</v>
      </c>
      <c r="G1341" s="32">
        <f t="shared" si="938"/>
        <v>2.8266900000000001E-2</v>
      </c>
      <c r="H1341" s="32">
        <f t="shared" si="998"/>
        <v>0</v>
      </c>
      <c r="I1341" s="29">
        <f>'F4.2'!Y197</f>
        <v>0</v>
      </c>
      <c r="J1341" s="29">
        <f>'F4.2'!AX197</f>
        <v>0</v>
      </c>
      <c r="K1341" s="32"/>
      <c r="L1341" s="32"/>
      <c r="M1341" s="32">
        <f t="shared" si="995"/>
        <v>0</v>
      </c>
      <c r="N1341" s="32">
        <f t="shared" si="999"/>
        <v>0</v>
      </c>
    </row>
    <row r="1342" spans="1:16" ht="15.75" outlineLevel="1">
      <c r="A1342" s="33">
        <f t="shared" ref="A1342:E1342" si="1002">A1056</f>
        <v>5</v>
      </c>
      <c r="B1342" s="205" t="str">
        <f t="shared" si="1002"/>
        <v>INDUSTRIAL CABINET WITH 4 LOCKERS(4370002037)/QTY 6</v>
      </c>
      <c r="C1342" s="51" t="str">
        <f t="shared" si="1002"/>
        <v>N.A.</v>
      </c>
      <c r="D1342" s="217" t="str">
        <f t="shared" si="1002"/>
        <v>-</v>
      </c>
      <c r="E1342" s="53">
        <f t="shared" si="1002"/>
        <v>0</v>
      </c>
      <c r="F1342" s="32">
        <f t="shared" si="937"/>
        <v>1.116E-2</v>
      </c>
      <c r="G1342" s="32">
        <f t="shared" si="938"/>
        <v>1.116E-2</v>
      </c>
      <c r="H1342" s="32">
        <f t="shared" si="998"/>
        <v>0</v>
      </c>
      <c r="I1342" s="29">
        <f>'F4.2'!Y198</f>
        <v>0</v>
      </c>
      <c r="J1342" s="29">
        <f>'F4.2'!AX198</f>
        <v>0</v>
      </c>
      <c r="K1342" s="32"/>
      <c r="L1342" s="32"/>
      <c r="M1342" s="32">
        <f t="shared" si="995"/>
        <v>0</v>
      </c>
      <c r="N1342" s="32">
        <f t="shared" si="999"/>
        <v>0</v>
      </c>
    </row>
    <row r="1343" spans="1:16" ht="15.75" outlineLevel="1">
      <c r="A1343" s="33">
        <f t="shared" ref="A1343:E1343" si="1003">A1057</f>
        <v>6</v>
      </c>
      <c r="B1343" s="205" t="str">
        <f t="shared" si="1003"/>
        <v>CHAIR REGULAR (4370002039)/QTY 51</v>
      </c>
      <c r="C1343" s="51" t="str">
        <f t="shared" si="1003"/>
        <v>N.A.</v>
      </c>
      <c r="D1343" s="217" t="str">
        <f t="shared" si="1003"/>
        <v>-</v>
      </c>
      <c r="E1343" s="53">
        <f t="shared" si="1003"/>
        <v>0</v>
      </c>
      <c r="F1343" s="32">
        <f t="shared" si="937"/>
        <v>3.7587000000000002E-2</v>
      </c>
      <c r="G1343" s="32">
        <f t="shared" si="938"/>
        <v>3.7587000000000002E-2</v>
      </c>
      <c r="H1343" s="32">
        <f t="shared" si="998"/>
        <v>0</v>
      </c>
      <c r="I1343" s="29">
        <f>'F4.2'!Y199</f>
        <v>0</v>
      </c>
      <c r="J1343" s="29">
        <f>'F4.2'!AX199</f>
        <v>0</v>
      </c>
      <c r="K1343" s="32"/>
      <c r="L1343" s="32"/>
      <c r="M1343" s="32">
        <f t="shared" si="995"/>
        <v>0</v>
      </c>
      <c r="N1343" s="32">
        <f t="shared" si="999"/>
        <v>0</v>
      </c>
    </row>
    <row r="1344" spans="1:16" ht="15.75" outlineLevel="1">
      <c r="A1344" s="33">
        <f t="shared" ref="A1344:E1344" si="1004">A1058</f>
        <v>7</v>
      </c>
      <c r="B1344" s="205" t="str">
        <f t="shared" si="1004"/>
        <v>3 BURNER GAS STOVE IRON PAN SUPPORT(4370002320)/QTY 1</v>
      </c>
      <c r="C1344" s="51" t="str">
        <f t="shared" si="1004"/>
        <v>N.A.</v>
      </c>
      <c r="D1344" s="217" t="str">
        <f t="shared" si="1004"/>
        <v>-</v>
      </c>
      <c r="E1344" s="53">
        <f t="shared" si="1004"/>
        <v>0</v>
      </c>
      <c r="F1344" s="32">
        <f t="shared" si="937"/>
        <v>1.99E-3</v>
      </c>
      <c r="G1344" s="32">
        <f t="shared" si="938"/>
        <v>1.99E-3</v>
      </c>
      <c r="H1344" s="32">
        <f t="shared" si="998"/>
        <v>0</v>
      </c>
      <c r="I1344" s="29">
        <f>'F4.2'!Y200</f>
        <v>0</v>
      </c>
      <c r="J1344" s="29">
        <f>'F4.2'!AX200</f>
        <v>0</v>
      </c>
      <c r="K1344" s="32"/>
      <c r="L1344" s="32"/>
      <c r="M1344" s="32">
        <f t="shared" si="995"/>
        <v>0</v>
      </c>
      <c r="N1344" s="32">
        <f t="shared" si="999"/>
        <v>0</v>
      </c>
    </row>
    <row r="1345" spans="1:14" ht="15.75" outlineLevel="1">
      <c r="A1345" s="33">
        <f t="shared" ref="A1345:E1345" si="1005">A1059</f>
        <v>8</v>
      </c>
      <c r="B1345" s="205" t="str">
        <f t="shared" si="1005"/>
        <v>3 BURNER GAS STOVE IRON PAN SUPPORT(4370002319)/QTY 1</v>
      </c>
      <c r="C1345" s="51" t="str">
        <f t="shared" si="1005"/>
        <v>N.A.</v>
      </c>
      <c r="D1345" s="217" t="str">
        <f t="shared" si="1005"/>
        <v>-</v>
      </c>
      <c r="E1345" s="53">
        <f t="shared" si="1005"/>
        <v>0</v>
      </c>
      <c r="F1345" s="32">
        <f t="shared" si="937"/>
        <v>7.7949900000000001E-4</v>
      </c>
      <c r="G1345" s="32">
        <f t="shared" si="938"/>
        <v>7.7949900000000001E-4</v>
      </c>
      <c r="H1345" s="32">
        <f t="shared" si="998"/>
        <v>0</v>
      </c>
      <c r="I1345" s="29">
        <f>'F4.2'!Y201</f>
        <v>0</v>
      </c>
      <c r="J1345" s="29">
        <f>'F4.2'!AX201</f>
        <v>0</v>
      </c>
      <c r="K1345" s="32"/>
      <c r="L1345" s="32"/>
      <c r="M1345" s="32">
        <f t="shared" si="995"/>
        <v>0</v>
      </c>
      <c r="N1345" s="32">
        <f t="shared" si="999"/>
        <v>0</v>
      </c>
    </row>
    <row r="1346" spans="1:14" ht="15.75" outlineLevel="1">
      <c r="A1346" s="33">
        <f t="shared" ref="A1346:E1346" si="1006">A1060</f>
        <v>9</v>
      </c>
      <c r="B1346" s="205" t="str">
        <f t="shared" si="1006"/>
        <v>Samsung LCD TV(2 nos, 26" in Rest House)/QTY 2</v>
      </c>
      <c r="C1346" s="51" t="str">
        <f t="shared" si="1006"/>
        <v>N.A.</v>
      </c>
      <c r="D1346" s="217" t="str">
        <f t="shared" si="1006"/>
        <v>-</v>
      </c>
      <c r="E1346" s="53">
        <f t="shared" si="1006"/>
        <v>0</v>
      </c>
      <c r="F1346" s="32">
        <f t="shared" ref="F1346:F1409" si="1007">F1060+I1060</f>
        <v>1.9555198999999999E-2</v>
      </c>
      <c r="G1346" s="32">
        <f t="shared" ref="G1346:G1409" si="1008">G1060+M1060</f>
        <v>1.9555198999999999E-2</v>
      </c>
      <c r="H1346" s="32">
        <f t="shared" si="998"/>
        <v>0</v>
      </c>
      <c r="I1346" s="29">
        <f>'F4.2'!Y202</f>
        <v>0</v>
      </c>
      <c r="J1346" s="29">
        <f>'F4.2'!AX202</f>
        <v>0</v>
      </c>
      <c r="K1346" s="32"/>
      <c r="L1346" s="32"/>
      <c r="M1346" s="32">
        <f t="shared" si="995"/>
        <v>0</v>
      </c>
      <c r="N1346" s="32">
        <f t="shared" si="999"/>
        <v>0</v>
      </c>
    </row>
    <row r="1347" spans="1:14" ht="15.75" outlineLevel="1">
      <c r="A1347" s="33">
        <f t="shared" ref="A1347:E1347" si="1009">A1061</f>
        <v>10</v>
      </c>
      <c r="B1347" s="205" t="str">
        <f t="shared" si="1009"/>
        <v>Mobile Purchase for CE GTPS/QTY 1</v>
      </c>
      <c r="C1347" s="51" t="str">
        <f t="shared" si="1009"/>
        <v>N.A.</v>
      </c>
      <c r="D1347" s="217" t="str">
        <f t="shared" si="1009"/>
        <v>-</v>
      </c>
      <c r="E1347" s="53">
        <f t="shared" si="1009"/>
        <v>0</v>
      </c>
      <c r="F1347" s="32">
        <f t="shared" si="1007"/>
        <v>1.5989999999999999E-3</v>
      </c>
      <c r="G1347" s="32">
        <f t="shared" si="1008"/>
        <v>1.5989999999999999E-3</v>
      </c>
      <c r="H1347" s="32">
        <f t="shared" si="998"/>
        <v>0</v>
      </c>
      <c r="I1347" s="29">
        <f>'F4.2'!Y203</f>
        <v>0</v>
      </c>
      <c r="J1347" s="29">
        <f>'F4.2'!AX203</f>
        <v>0</v>
      </c>
      <c r="K1347" s="32"/>
      <c r="L1347" s="32"/>
      <c r="M1347" s="32">
        <f t="shared" si="995"/>
        <v>0</v>
      </c>
      <c r="N1347" s="32">
        <f t="shared" si="999"/>
        <v>0</v>
      </c>
    </row>
    <row r="1348" spans="1:14" ht="15.75" outlineLevel="1">
      <c r="A1348" s="33">
        <f t="shared" ref="A1348:E1348" si="1010">A1062</f>
        <v>11</v>
      </c>
      <c r="B1348" s="205" t="str">
        <f t="shared" si="1010"/>
        <v>Walkie Talkie NO.7/QTY 7</v>
      </c>
      <c r="C1348" s="51" t="str">
        <f t="shared" si="1010"/>
        <v>N.A.</v>
      </c>
      <c r="D1348" s="217" t="str">
        <f t="shared" si="1010"/>
        <v>-</v>
      </c>
      <c r="E1348" s="53">
        <f t="shared" si="1010"/>
        <v>0</v>
      </c>
      <c r="F1348" s="32">
        <f t="shared" si="1007"/>
        <v>1.13575E-2</v>
      </c>
      <c r="G1348" s="32">
        <f t="shared" si="1008"/>
        <v>1.13575E-2</v>
      </c>
      <c r="H1348" s="32">
        <f t="shared" si="998"/>
        <v>0</v>
      </c>
      <c r="I1348" s="29">
        <f>'F4.2'!Y204</f>
        <v>0</v>
      </c>
      <c r="J1348" s="29">
        <f>'F4.2'!AX204</f>
        <v>0</v>
      </c>
      <c r="K1348" s="32"/>
      <c r="L1348" s="32"/>
      <c r="M1348" s="32">
        <f t="shared" si="995"/>
        <v>0</v>
      </c>
      <c r="N1348" s="32">
        <f t="shared" si="999"/>
        <v>0</v>
      </c>
    </row>
    <row r="1349" spans="1:14" ht="15.75" outlineLevel="1">
      <c r="A1349" s="33">
        <f t="shared" ref="A1349:E1349" si="1011">A1063</f>
        <v>12</v>
      </c>
      <c r="B1349" s="205" t="str">
        <f t="shared" si="1011"/>
        <v>Electronic Appliances to rest houseGTPS 4370002069/QTY 1</v>
      </c>
      <c r="C1349" s="51" t="str">
        <f t="shared" si="1011"/>
        <v>N.A.</v>
      </c>
      <c r="D1349" s="217" t="str">
        <f t="shared" si="1011"/>
        <v>-</v>
      </c>
      <c r="E1349" s="53">
        <f t="shared" si="1011"/>
        <v>0</v>
      </c>
      <c r="F1349" s="32">
        <f t="shared" si="1007"/>
        <v>4.2198000000000001E-3</v>
      </c>
      <c r="G1349" s="32">
        <f t="shared" si="1008"/>
        <v>4.2198000000000001E-3</v>
      </c>
      <c r="H1349" s="32">
        <f t="shared" si="998"/>
        <v>0</v>
      </c>
      <c r="I1349" s="29">
        <f>'F4.2'!Y205</f>
        <v>0</v>
      </c>
      <c r="J1349" s="29">
        <f>'F4.2'!AX205</f>
        <v>0</v>
      </c>
      <c r="K1349" s="32"/>
      <c r="L1349" s="32"/>
      <c r="M1349" s="32">
        <f t="shared" si="995"/>
        <v>0</v>
      </c>
      <c r="N1349" s="32">
        <f t="shared" si="999"/>
        <v>0</v>
      </c>
    </row>
    <row r="1350" spans="1:14" ht="15.75" outlineLevel="1">
      <c r="A1350" s="33">
        <f t="shared" ref="A1350:E1350" si="1012">A1064</f>
        <v>13</v>
      </c>
      <c r="B1350" s="205" t="str">
        <f t="shared" si="1012"/>
        <v>Electronic Appliances to rest house(4370002070)/QTY 1</v>
      </c>
      <c r="C1350" s="51" t="str">
        <f t="shared" si="1012"/>
        <v>N.A.</v>
      </c>
      <c r="D1350" s="217" t="str">
        <f t="shared" si="1012"/>
        <v>-</v>
      </c>
      <c r="E1350" s="53">
        <f t="shared" si="1012"/>
        <v>0</v>
      </c>
      <c r="F1350" s="32">
        <f t="shared" si="1007"/>
        <v>2.9608920000000001E-3</v>
      </c>
      <c r="G1350" s="32">
        <f t="shared" si="1008"/>
        <v>2.9608920000000001E-3</v>
      </c>
      <c r="H1350" s="32">
        <f t="shared" si="998"/>
        <v>0</v>
      </c>
      <c r="I1350" s="29">
        <f>'F4.2'!Y206</f>
        <v>0</v>
      </c>
      <c r="J1350" s="29">
        <f>'F4.2'!AX206</f>
        <v>0</v>
      </c>
      <c r="K1350" s="32"/>
      <c r="L1350" s="32"/>
      <c r="M1350" s="32">
        <f t="shared" si="995"/>
        <v>0</v>
      </c>
      <c r="N1350" s="32">
        <f t="shared" si="999"/>
        <v>0</v>
      </c>
    </row>
    <row r="1351" spans="1:14" ht="15.75" outlineLevel="1">
      <c r="A1351" s="33">
        <f t="shared" ref="A1351:E1351" si="1013">A1065</f>
        <v>14</v>
      </c>
      <c r="B1351" s="205" t="str">
        <f t="shared" si="1013"/>
        <v>COLOR LASER JET PRINTER4370002282/QTY 2</v>
      </c>
      <c r="C1351" s="51" t="str">
        <f t="shared" si="1013"/>
        <v>N.A.</v>
      </c>
      <c r="D1351" s="217" t="str">
        <f t="shared" si="1013"/>
        <v>-</v>
      </c>
      <c r="E1351" s="53">
        <f t="shared" si="1013"/>
        <v>0</v>
      </c>
      <c r="F1351" s="32">
        <f t="shared" si="1007"/>
        <v>4.7299600000000001E-3</v>
      </c>
      <c r="G1351" s="32">
        <f t="shared" si="1008"/>
        <v>4.7299600000000001E-3</v>
      </c>
      <c r="H1351" s="32">
        <f t="shared" si="998"/>
        <v>0</v>
      </c>
      <c r="I1351" s="29">
        <f>'F4.2'!Y207</f>
        <v>0</v>
      </c>
      <c r="J1351" s="29">
        <f>'F4.2'!AX207</f>
        <v>0</v>
      </c>
      <c r="K1351" s="32"/>
      <c r="L1351" s="32"/>
      <c r="M1351" s="32">
        <f t="shared" si="995"/>
        <v>0</v>
      </c>
      <c r="N1351" s="32">
        <f t="shared" si="999"/>
        <v>0</v>
      </c>
    </row>
    <row r="1352" spans="1:14" ht="15.75" outlineLevel="1">
      <c r="A1352" s="33">
        <f t="shared" ref="A1352:E1352" si="1014">A1066</f>
        <v>15</v>
      </c>
      <c r="B1352" s="205" t="str">
        <f t="shared" si="1014"/>
        <v>LASER LASERJET PRINTER FOR A4 PAPER(4370002057)/QTY 5</v>
      </c>
      <c r="C1352" s="51" t="str">
        <f t="shared" si="1014"/>
        <v>N.A.</v>
      </c>
      <c r="D1352" s="217" t="str">
        <f t="shared" si="1014"/>
        <v>-</v>
      </c>
      <c r="E1352" s="53">
        <f t="shared" si="1014"/>
        <v>0</v>
      </c>
      <c r="F1352" s="32">
        <f t="shared" si="1007"/>
        <v>3.5159990000000001E-3</v>
      </c>
      <c r="G1352" s="32">
        <f t="shared" si="1008"/>
        <v>3.5159990000000001E-3</v>
      </c>
      <c r="H1352" s="32">
        <f t="shared" si="998"/>
        <v>0</v>
      </c>
      <c r="I1352" s="29">
        <f>'F4.2'!Y208</f>
        <v>0</v>
      </c>
      <c r="J1352" s="29">
        <f>'F4.2'!AX208</f>
        <v>0</v>
      </c>
      <c r="K1352" s="32"/>
      <c r="L1352" s="32"/>
      <c r="M1352" s="32">
        <f t="shared" si="995"/>
        <v>0</v>
      </c>
      <c r="N1352" s="32">
        <f t="shared" si="999"/>
        <v>0</v>
      </c>
    </row>
    <row r="1353" spans="1:14" ht="15.75" outlineLevel="1">
      <c r="A1353" s="33">
        <f t="shared" ref="A1353:E1353" si="1015">A1067</f>
        <v>16</v>
      </c>
      <c r="B1353" s="205" t="str">
        <f t="shared" si="1015"/>
        <v>Split Air Conditioner(4370002046)GUEST HOUSE/QTY 11</v>
      </c>
      <c r="C1353" s="51" t="str">
        <f t="shared" si="1015"/>
        <v>N.A.</v>
      </c>
      <c r="D1353" s="217" t="str">
        <f t="shared" si="1015"/>
        <v>-</v>
      </c>
      <c r="E1353" s="53">
        <f t="shared" si="1015"/>
        <v>0</v>
      </c>
      <c r="F1353" s="32">
        <f t="shared" si="1007"/>
        <v>5.7773056000000003E-2</v>
      </c>
      <c r="G1353" s="32">
        <f t="shared" si="1008"/>
        <v>5.7773056000000003E-2</v>
      </c>
      <c r="H1353" s="32">
        <f t="shared" si="998"/>
        <v>0</v>
      </c>
      <c r="I1353" s="29">
        <f>'F4.2'!Y209</f>
        <v>0</v>
      </c>
      <c r="J1353" s="29">
        <f>'F4.2'!AX209</f>
        <v>0</v>
      </c>
      <c r="K1353" s="32"/>
      <c r="L1353" s="32"/>
      <c r="M1353" s="32">
        <f t="shared" si="995"/>
        <v>0</v>
      </c>
      <c r="N1353" s="32">
        <f t="shared" si="999"/>
        <v>0</v>
      </c>
    </row>
    <row r="1354" spans="1:14" ht="15.75" outlineLevel="1">
      <c r="A1354" s="33">
        <f t="shared" ref="A1354:E1354" si="1016">A1068</f>
        <v>17</v>
      </c>
      <c r="B1354" s="205" t="str">
        <f t="shared" si="1016"/>
        <v>LASER ALL IN ONE A4 LASER PRINTER (4370002321) POG/QTY 12</v>
      </c>
      <c r="C1354" s="51" t="str">
        <f t="shared" si="1016"/>
        <v>N.A.</v>
      </c>
      <c r="D1354" s="217" t="str">
        <f t="shared" si="1016"/>
        <v>-</v>
      </c>
      <c r="E1354" s="53">
        <f t="shared" si="1016"/>
        <v>0</v>
      </c>
      <c r="F1354" s="32">
        <f t="shared" si="1007"/>
        <v>2.2199900000000002E-2</v>
      </c>
      <c r="G1354" s="32">
        <f t="shared" si="1008"/>
        <v>2.2199900000000002E-2</v>
      </c>
      <c r="H1354" s="32">
        <f t="shared" si="998"/>
        <v>0</v>
      </c>
      <c r="I1354" s="29">
        <f>'F4.2'!Y210</f>
        <v>0</v>
      </c>
      <c r="J1354" s="29">
        <f>'F4.2'!AX210</f>
        <v>0</v>
      </c>
      <c r="K1354" s="32"/>
      <c r="L1354" s="32"/>
      <c r="M1354" s="32">
        <f t="shared" si="995"/>
        <v>0</v>
      </c>
      <c r="N1354" s="32">
        <f t="shared" si="999"/>
        <v>0</v>
      </c>
    </row>
    <row r="1355" spans="1:14" ht="15.75" outlineLevel="1">
      <c r="A1355" s="33">
        <f t="shared" ref="A1355:E1355" si="1017">A1069</f>
        <v>18</v>
      </c>
      <c r="B1355" s="205" t="str">
        <f t="shared" si="1017"/>
        <v>COOLER WATER THERMOSTAT 40 F-45 F TYU-5(4370002318/QTY 4</v>
      </c>
      <c r="C1355" s="51" t="str">
        <f t="shared" si="1017"/>
        <v>N.A.</v>
      </c>
      <c r="D1355" s="217" t="str">
        <f t="shared" si="1017"/>
        <v>-</v>
      </c>
      <c r="E1355" s="53">
        <f t="shared" si="1017"/>
        <v>0</v>
      </c>
      <c r="F1355" s="32">
        <f t="shared" si="1007"/>
        <v>4.7955999999999997E-3</v>
      </c>
      <c r="G1355" s="32">
        <f t="shared" si="1008"/>
        <v>4.7955999999999997E-3</v>
      </c>
      <c r="H1355" s="32">
        <f t="shared" si="998"/>
        <v>0</v>
      </c>
      <c r="I1355" s="29">
        <f>'F4.2'!Y211</f>
        <v>0</v>
      </c>
      <c r="J1355" s="29">
        <f>'F4.2'!AX211</f>
        <v>0</v>
      </c>
      <c r="K1355" s="32"/>
      <c r="L1355" s="32"/>
      <c r="M1355" s="32">
        <f t="shared" si="995"/>
        <v>0</v>
      </c>
      <c r="N1355" s="32">
        <f t="shared" si="999"/>
        <v>0</v>
      </c>
    </row>
    <row r="1356" spans="1:14" ht="15.75" outlineLevel="1">
      <c r="A1356" s="33">
        <f t="shared" ref="A1356:E1356" si="1018">A1070</f>
        <v>19</v>
      </c>
      <c r="B1356" s="205" t="str">
        <f t="shared" si="1018"/>
        <v>UV WATER PURIFIER FILTER4370002059/QTY 4</v>
      </c>
      <c r="C1356" s="51" t="str">
        <f t="shared" si="1018"/>
        <v>N.A.</v>
      </c>
      <c r="D1356" s="217" t="str">
        <f t="shared" si="1018"/>
        <v>-</v>
      </c>
      <c r="E1356" s="53">
        <f t="shared" si="1018"/>
        <v>0</v>
      </c>
      <c r="F1356" s="32">
        <f t="shared" si="1007"/>
        <v>3.1557920000000003E-2</v>
      </c>
      <c r="G1356" s="32">
        <f t="shared" si="1008"/>
        <v>3.1557920000000003E-2</v>
      </c>
      <c r="H1356" s="32">
        <f t="shared" si="998"/>
        <v>0</v>
      </c>
      <c r="I1356" s="29">
        <f>'F4.2'!Y212</f>
        <v>0</v>
      </c>
      <c r="J1356" s="29">
        <f>'F4.2'!AX212</f>
        <v>0</v>
      </c>
      <c r="K1356" s="32"/>
      <c r="L1356" s="32"/>
      <c r="M1356" s="32">
        <f t="shared" si="995"/>
        <v>0</v>
      </c>
      <c r="N1356" s="32">
        <f t="shared" si="999"/>
        <v>0</v>
      </c>
    </row>
    <row r="1357" spans="1:14" ht="15.75" outlineLevel="1">
      <c r="A1357" s="33">
        <f t="shared" ref="A1357:E1357" si="1019">A1071</f>
        <v>20</v>
      </c>
      <c r="B1357" s="205" t="str">
        <f t="shared" si="1019"/>
        <v>ext. of compound wall around of GTPS Uran.</v>
      </c>
      <c r="C1357" s="51" t="str">
        <f t="shared" si="1019"/>
        <v>N.A.</v>
      </c>
      <c r="D1357" s="217" t="str">
        <f t="shared" si="1019"/>
        <v>-</v>
      </c>
      <c r="E1357" s="53">
        <f t="shared" si="1019"/>
        <v>0</v>
      </c>
      <c r="F1357" s="32">
        <f t="shared" si="1007"/>
        <v>0.13698647</v>
      </c>
      <c r="G1357" s="32">
        <f t="shared" si="1008"/>
        <v>0.13698647</v>
      </c>
      <c r="H1357" s="32">
        <f t="shared" si="998"/>
        <v>0</v>
      </c>
      <c r="I1357" s="29">
        <f>'F4.2'!Y213</f>
        <v>0</v>
      </c>
      <c r="J1357" s="29">
        <f>'F4.2'!AX213</f>
        <v>0</v>
      </c>
      <c r="K1357" s="32"/>
      <c r="L1357" s="32"/>
      <c r="M1357" s="32">
        <f t="shared" si="995"/>
        <v>0</v>
      </c>
      <c r="N1357" s="32">
        <f t="shared" si="999"/>
        <v>0</v>
      </c>
    </row>
    <row r="1358" spans="1:14" ht="30" outlineLevel="1">
      <c r="A1358" s="33">
        <f t="shared" ref="A1358:E1358" si="1020">A1072</f>
        <v>21</v>
      </c>
      <c r="B1358" s="205" t="str">
        <f t="shared" si="1020"/>
        <v>Supply Installation &amp; commissioning of 11TR Water cooled air conditioning package at GT Unit # 5 &amp; 6 LCRs /14 QTY</v>
      </c>
      <c r="C1358" s="51" t="str">
        <f t="shared" si="1020"/>
        <v>N.A.</v>
      </c>
      <c r="D1358" s="217" t="str">
        <f t="shared" si="1020"/>
        <v>-</v>
      </c>
      <c r="E1358" s="53">
        <f t="shared" si="1020"/>
        <v>0</v>
      </c>
      <c r="F1358" s="32">
        <f t="shared" si="1007"/>
        <v>0.30988339999999998</v>
      </c>
      <c r="G1358" s="32">
        <f t="shared" si="1008"/>
        <v>0.30988339999999998</v>
      </c>
      <c r="H1358" s="32">
        <f t="shared" si="998"/>
        <v>0</v>
      </c>
      <c r="I1358" s="29">
        <f>'F4.2'!Y214</f>
        <v>0</v>
      </c>
      <c r="J1358" s="29">
        <f>'F4.2'!AX214</f>
        <v>0</v>
      </c>
      <c r="K1358" s="32"/>
      <c r="L1358" s="32"/>
      <c r="M1358" s="32">
        <f t="shared" si="995"/>
        <v>0</v>
      </c>
      <c r="N1358" s="32">
        <f t="shared" si="999"/>
        <v>0</v>
      </c>
    </row>
    <row r="1359" spans="1:14" ht="15.75" outlineLevel="1">
      <c r="A1359" s="33">
        <f t="shared" ref="A1359:E1359" si="1021">A1073</f>
        <v>22</v>
      </c>
      <c r="B1359" s="205" t="str">
        <f t="shared" si="1021"/>
        <v>Procurment of new Ambulance Van MH-46-BM-2746/QTY 1</v>
      </c>
      <c r="C1359" s="51" t="str">
        <f t="shared" si="1021"/>
        <v>N.A.</v>
      </c>
      <c r="D1359" s="217" t="str">
        <f t="shared" si="1021"/>
        <v>-</v>
      </c>
      <c r="E1359" s="53">
        <f t="shared" si="1021"/>
        <v>0</v>
      </c>
      <c r="F1359" s="32">
        <f t="shared" si="1007"/>
        <v>0.1075448</v>
      </c>
      <c r="G1359" s="32">
        <f t="shared" si="1008"/>
        <v>0.1075448</v>
      </c>
      <c r="H1359" s="32">
        <f t="shared" si="998"/>
        <v>0</v>
      </c>
      <c r="I1359" s="29">
        <f>'F4.2'!Y215</f>
        <v>0</v>
      </c>
      <c r="J1359" s="29">
        <f>'F4.2'!AX215</f>
        <v>0</v>
      </c>
      <c r="K1359" s="32"/>
      <c r="L1359" s="32"/>
      <c r="M1359" s="32">
        <f t="shared" si="995"/>
        <v>0</v>
      </c>
      <c r="N1359" s="32">
        <f t="shared" si="999"/>
        <v>0</v>
      </c>
    </row>
    <row r="1360" spans="1:14" ht="15.75" outlineLevel="1">
      <c r="A1360" s="33">
        <f t="shared" ref="A1360:E1360" si="1022">A1074</f>
        <v>23</v>
      </c>
      <c r="B1360" s="205" t="str">
        <f t="shared" si="1022"/>
        <v>DG SET ASSY KIRLOSKAR 6SL8800TA-250(4370002473)/QTY 1</v>
      </c>
      <c r="C1360" s="51" t="str">
        <f t="shared" si="1022"/>
        <v>N.A.</v>
      </c>
      <c r="D1360" s="217" t="str">
        <f t="shared" si="1022"/>
        <v>-</v>
      </c>
      <c r="E1360" s="53">
        <f t="shared" si="1022"/>
        <v>0</v>
      </c>
      <c r="F1360" s="32">
        <f t="shared" si="1007"/>
        <v>4.7699999E-2</v>
      </c>
      <c r="G1360" s="32">
        <f t="shared" si="1008"/>
        <v>4.7699999E-2</v>
      </c>
      <c r="H1360" s="32">
        <f t="shared" si="998"/>
        <v>0</v>
      </c>
      <c r="I1360" s="29">
        <f>'F4.2'!Y216</f>
        <v>0</v>
      </c>
      <c r="J1360" s="29">
        <f>'F4.2'!AX216</f>
        <v>0</v>
      </c>
      <c r="K1360" s="32"/>
      <c r="L1360" s="32"/>
      <c r="M1360" s="32">
        <f t="shared" si="995"/>
        <v>0</v>
      </c>
      <c r="N1360" s="32">
        <f t="shared" si="999"/>
        <v>0</v>
      </c>
    </row>
    <row r="1361" spans="1:14" ht="15.75" outlineLevel="1">
      <c r="A1361" s="33">
        <f t="shared" ref="A1361:E1361" si="1023">A1075</f>
        <v>24</v>
      </c>
      <c r="B1361" s="205" t="str">
        <f t="shared" si="1023"/>
        <v>3 seater sofa set(4370002496)/QTY 2</v>
      </c>
      <c r="C1361" s="51" t="str">
        <f t="shared" si="1023"/>
        <v>N.A.</v>
      </c>
      <c r="D1361" s="217" t="str">
        <f t="shared" si="1023"/>
        <v>-</v>
      </c>
      <c r="E1361" s="53">
        <f t="shared" si="1023"/>
        <v>0</v>
      </c>
      <c r="F1361" s="32">
        <f t="shared" si="1007"/>
        <v>5.2430000000000003E-3</v>
      </c>
      <c r="G1361" s="32">
        <f t="shared" si="1008"/>
        <v>5.2430000000000003E-3</v>
      </c>
      <c r="H1361" s="32">
        <f t="shared" si="998"/>
        <v>0</v>
      </c>
      <c r="I1361" s="29">
        <f>'F4.2'!Y217</f>
        <v>0</v>
      </c>
      <c r="J1361" s="29">
        <f>'F4.2'!AX217</f>
        <v>0</v>
      </c>
      <c r="K1361" s="32"/>
      <c r="L1361" s="32"/>
      <c r="M1361" s="32">
        <f t="shared" si="995"/>
        <v>0</v>
      </c>
      <c r="N1361" s="32">
        <f t="shared" si="999"/>
        <v>0</v>
      </c>
    </row>
    <row r="1362" spans="1:14" ht="15.75" outlineLevel="1">
      <c r="A1362" s="33">
        <f t="shared" ref="A1362:E1362" si="1024">A1076</f>
        <v>25</v>
      </c>
      <c r="B1362" s="205" t="str">
        <f t="shared" si="1024"/>
        <v>WET AND DRY VACUUM CLEANER(4370002509)/QTY 2</v>
      </c>
      <c r="C1362" s="51" t="str">
        <f t="shared" si="1024"/>
        <v>N.A.</v>
      </c>
      <c r="D1362" s="217" t="str">
        <f t="shared" si="1024"/>
        <v>-</v>
      </c>
      <c r="E1362" s="53">
        <f t="shared" si="1024"/>
        <v>0</v>
      </c>
      <c r="F1362" s="32">
        <f t="shared" si="1007"/>
        <v>4.5999999999999999E-3</v>
      </c>
      <c r="G1362" s="32">
        <f t="shared" si="1008"/>
        <v>4.5999999999999999E-3</v>
      </c>
      <c r="H1362" s="32">
        <f t="shared" si="998"/>
        <v>0</v>
      </c>
      <c r="I1362" s="29">
        <f>'F4.2'!Y218</f>
        <v>0</v>
      </c>
      <c r="J1362" s="29">
        <f>'F4.2'!AX218</f>
        <v>0</v>
      </c>
      <c r="K1362" s="32"/>
      <c r="L1362" s="32"/>
      <c r="M1362" s="32">
        <f t="shared" si="995"/>
        <v>0</v>
      </c>
      <c r="N1362" s="32">
        <f t="shared" si="999"/>
        <v>0</v>
      </c>
    </row>
    <row r="1363" spans="1:14" ht="15.75" outlineLevel="1">
      <c r="A1363" s="33">
        <f t="shared" ref="A1363:E1363" si="1025">A1077</f>
        <v>26</v>
      </c>
      <c r="B1363" s="205" t="str">
        <f t="shared" si="1025"/>
        <v>Revolving Chair(4370002467)/QTY 24</v>
      </c>
      <c r="C1363" s="51" t="str">
        <f t="shared" si="1025"/>
        <v>N.A.</v>
      </c>
      <c r="D1363" s="217" t="str">
        <f t="shared" si="1025"/>
        <v>-</v>
      </c>
      <c r="E1363" s="53">
        <f t="shared" si="1025"/>
        <v>0</v>
      </c>
      <c r="F1363" s="32">
        <f t="shared" si="1007"/>
        <v>1.8347990000000002E-2</v>
      </c>
      <c r="G1363" s="32">
        <f t="shared" si="1008"/>
        <v>1.8347990000000002E-2</v>
      </c>
      <c r="H1363" s="32">
        <f t="shared" si="998"/>
        <v>0</v>
      </c>
      <c r="I1363" s="29">
        <f>'F4.2'!Y219</f>
        <v>0</v>
      </c>
      <c r="J1363" s="29">
        <f>'F4.2'!AX219</f>
        <v>0</v>
      </c>
      <c r="K1363" s="32"/>
      <c r="L1363" s="32"/>
      <c r="M1363" s="32">
        <f t="shared" si="995"/>
        <v>0</v>
      </c>
      <c r="N1363" s="32">
        <f t="shared" si="999"/>
        <v>0</v>
      </c>
    </row>
    <row r="1364" spans="1:14" ht="15.75" outlineLevel="1">
      <c r="A1364" s="33">
        <f t="shared" ref="A1364:E1364" si="1026">A1078</f>
        <v>27</v>
      </c>
      <c r="B1364" s="205" t="str">
        <f t="shared" si="1026"/>
        <v>Regular Chair(4370002466)/QTY 10</v>
      </c>
      <c r="C1364" s="51" t="str">
        <f t="shared" si="1026"/>
        <v>N.A.</v>
      </c>
      <c r="D1364" s="217" t="str">
        <f t="shared" si="1026"/>
        <v>-</v>
      </c>
      <c r="E1364" s="53">
        <f t="shared" si="1026"/>
        <v>0</v>
      </c>
      <c r="F1364" s="32">
        <f t="shared" si="1007"/>
        <v>8.0100060000000001E-3</v>
      </c>
      <c r="G1364" s="32">
        <f t="shared" si="1008"/>
        <v>8.0100060000000001E-3</v>
      </c>
      <c r="H1364" s="32">
        <f t="shared" si="998"/>
        <v>0</v>
      </c>
      <c r="I1364" s="29">
        <f>'F4.2'!Y220</f>
        <v>0</v>
      </c>
      <c r="J1364" s="29">
        <f>'F4.2'!AX220</f>
        <v>0</v>
      </c>
      <c r="K1364" s="32"/>
      <c r="L1364" s="32"/>
      <c r="M1364" s="32">
        <f t="shared" si="995"/>
        <v>0</v>
      </c>
      <c r="N1364" s="32">
        <f t="shared" si="999"/>
        <v>0</v>
      </c>
    </row>
    <row r="1365" spans="1:14" ht="15.75" outlineLevel="1">
      <c r="A1365" s="33">
        <f t="shared" ref="A1365:E1365" si="1027">A1079</f>
        <v>28</v>
      </c>
      <c r="B1365" s="205" t="str">
        <f t="shared" si="1027"/>
        <v>Scrubber Dryers(4370002495)/QTY 2</v>
      </c>
      <c r="C1365" s="51" t="str">
        <f t="shared" si="1027"/>
        <v>N.A.</v>
      </c>
      <c r="D1365" s="217" t="str">
        <f t="shared" si="1027"/>
        <v>-</v>
      </c>
      <c r="E1365" s="53">
        <f t="shared" si="1027"/>
        <v>0</v>
      </c>
      <c r="F1365" s="32">
        <f t="shared" si="1007"/>
        <v>2.5800001999999999E-2</v>
      </c>
      <c r="G1365" s="32">
        <f t="shared" si="1008"/>
        <v>2.5800001999999999E-2</v>
      </c>
      <c r="H1365" s="32">
        <f t="shared" si="998"/>
        <v>0</v>
      </c>
      <c r="I1365" s="29">
        <f>'F4.2'!Y221</f>
        <v>0</v>
      </c>
      <c r="J1365" s="29">
        <f>'F4.2'!AX221</f>
        <v>0</v>
      </c>
      <c r="K1365" s="32"/>
      <c r="L1365" s="32"/>
      <c r="M1365" s="32">
        <f t="shared" si="995"/>
        <v>0</v>
      </c>
      <c r="N1365" s="32">
        <f t="shared" si="999"/>
        <v>0</v>
      </c>
    </row>
    <row r="1366" spans="1:14" ht="15.75" outlineLevel="1">
      <c r="A1366" s="33">
        <f t="shared" ref="A1366:E1366" si="1028">A1080</f>
        <v>29</v>
      </c>
      <c r="B1366" s="205" t="str">
        <f t="shared" si="1028"/>
        <v>MICROWAVE OVEN CAPACITY 32 LITERS(4370002510)/QTY 1</v>
      </c>
      <c r="C1366" s="51" t="str">
        <f t="shared" si="1028"/>
        <v>N.A.</v>
      </c>
      <c r="D1366" s="217" t="str">
        <f t="shared" si="1028"/>
        <v>-</v>
      </c>
      <c r="E1366" s="53">
        <f t="shared" si="1028"/>
        <v>0</v>
      </c>
      <c r="F1366" s="32">
        <f t="shared" si="1007"/>
        <v>2.4029989999999998E-3</v>
      </c>
      <c r="G1366" s="32">
        <f t="shared" si="1008"/>
        <v>2.4029989999999998E-3</v>
      </c>
      <c r="H1366" s="32">
        <f t="shared" si="998"/>
        <v>0</v>
      </c>
      <c r="I1366" s="29">
        <f>'F4.2'!Y222</f>
        <v>0</v>
      </c>
      <c r="J1366" s="29">
        <f>'F4.2'!AX222</f>
        <v>0</v>
      </c>
      <c r="K1366" s="32"/>
      <c r="L1366" s="32"/>
      <c r="M1366" s="32">
        <f t="shared" si="995"/>
        <v>0</v>
      </c>
      <c r="N1366" s="32">
        <f t="shared" si="999"/>
        <v>0</v>
      </c>
    </row>
    <row r="1367" spans="1:14" ht="15.75" outlineLevel="1">
      <c r="A1367" s="33">
        <f t="shared" ref="A1367:E1367" si="1029">A1081</f>
        <v>30</v>
      </c>
      <c r="B1367" s="205" t="str">
        <f t="shared" si="1029"/>
        <v>One Seater Sofa(4370002497)/QTY 4</v>
      </c>
      <c r="C1367" s="51" t="str">
        <f t="shared" si="1029"/>
        <v>N.A.</v>
      </c>
      <c r="D1367" s="217" t="str">
        <f t="shared" si="1029"/>
        <v>-</v>
      </c>
      <c r="E1367" s="53">
        <f t="shared" si="1029"/>
        <v>0</v>
      </c>
      <c r="F1367" s="32">
        <f t="shared" si="1007"/>
        <v>6.3019979999999996E-3</v>
      </c>
      <c r="G1367" s="32">
        <f t="shared" si="1008"/>
        <v>6.3019979999999996E-3</v>
      </c>
      <c r="H1367" s="32">
        <f t="shared" si="998"/>
        <v>0</v>
      </c>
      <c r="I1367" s="29">
        <f>'F4.2'!Y223</f>
        <v>0</v>
      </c>
      <c r="J1367" s="29">
        <f>'F4.2'!AX223</f>
        <v>0</v>
      </c>
      <c r="K1367" s="32"/>
      <c r="L1367" s="32"/>
      <c r="M1367" s="32">
        <f t="shared" si="995"/>
        <v>0</v>
      </c>
      <c r="N1367" s="32">
        <f t="shared" si="999"/>
        <v>0</v>
      </c>
    </row>
    <row r="1368" spans="1:14" ht="15.75" outlineLevel="1">
      <c r="A1368" s="33">
        <f t="shared" ref="A1368:E1368" si="1030">A1082</f>
        <v>31</v>
      </c>
      <c r="B1368" s="205" t="str">
        <f t="shared" si="1030"/>
        <v>S-Type Chairs(4370002460)/QTY 61</v>
      </c>
      <c r="C1368" s="51" t="str">
        <f t="shared" si="1030"/>
        <v>N.A.</v>
      </c>
      <c r="D1368" s="217" t="str">
        <f t="shared" si="1030"/>
        <v>-</v>
      </c>
      <c r="E1368" s="53">
        <f t="shared" si="1030"/>
        <v>0</v>
      </c>
      <c r="F1368" s="32">
        <f t="shared" si="1007"/>
        <v>3.5685020999999997E-2</v>
      </c>
      <c r="G1368" s="32">
        <f t="shared" si="1008"/>
        <v>3.5685020999999997E-2</v>
      </c>
      <c r="H1368" s="32">
        <f t="shared" si="998"/>
        <v>0</v>
      </c>
      <c r="I1368" s="29">
        <f>'F4.2'!Y224</f>
        <v>0</v>
      </c>
      <c r="J1368" s="29">
        <f>'F4.2'!AX224</f>
        <v>0</v>
      </c>
      <c r="K1368" s="32"/>
      <c r="L1368" s="32"/>
      <c r="M1368" s="32">
        <f t="shared" si="995"/>
        <v>0</v>
      </c>
      <c r="N1368" s="32">
        <f t="shared" si="999"/>
        <v>0</v>
      </c>
    </row>
    <row r="1369" spans="1:14" ht="15.75" outlineLevel="1">
      <c r="A1369" s="33">
        <f t="shared" ref="A1369:E1369" si="1031">A1083</f>
        <v>32</v>
      </c>
      <c r="B1369" s="205" t="str">
        <f t="shared" si="1031"/>
        <v>INDUSTRIAL CABINET WITH 4 LOCKERS(4370002464)/QTY 19</v>
      </c>
      <c r="C1369" s="51" t="str">
        <f t="shared" si="1031"/>
        <v>N.A.</v>
      </c>
      <c r="D1369" s="217" t="str">
        <f t="shared" si="1031"/>
        <v>-</v>
      </c>
      <c r="E1369" s="53">
        <f t="shared" si="1031"/>
        <v>0</v>
      </c>
      <c r="F1369" s="32">
        <f t="shared" si="1007"/>
        <v>3.7030957000000003E-2</v>
      </c>
      <c r="G1369" s="32">
        <f t="shared" si="1008"/>
        <v>3.7030957000000003E-2</v>
      </c>
      <c r="H1369" s="32">
        <f t="shared" si="998"/>
        <v>0</v>
      </c>
      <c r="I1369" s="29">
        <f>'F4.2'!Y225</f>
        <v>0</v>
      </c>
      <c r="J1369" s="29">
        <f>'F4.2'!AX225</f>
        <v>0</v>
      </c>
      <c r="K1369" s="32"/>
      <c r="L1369" s="32"/>
      <c r="M1369" s="32">
        <f t="shared" si="995"/>
        <v>0</v>
      </c>
      <c r="N1369" s="32">
        <f t="shared" si="999"/>
        <v>0</v>
      </c>
    </row>
    <row r="1370" spans="1:14" ht="15.75" outlineLevel="1">
      <c r="A1370" s="33">
        <f t="shared" ref="A1370:E1370" si="1032">A1084</f>
        <v>33</v>
      </c>
      <c r="B1370" s="205" t="str">
        <f t="shared" si="1032"/>
        <v>STEEL CABINET WITH 18 LOCKER(4370002461)/QTY 14</v>
      </c>
      <c r="C1370" s="51" t="str">
        <f t="shared" si="1032"/>
        <v>N.A.</v>
      </c>
      <c r="D1370" s="217" t="str">
        <f t="shared" si="1032"/>
        <v>-</v>
      </c>
      <c r="E1370" s="53">
        <f t="shared" si="1032"/>
        <v>0</v>
      </c>
      <c r="F1370" s="32">
        <f t="shared" si="1007"/>
        <v>2.0180997999999999E-2</v>
      </c>
      <c r="G1370" s="32">
        <f t="shared" si="1008"/>
        <v>2.0180997999999999E-2</v>
      </c>
      <c r="H1370" s="32">
        <f t="shared" si="998"/>
        <v>0</v>
      </c>
      <c r="I1370" s="29">
        <f>'F4.2'!Y226</f>
        <v>0</v>
      </c>
      <c r="J1370" s="29">
        <f>'F4.2'!AX226</f>
        <v>0</v>
      </c>
      <c r="K1370" s="32"/>
      <c r="L1370" s="32"/>
      <c r="M1370" s="32">
        <f t="shared" si="995"/>
        <v>0</v>
      </c>
      <c r="N1370" s="32">
        <f t="shared" si="999"/>
        <v>0</v>
      </c>
    </row>
    <row r="1371" spans="1:14" ht="15.75" outlineLevel="1">
      <c r="A1371" s="33">
        <f t="shared" ref="A1371:E1371" si="1033">A1085</f>
        <v>34</v>
      </c>
      <c r="B1371" s="205" t="str">
        <f t="shared" si="1033"/>
        <v>STEEL CABINET WITH 06 LOCKER(4370002462)/QTY 21</v>
      </c>
      <c r="C1371" s="51" t="str">
        <f t="shared" si="1033"/>
        <v>N.A.</v>
      </c>
      <c r="D1371" s="217" t="str">
        <f t="shared" si="1033"/>
        <v>-</v>
      </c>
      <c r="E1371" s="53">
        <f t="shared" si="1033"/>
        <v>0</v>
      </c>
      <c r="F1371" s="32">
        <f t="shared" si="1007"/>
        <v>3.3494953000000001E-2</v>
      </c>
      <c r="G1371" s="32">
        <f t="shared" si="1008"/>
        <v>3.3494953000000001E-2</v>
      </c>
      <c r="H1371" s="32">
        <f t="shared" si="998"/>
        <v>0</v>
      </c>
      <c r="I1371" s="29">
        <f>'F4.2'!Y227</f>
        <v>0</v>
      </c>
      <c r="J1371" s="29">
        <f>'F4.2'!AX227</f>
        <v>0</v>
      </c>
      <c r="K1371" s="32"/>
      <c r="L1371" s="32"/>
      <c r="M1371" s="32">
        <f t="shared" si="995"/>
        <v>0</v>
      </c>
      <c r="N1371" s="32">
        <f t="shared" si="999"/>
        <v>0</v>
      </c>
    </row>
    <row r="1372" spans="1:14" ht="15.75" outlineLevel="1">
      <c r="A1372" s="33">
        <f t="shared" ref="A1372:E1372" si="1034">A1086</f>
        <v>35</v>
      </c>
      <c r="B1372" s="205" t="str">
        <f t="shared" si="1034"/>
        <v>File Cabinet(4370002463)/QTY 22</v>
      </c>
      <c r="C1372" s="51" t="str">
        <f t="shared" si="1034"/>
        <v>N.A.</v>
      </c>
      <c r="D1372" s="217" t="str">
        <f t="shared" si="1034"/>
        <v>-</v>
      </c>
      <c r="E1372" s="53">
        <f t="shared" si="1034"/>
        <v>0</v>
      </c>
      <c r="F1372" s="32">
        <f t="shared" si="1007"/>
        <v>4.0565839999999999E-2</v>
      </c>
      <c r="G1372" s="32">
        <f t="shared" si="1008"/>
        <v>4.0565839999999999E-2</v>
      </c>
      <c r="H1372" s="32">
        <f t="shared" si="998"/>
        <v>0</v>
      </c>
      <c r="I1372" s="29">
        <f>'F4.2'!Y228</f>
        <v>0</v>
      </c>
      <c r="J1372" s="29">
        <f>'F4.2'!AX228</f>
        <v>0</v>
      </c>
      <c r="K1372" s="32"/>
      <c r="L1372" s="32"/>
      <c r="M1372" s="32">
        <f t="shared" si="995"/>
        <v>0</v>
      </c>
      <c r="N1372" s="32">
        <f t="shared" si="999"/>
        <v>0</v>
      </c>
    </row>
    <row r="1373" spans="1:14" ht="15.75" outlineLevel="1">
      <c r="A1373" s="33">
        <f t="shared" ref="A1373:E1373" si="1035">A1087</f>
        <v>36</v>
      </c>
      <c r="B1373" s="205" t="str">
        <f t="shared" si="1035"/>
        <v>Midback Chair(4370002456)/QTY 30</v>
      </c>
      <c r="C1373" s="51" t="str">
        <f t="shared" si="1035"/>
        <v>N.A.</v>
      </c>
      <c r="D1373" s="217" t="str">
        <f t="shared" si="1035"/>
        <v>-</v>
      </c>
      <c r="E1373" s="53">
        <f t="shared" si="1035"/>
        <v>0</v>
      </c>
      <c r="F1373" s="32">
        <f t="shared" si="1007"/>
        <v>1.7514008000000001E-2</v>
      </c>
      <c r="G1373" s="32">
        <f t="shared" si="1008"/>
        <v>1.7514008000000001E-2</v>
      </c>
      <c r="H1373" s="32">
        <f t="shared" si="998"/>
        <v>0</v>
      </c>
      <c r="I1373" s="29">
        <f>'F4.2'!Y229</f>
        <v>0</v>
      </c>
      <c r="J1373" s="29">
        <f>'F4.2'!AX229</f>
        <v>0</v>
      </c>
      <c r="K1373" s="32"/>
      <c r="L1373" s="32"/>
      <c r="M1373" s="32">
        <f t="shared" si="995"/>
        <v>0</v>
      </c>
      <c r="N1373" s="32">
        <f t="shared" si="999"/>
        <v>0</v>
      </c>
    </row>
    <row r="1374" spans="1:14" ht="15.75" outlineLevel="1">
      <c r="A1374" s="33">
        <f t="shared" ref="A1374:E1374" si="1036">A1088</f>
        <v>37</v>
      </c>
      <c r="B1374" s="205" t="str">
        <f t="shared" si="1036"/>
        <v>S-Type(backrest made of mesh)Chair(4370002465)/QTY 20</v>
      </c>
      <c r="C1374" s="51" t="str">
        <f t="shared" si="1036"/>
        <v>N.A.</v>
      </c>
      <c r="D1374" s="217" t="str">
        <f t="shared" si="1036"/>
        <v>-</v>
      </c>
      <c r="E1374" s="53">
        <f t="shared" si="1036"/>
        <v>0</v>
      </c>
      <c r="F1374" s="32">
        <f t="shared" si="1007"/>
        <v>1.1420039999999999E-2</v>
      </c>
      <c r="G1374" s="32">
        <f t="shared" si="1008"/>
        <v>1.1420039999999999E-2</v>
      </c>
      <c r="H1374" s="32">
        <f t="shared" si="998"/>
        <v>0</v>
      </c>
      <c r="I1374" s="29">
        <f>'F4.2'!Y230</f>
        <v>0</v>
      </c>
      <c r="J1374" s="29">
        <f>'F4.2'!AX230</f>
        <v>0</v>
      </c>
      <c r="K1374" s="32"/>
      <c r="L1374" s="32"/>
      <c r="M1374" s="32">
        <f t="shared" si="995"/>
        <v>0</v>
      </c>
      <c r="N1374" s="32">
        <f t="shared" si="999"/>
        <v>0</v>
      </c>
    </row>
    <row r="1375" spans="1:14" ht="15.75" outlineLevel="1">
      <c r="A1375" s="33">
        <f t="shared" ref="A1375:E1375" si="1037">A1089</f>
        <v>38</v>
      </c>
      <c r="B1375" s="205" t="str">
        <f t="shared" si="1037"/>
        <v>L Type Exe. Table(4370002471)/QTY 4</v>
      </c>
      <c r="C1375" s="51" t="str">
        <f t="shared" si="1037"/>
        <v>N.A.</v>
      </c>
      <c r="D1375" s="217" t="str">
        <f t="shared" si="1037"/>
        <v>-</v>
      </c>
      <c r="E1375" s="53">
        <f t="shared" si="1037"/>
        <v>0</v>
      </c>
      <c r="F1375" s="32">
        <f t="shared" si="1007"/>
        <v>2.4891996E-2</v>
      </c>
      <c r="G1375" s="32">
        <f t="shared" si="1008"/>
        <v>2.4891996E-2</v>
      </c>
      <c r="H1375" s="32">
        <f t="shared" si="998"/>
        <v>0</v>
      </c>
      <c r="I1375" s="29">
        <f>'F4.2'!Y231</f>
        <v>0</v>
      </c>
      <c r="J1375" s="29">
        <f>'F4.2'!AX231</f>
        <v>0</v>
      </c>
      <c r="K1375" s="32"/>
      <c r="L1375" s="32"/>
      <c r="M1375" s="32">
        <f t="shared" si="995"/>
        <v>0</v>
      </c>
      <c r="N1375" s="32">
        <f t="shared" si="999"/>
        <v>0</v>
      </c>
    </row>
    <row r="1376" spans="1:14" ht="15.75" outlineLevel="1">
      <c r="A1376" s="33">
        <f t="shared" ref="A1376:E1376" si="1038">A1090</f>
        <v>39</v>
      </c>
      <c r="B1376" s="205" t="str">
        <f t="shared" si="1038"/>
        <v>Godrej interio T-104 Table(4370002472)/QTY 18</v>
      </c>
      <c r="C1376" s="51" t="str">
        <f t="shared" si="1038"/>
        <v>N.A.</v>
      </c>
      <c r="D1376" s="217" t="str">
        <f t="shared" si="1038"/>
        <v>-</v>
      </c>
      <c r="E1376" s="53">
        <f t="shared" si="1038"/>
        <v>0</v>
      </c>
      <c r="F1376" s="32">
        <f t="shared" si="1007"/>
        <v>4.2227988000000001E-2</v>
      </c>
      <c r="G1376" s="32">
        <f t="shared" si="1008"/>
        <v>4.2227988000000001E-2</v>
      </c>
      <c r="H1376" s="32">
        <f t="shared" si="998"/>
        <v>0</v>
      </c>
      <c r="I1376" s="29">
        <f>'F4.2'!Y232</f>
        <v>0</v>
      </c>
      <c r="J1376" s="29">
        <f>'F4.2'!AX232</f>
        <v>0</v>
      </c>
      <c r="K1376" s="32"/>
      <c r="L1376" s="32"/>
      <c r="M1376" s="32">
        <f t="shared" si="995"/>
        <v>0</v>
      </c>
      <c r="N1376" s="32">
        <f t="shared" si="999"/>
        <v>0</v>
      </c>
    </row>
    <row r="1377" spans="1:14" ht="15.75" outlineLevel="1">
      <c r="A1377" s="33">
        <f t="shared" ref="A1377:E1377" si="1039">A1091</f>
        <v>40</v>
      </c>
      <c r="B1377" s="205" t="str">
        <f t="shared" si="1039"/>
        <v>Provi &amp; fix garden benc.@GTPS Colony.(4370002503)./QTY 35</v>
      </c>
      <c r="C1377" s="51" t="str">
        <f t="shared" si="1039"/>
        <v>N.A.</v>
      </c>
      <c r="D1377" s="217" t="str">
        <f t="shared" si="1039"/>
        <v>-</v>
      </c>
      <c r="E1377" s="53">
        <f t="shared" si="1039"/>
        <v>0</v>
      </c>
      <c r="F1377" s="32">
        <f t="shared" si="1007"/>
        <v>3.2214E-2</v>
      </c>
      <c r="G1377" s="32">
        <f t="shared" si="1008"/>
        <v>3.2214E-2</v>
      </c>
      <c r="H1377" s="32">
        <f t="shared" si="998"/>
        <v>0</v>
      </c>
      <c r="I1377" s="29">
        <f>'F4.2'!Y233</f>
        <v>0</v>
      </c>
      <c r="J1377" s="29">
        <f>'F4.2'!AX233</f>
        <v>0</v>
      </c>
      <c r="K1377" s="32"/>
      <c r="L1377" s="32"/>
      <c r="M1377" s="32">
        <f t="shared" si="995"/>
        <v>0</v>
      </c>
      <c r="N1377" s="32">
        <f t="shared" si="999"/>
        <v>0</v>
      </c>
    </row>
    <row r="1378" spans="1:14" ht="15.75" outlineLevel="1">
      <c r="A1378" s="33">
        <f t="shared" ref="A1378:E1378" si="1040">A1092</f>
        <v>41</v>
      </c>
      <c r="B1378" s="205" t="str">
        <f t="shared" si="1040"/>
        <v>Supply of heavy pedestal type (4370002601)/QTY 20</v>
      </c>
      <c r="C1378" s="51" t="str">
        <f t="shared" si="1040"/>
        <v>N.A.</v>
      </c>
      <c r="D1378" s="217" t="str">
        <f t="shared" si="1040"/>
        <v>-</v>
      </c>
      <c r="E1378" s="53">
        <f t="shared" si="1040"/>
        <v>0</v>
      </c>
      <c r="F1378" s="32">
        <f t="shared" si="1007"/>
        <v>2.6260004E-2</v>
      </c>
      <c r="G1378" s="32">
        <f t="shared" si="1008"/>
        <v>2.6260004E-2</v>
      </c>
      <c r="H1378" s="32">
        <f t="shared" si="998"/>
        <v>0</v>
      </c>
      <c r="I1378" s="29">
        <f>'F4.2'!Y234</f>
        <v>0</v>
      </c>
      <c r="J1378" s="29">
        <f>'F4.2'!AX234</f>
        <v>0</v>
      </c>
      <c r="K1378" s="32"/>
      <c r="L1378" s="32"/>
      <c r="M1378" s="32">
        <f t="shared" si="995"/>
        <v>0</v>
      </c>
      <c r="N1378" s="32">
        <f t="shared" si="999"/>
        <v>0</v>
      </c>
    </row>
    <row r="1379" spans="1:14" ht="15.75" outlineLevel="1">
      <c r="A1379" s="33">
        <f t="shared" ref="A1379:E1379" si="1041">A1093</f>
        <v>42</v>
      </c>
      <c r="B1379" s="205" t="str">
        <f t="shared" si="1041"/>
        <v>2 TON CAPACITY SPLIT AC(4370002498)/QTY 8</v>
      </c>
      <c r="C1379" s="51" t="str">
        <f t="shared" si="1041"/>
        <v>N.A.</v>
      </c>
      <c r="D1379" s="217" t="str">
        <f t="shared" si="1041"/>
        <v>-</v>
      </c>
      <c r="E1379" s="53">
        <f t="shared" si="1041"/>
        <v>0</v>
      </c>
      <c r="F1379" s="32">
        <f t="shared" si="1007"/>
        <v>3.3589595999999999E-2</v>
      </c>
      <c r="G1379" s="32">
        <f t="shared" si="1008"/>
        <v>3.3589595999999999E-2</v>
      </c>
      <c r="H1379" s="32">
        <f t="shared" si="998"/>
        <v>0</v>
      </c>
      <c r="I1379" s="29">
        <f>'F4.2'!Y235</f>
        <v>0</v>
      </c>
      <c r="J1379" s="29">
        <f>'F4.2'!AX235</f>
        <v>0</v>
      </c>
      <c r="K1379" s="32"/>
      <c r="L1379" s="32"/>
      <c r="M1379" s="32">
        <f t="shared" si="995"/>
        <v>0</v>
      </c>
      <c r="N1379" s="32">
        <f t="shared" si="999"/>
        <v>0</v>
      </c>
    </row>
    <row r="1380" spans="1:14" ht="15.75" outlineLevel="1">
      <c r="A1380" s="33">
        <f t="shared" ref="A1380:E1380" si="1042">A1094</f>
        <v>43</v>
      </c>
      <c r="B1380" s="205" t="str">
        <f t="shared" si="1042"/>
        <v>Procurement of 16 Channel DVR at GTPS.(4370002575)/QTY 1</v>
      </c>
      <c r="C1380" s="51" t="str">
        <f t="shared" si="1042"/>
        <v>N.A.</v>
      </c>
      <c r="D1380" s="217" t="str">
        <f t="shared" si="1042"/>
        <v>-</v>
      </c>
      <c r="E1380" s="53">
        <f t="shared" si="1042"/>
        <v>0</v>
      </c>
      <c r="F1380" s="32">
        <f t="shared" si="1007"/>
        <v>1.0399999999999999E-3</v>
      </c>
      <c r="G1380" s="32">
        <f t="shared" si="1008"/>
        <v>1.0399999999999999E-3</v>
      </c>
      <c r="H1380" s="32">
        <f t="shared" si="998"/>
        <v>0</v>
      </c>
      <c r="I1380" s="29">
        <f>'F4.2'!Y236</f>
        <v>0</v>
      </c>
      <c r="J1380" s="29">
        <f>'F4.2'!AX236</f>
        <v>0</v>
      </c>
      <c r="K1380" s="32"/>
      <c r="L1380" s="32"/>
      <c r="M1380" s="32">
        <f t="shared" si="995"/>
        <v>0</v>
      </c>
      <c r="N1380" s="32">
        <f t="shared" si="999"/>
        <v>0</v>
      </c>
    </row>
    <row r="1381" spans="1:14" ht="15.75" outlineLevel="1">
      <c r="A1381" s="33">
        <f t="shared" ref="A1381:E1381" si="1043">A1095</f>
        <v>44</v>
      </c>
      <c r="B1381" s="205" t="str">
        <f t="shared" si="1043"/>
        <v>Procurement of Server at GTPS Uran.(4385000212)/QTY 1</v>
      </c>
      <c r="C1381" s="51" t="str">
        <f t="shared" si="1043"/>
        <v>N.A.</v>
      </c>
      <c r="D1381" s="217" t="str">
        <f t="shared" si="1043"/>
        <v>-</v>
      </c>
      <c r="E1381" s="53">
        <f t="shared" si="1043"/>
        <v>0</v>
      </c>
      <c r="F1381" s="32">
        <f t="shared" si="1007"/>
        <v>5.4766160000000001E-2</v>
      </c>
      <c r="G1381" s="32">
        <f t="shared" si="1008"/>
        <v>5.4766160000000001E-2</v>
      </c>
      <c r="H1381" s="32">
        <f t="shared" si="998"/>
        <v>0</v>
      </c>
      <c r="I1381" s="29">
        <f>'F4.2'!Y237</f>
        <v>0</v>
      </c>
      <c r="J1381" s="29">
        <f>'F4.2'!AX237</f>
        <v>0</v>
      </c>
      <c r="K1381" s="32"/>
      <c r="L1381" s="32"/>
      <c r="M1381" s="32">
        <f t="shared" si="995"/>
        <v>0</v>
      </c>
      <c r="N1381" s="32">
        <f t="shared" si="999"/>
        <v>0</v>
      </c>
    </row>
    <row r="1382" spans="1:14" ht="15.75" outlineLevel="1">
      <c r="A1382" s="33">
        <f t="shared" ref="A1382:E1382" si="1044">A1096</f>
        <v>45</v>
      </c>
      <c r="B1382" s="205" t="str">
        <f t="shared" si="1044"/>
        <v>CCTV Cameras  and DVR at GTPS URAN (4370002677)/QTY 13</v>
      </c>
      <c r="C1382" s="51" t="str">
        <f t="shared" si="1044"/>
        <v>N.A.</v>
      </c>
      <c r="D1382" s="217" t="str">
        <f t="shared" si="1044"/>
        <v>-</v>
      </c>
      <c r="E1382" s="53">
        <f t="shared" si="1044"/>
        <v>0</v>
      </c>
      <c r="F1382" s="32">
        <f t="shared" si="1007"/>
        <v>3.6888450000000001E-3</v>
      </c>
      <c r="G1382" s="32">
        <f t="shared" si="1008"/>
        <v>3.6888450000000001E-3</v>
      </c>
      <c r="H1382" s="32">
        <f t="shared" si="998"/>
        <v>0</v>
      </c>
      <c r="I1382" s="29">
        <f>'F4.2'!Y238</f>
        <v>0</v>
      </c>
      <c r="J1382" s="29">
        <f>'F4.2'!AX238</f>
        <v>0</v>
      </c>
      <c r="K1382" s="32"/>
      <c r="L1382" s="32"/>
      <c r="M1382" s="32">
        <f t="shared" si="995"/>
        <v>0</v>
      </c>
      <c r="N1382" s="32">
        <f t="shared" si="999"/>
        <v>0</v>
      </c>
    </row>
    <row r="1383" spans="1:14" ht="15.75" outlineLevel="1">
      <c r="A1383" s="33">
        <f t="shared" ref="A1383:E1383" si="1045">A1097</f>
        <v>46</v>
      </c>
      <c r="B1383" s="205" t="str">
        <f t="shared" si="1045"/>
        <v>3 KW Geysers (Water Heaters) (4370002733)/QTY 18</v>
      </c>
      <c r="C1383" s="51" t="str">
        <f t="shared" si="1045"/>
        <v>N.A.</v>
      </c>
      <c r="D1383" s="217" t="str">
        <f t="shared" si="1045"/>
        <v>-</v>
      </c>
      <c r="E1383" s="53">
        <f t="shared" si="1045"/>
        <v>0</v>
      </c>
      <c r="F1383" s="32">
        <f t="shared" si="1007"/>
        <v>5.7599900000000004E-3</v>
      </c>
      <c r="G1383" s="32">
        <f t="shared" si="1008"/>
        <v>5.7599900000000004E-3</v>
      </c>
      <c r="H1383" s="32">
        <f t="shared" si="998"/>
        <v>0</v>
      </c>
      <c r="I1383" s="29">
        <f>'F4.2'!Y239</f>
        <v>0</v>
      </c>
      <c r="J1383" s="29">
        <f>'F4.2'!AX239</f>
        <v>0</v>
      </c>
      <c r="K1383" s="32"/>
      <c r="L1383" s="32"/>
      <c r="M1383" s="32">
        <f t="shared" si="995"/>
        <v>0</v>
      </c>
      <c r="N1383" s="32">
        <f t="shared" si="999"/>
        <v>0</v>
      </c>
    </row>
    <row r="1384" spans="1:14" ht="30" outlineLevel="1">
      <c r="A1384" s="33">
        <f t="shared" ref="A1384:E1384" si="1046">A1098</f>
        <v>47</v>
      </c>
      <c r="B1384" s="205" t="str">
        <f t="shared" si="1046"/>
        <v>WALL MOUNTED/Matress etc .Guest house FAN 24" 230V 1440RPM(4370002713)/QTY 39</v>
      </c>
      <c r="C1384" s="51" t="str">
        <f t="shared" si="1046"/>
        <v>N.A.</v>
      </c>
      <c r="D1384" s="217" t="str">
        <f t="shared" si="1046"/>
        <v>-</v>
      </c>
      <c r="E1384" s="53">
        <f t="shared" si="1046"/>
        <v>0</v>
      </c>
      <c r="F1384" s="32">
        <f t="shared" si="1007"/>
        <v>1.1658399999999999E-2</v>
      </c>
      <c r="G1384" s="32">
        <f t="shared" si="1008"/>
        <v>1.1658399999999999E-2</v>
      </c>
      <c r="H1384" s="32">
        <f t="shared" si="998"/>
        <v>0</v>
      </c>
      <c r="I1384" s="29">
        <f>'F4.2'!Y240</f>
        <v>0</v>
      </c>
      <c r="J1384" s="29">
        <f>'F4.2'!AX240</f>
        <v>0</v>
      </c>
      <c r="K1384" s="32"/>
      <c r="L1384" s="32"/>
      <c r="M1384" s="32">
        <f t="shared" si="995"/>
        <v>0</v>
      </c>
      <c r="N1384" s="32">
        <f t="shared" si="999"/>
        <v>0</v>
      </c>
    </row>
    <row r="1385" spans="1:14" ht="15.75" outlineLevel="1">
      <c r="A1385" s="33">
        <f t="shared" ref="A1385:E1385" si="1047">A1099</f>
        <v>48</v>
      </c>
      <c r="B1385" s="205" t="str">
        <f t="shared" si="1047"/>
        <v>COMPLETE PROJECTOR WITH STD ACCE.(4370002703)/QTY 1</v>
      </c>
      <c r="C1385" s="51" t="str">
        <f t="shared" si="1047"/>
        <v>N.A.</v>
      </c>
      <c r="D1385" s="217" t="str">
        <f t="shared" si="1047"/>
        <v>-</v>
      </c>
      <c r="E1385" s="53">
        <f t="shared" si="1047"/>
        <v>0</v>
      </c>
      <c r="F1385" s="32">
        <f t="shared" si="1007"/>
        <v>6.1642240000000003E-3</v>
      </c>
      <c r="G1385" s="32">
        <f t="shared" si="1008"/>
        <v>6.1642240000000003E-3</v>
      </c>
      <c r="H1385" s="32">
        <f t="shared" si="998"/>
        <v>0</v>
      </c>
      <c r="I1385" s="29">
        <f>'F4.2'!Y241</f>
        <v>0</v>
      </c>
      <c r="J1385" s="29">
        <f>'F4.2'!AX241</f>
        <v>0</v>
      </c>
      <c r="K1385" s="32"/>
      <c r="L1385" s="32"/>
      <c r="M1385" s="32">
        <f t="shared" si="995"/>
        <v>0</v>
      </c>
      <c r="N1385" s="32">
        <f t="shared" si="999"/>
        <v>0</v>
      </c>
    </row>
    <row r="1386" spans="1:14" ht="15.75" outlineLevel="1">
      <c r="A1386" s="33">
        <f t="shared" ref="A1386:E1386" si="1048">A1100</f>
        <v>49</v>
      </c>
      <c r="B1386" s="205" t="str">
        <f t="shared" si="1048"/>
        <v>NAS Storage device (4370002674)/QTY 1</v>
      </c>
      <c r="C1386" s="51" t="str">
        <f t="shared" si="1048"/>
        <v>N.A.</v>
      </c>
      <c r="D1386" s="217" t="str">
        <f t="shared" si="1048"/>
        <v>-</v>
      </c>
      <c r="E1386" s="53">
        <f t="shared" si="1048"/>
        <v>0</v>
      </c>
      <c r="F1386" s="32">
        <f t="shared" si="1007"/>
        <v>2.2499886E-2</v>
      </c>
      <c r="G1386" s="32">
        <f t="shared" si="1008"/>
        <v>2.2499886E-2</v>
      </c>
      <c r="H1386" s="32">
        <f t="shared" si="998"/>
        <v>0</v>
      </c>
      <c r="I1386" s="29">
        <f>'F4.2'!Y242</f>
        <v>0</v>
      </c>
      <c r="J1386" s="29">
        <f>'F4.2'!AX242</f>
        <v>0</v>
      </c>
      <c r="K1386" s="32"/>
      <c r="L1386" s="32"/>
      <c r="M1386" s="32">
        <f t="shared" si="995"/>
        <v>0</v>
      </c>
      <c r="N1386" s="32">
        <f t="shared" si="999"/>
        <v>0</v>
      </c>
    </row>
    <row r="1387" spans="1:14" ht="15.75" outlineLevel="1">
      <c r="A1387" s="33">
        <f t="shared" ref="A1387:E1387" si="1049">A1101</f>
        <v>50</v>
      </c>
      <c r="B1387" s="205" t="str">
        <f t="shared" si="1049"/>
        <v>DYNAMIC MIC,ACCESSORIES (4370002728)/QTY 5</v>
      </c>
      <c r="C1387" s="51" t="str">
        <f t="shared" si="1049"/>
        <v>N.A.</v>
      </c>
      <c r="D1387" s="217" t="str">
        <f t="shared" si="1049"/>
        <v>-</v>
      </c>
      <c r="E1387" s="53">
        <f t="shared" si="1049"/>
        <v>0</v>
      </c>
      <c r="F1387" s="32">
        <f t="shared" si="1007"/>
        <v>2.47E-3</v>
      </c>
      <c r="G1387" s="32">
        <f t="shared" si="1008"/>
        <v>2.47E-3</v>
      </c>
      <c r="H1387" s="32">
        <f t="shared" si="998"/>
        <v>0</v>
      </c>
      <c r="I1387" s="29">
        <f>'F4.2'!Y243</f>
        <v>0</v>
      </c>
      <c r="J1387" s="29">
        <f>'F4.2'!AX243</f>
        <v>0</v>
      </c>
      <c r="K1387" s="32"/>
      <c r="L1387" s="32"/>
      <c r="M1387" s="32">
        <f t="shared" si="995"/>
        <v>0</v>
      </c>
      <c r="N1387" s="32">
        <f t="shared" si="999"/>
        <v>0</v>
      </c>
    </row>
    <row r="1388" spans="1:14" ht="15.75" outlineLevel="1">
      <c r="A1388" s="33">
        <f t="shared" ref="A1388:E1388" si="1050">A1102</f>
        <v>51</v>
      </c>
      <c r="B1388" s="205" t="str">
        <f t="shared" si="1050"/>
        <v>DESKTOP (4370002709)/QTY 10</v>
      </c>
      <c r="C1388" s="51" t="str">
        <f t="shared" si="1050"/>
        <v>N.A.</v>
      </c>
      <c r="D1388" s="217" t="str">
        <f t="shared" si="1050"/>
        <v>-</v>
      </c>
      <c r="E1388" s="53">
        <f t="shared" si="1050"/>
        <v>0</v>
      </c>
      <c r="F1388" s="32">
        <f t="shared" si="1007"/>
        <v>5.6866996000000003E-2</v>
      </c>
      <c r="G1388" s="32">
        <f t="shared" si="1008"/>
        <v>5.6866996000000003E-2</v>
      </c>
      <c r="H1388" s="32">
        <f t="shared" si="998"/>
        <v>0</v>
      </c>
      <c r="I1388" s="29">
        <f>'F4.2'!Y244</f>
        <v>0</v>
      </c>
      <c r="J1388" s="29">
        <f>'F4.2'!AX244</f>
        <v>0</v>
      </c>
      <c r="K1388" s="32"/>
      <c r="L1388" s="32"/>
      <c r="M1388" s="32">
        <f t="shared" si="995"/>
        <v>0</v>
      </c>
      <c r="N1388" s="32">
        <f t="shared" si="999"/>
        <v>0</v>
      </c>
    </row>
    <row r="1389" spans="1:14" ht="15.75" outlineLevel="1">
      <c r="A1389" s="33">
        <f t="shared" ref="A1389:E1389" si="1051">A1103</f>
        <v>52</v>
      </c>
      <c r="B1389" s="205" t="str">
        <f t="shared" si="1051"/>
        <v>Procurement of Computer Monitor at GTPS.4370002812/QTY 15</v>
      </c>
      <c r="C1389" s="51" t="str">
        <f t="shared" si="1051"/>
        <v>N.A.</v>
      </c>
      <c r="D1389" s="217" t="str">
        <f t="shared" si="1051"/>
        <v>-</v>
      </c>
      <c r="E1389" s="53">
        <f t="shared" si="1051"/>
        <v>0</v>
      </c>
      <c r="F1389" s="32">
        <f t="shared" si="1007"/>
        <v>2.1300003000000001E-2</v>
      </c>
      <c r="G1389" s="32">
        <f t="shared" si="1008"/>
        <v>2.1300003000000001E-2</v>
      </c>
      <c r="H1389" s="32">
        <f t="shared" si="998"/>
        <v>0</v>
      </c>
      <c r="I1389" s="29">
        <f>'F4.2'!Y245</f>
        <v>0</v>
      </c>
      <c r="J1389" s="29">
        <f>'F4.2'!AX245</f>
        <v>0</v>
      </c>
      <c r="K1389" s="32"/>
      <c r="L1389" s="32"/>
      <c r="M1389" s="32">
        <f t="shared" si="995"/>
        <v>0</v>
      </c>
      <c r="N1389" s="32">
        <f t="shared" si="999"/>
        <v>0</v>
      </c>
    </row>
    <row r="1390" spans="1:14" ht="15.75" outlineLevel="1">
      <c r="A1390" s="33">
        <f t="shared" ref="A1390:E1390" si="1052">A1104</f>
        <v>53</v>
      </c>
      <c r="B1390" s="205" t="str">
        <f t="shared" si="1052"/>
        <v>Procurement of Air Purifiers in PCR’s4370002804/Qty 40</v>
      </c>
      <c r="C1390" s="51" t="str">
        <f t="shared" si="1052"/>
        <v>N.A.</v>
      </c>
      <c r="D1390" s="217" t="str">
        <f t="shared" si="1052"/>
        <v>-</v>
      </c>
      <c r="E1390" s="53">
        <f t="shared" si="1052"/>
        <v>0</v>
      </c>
      <c r="F1390" s="32">
        <f t="shared" si="1007"/>
        <v>6.9999959999999996E-3</v>
      </c>
      <c r="G1390" s="32">
        <f t="shared" si="1008"/>
        <v>6.9999959999999996E-3</v>
      </c>
      <c r="H1390" s="32">
        <f t="shared" si="998"/>
        <v>0</v>
      </c>
      <c r="I1390" s="29">
        <f>'F4.2'!Y246</f>
        <v>0</v>
      </c>
      <c r="J1390" s="29">
        <f>'F4.2'!AX246</f>
        <v>0</v>
      </c>
      <c r="K1390" s="32"/>
      <c r="L1390" s="32"/>
      <c r="M1390" s="32">
        <f t="shared" si="995"/>
        <v>0</v>
      </c>
      <c r="N1390" s="32">
        <f t="shared" si="999"/>
        <v>0</v>
      </c>
    </row>
    <row r="1391" spans="1:14" ht="15.75" outlineLevel="1">
      <c r="A1391" s="33">
        <f t="shared" ref="A1391:E1391" si="1053">A1105</f>
        <v>54</v>
      </c>
      <c r="B1391" s="205" t="str">
        <f t="shared" si="1053"/>
        <v>iPad &amp; Laptop As Per Specification 4385000561/QTY 2</v>
      </c>
      <c r="C1391" s="51" t="str">
        <f t="shared" si="1053"/>
        <v>N.A.</v>
      </c>
      <c r="D1391" s="217" t="str">
        <f t="shared" si="1053"/>
        <v>-</v>
      </c>
      <c r="E1391" s="53">
        <f t="shared" si="1053"/>
        <v>0</v>
      </c>
      <c r="F1391" s="32">
        <f t="shared" si="1007"/>
        <v>1.9458199999999998E-2</v>
      </c>
      <c r="G1391" s="32">
        <f t="shared" si="1008"/>
        <v>1.9458199999999998E-2</v>
      </c>
      <c r="H1391" s="32">
        <f t="shared" si="998"/>
        <v>0</v>
      </c>
      <c r="I1391" s="29">
        <f>'F4.2'!Y247</f>
        <v>0</v>
      </c>
      <c r="J1391" s="29">
        <f>'F4.2'!AX247</f>
        <v>0</v>
      </c>
      <c r="K1391" s="32"/>
      <c r="L1391" s="32"/>
      <c r="M1391" s="32">
        <f t="shared" si="995"/>
        <v>0</v>
      </c>
      <c r="N1391" s="32">
        <f t="shared" si="999"/>
        <v>0</v>
      </c>
    </row>
    <row r="1392" spans="1:14" ht="15.75" outlineLevel="1">
      <c r="A1392" s="33">
        <f t="shared" ref="A1392:E1392" si="1054">A1106</f>
        <v>55</v>
      </c>
      <c r="B1392" s="205" t="str">
        <f t="shared" si="1054"/>
        <v>Projector Screen SZIE 8 X 10 FEET(4370002710)/QTY 1</v>
      </c>
      <c r="C1392" s="51" t="str">
        <f t="shared" si="1054"/>
        <v>N.A.</v>
      </c>
      <c r="D1392" s="217" t="str">
        <f t="shared" si="1054"/>
        <v>-</v>
      </c>
      <c r="E1392" s="53">
        <f t="shared" si="1054"/>
        <v>0</v>
      </c>
      <c r="F1392" s="32">
        <f t="shared" si="1007"/>
        <v>1.0397990000000001E-3</v>
      </c>
      <c r="G1392" s="32">
        <f t="shared" si="1008"/>
        <v>1.0397990000000001E-3</v>
      </c>
      <c r="H1392" s="32">
        <f t="shared" si="998"/>
        <v>0</v>
      </c>
      <c r="I1392" s="29">
        <f>'F4.2'!Y248</f>
        <v>0</v>
      </c>
      <c r="J1392" s="29">
        <f>'F4.2'!AX248</f>
        <v>0</v>
      </c>
      <c r="K1392" s="32"/>
      <c r="L1392" s="32"/>
      <c r="M1392" s="32">
        <f t="shared" si="995"/>
        <v>0</v>
      </c>
      <c r="N1392" s="32">
        <f t="shared" si="999"/>
        <v>0</v>
      </c>
    </row>
    <row r="1393" spans="1:14" ht="30" outlineLevel="1">
      <c r="A1393" s="33">
        <f t="shared" ref="A1393:E1393" si="1055">A1107</f>
        <v>56</v>
      </c>
      <c r="B1393" s="252" t="str">
        <f t="shared" si="1055"/>
        <v>Supply, Installation and commissioning of SCADA System for Raw and DM water plant at Water Treatment Plant, GTPS, Uran.</v>
      </c>
      <c r="C1393" s="51">
        <f t="shared" si="1055"/>
        <v>0</v>
      </c>
      <c r="D1393" s="217" t="str">
        <f t="shared" si="1055"/>
        <v>-</v>
      </c>
      <c r="E1393" s="53">
        <f t="shared" si="1055"/>
        <v>0</v>
      </c>
      <c r="F1393" s="32">
        <f t="shared" si="1007"/>
        <v>0.92630000000000001</v>
      </c>
      <c r="G1393" s="32">
        <f t="shared" si="1008"/>
        <v>0.92630000000000001</v>
      </c>
      <c r="H1393" s="32">
        <f t="shared" si="998"/>
        <v>0</v>
      </c>
      <c r="I1393" s="29">
        <f>'F4.2'!Y249</f>
        <v>0</v>
      </c>
      <c r="J1393" s="29">
        <f>'F4.2'!AX249</f>
        <v>0</v>
      </c>
      <c r="K1393" s="32"/>
      <c r="L1393" s="32"/>
      <c r="M1393" s="32">
        <f t="shared" si="995"/>
        <v>0</v>
      </c>
      <c r="N1393" s="32">
        <f t="shared" si="999"/>
        <v>0</v>
      </c>
    </row>
    <row r="1394" spans="1:14" ht="30" outlineLevel="1">
      <c r="A1394" s="33">
        <f t="shared" ref="A1394:E1394" si="1056">A1108</f>
        <v>57</v>
      </c>
      <c r="B1394" s="252" t="str">
        <f t="shared" si="1056"/>
        <v>Supply, Installation and commissioning of Battery chargers at stage II at GTPS Uran</v>
      </c>
      <c r="C1394" s="51">
        <f t="shared" si="1056"/>
        <v>0</v>
      </c>
      <c r="D1394" s="217" t="str">
        <f t="shared" si="1056"/>
        <v>-</v>
      </c>
      <c r="E1394" s="53">
        <f t="shared" si="1056"/>
        <v>0</v>
      </c>
      <c r="F1394" s="32">
        <f t="shared" si="1007"/>
        <v>0.69004335000000006</v>
      </c>
      <c r="G1394" s="32">
        <f t="shared" si="1008"/>
        <v>0.69004335000000006</v>
      </c>
      <c r="H1394" s="32">
        <f t="shared" si="998"/>
        <v>0</v>
      </c>
      <c r="I1394" s="29">
        <f>'F4.2'!Y250</f>
        <v>0</v>
      </c>
      <c r="J1394" s="29">
        <f>'F4.2'!AX250</f>
        <v>0</v>
      </c>
      <c r="K1394" s="32"/>
      <c r="L1394" s="32"/>
      <c r="M1394" s="32">
        <f t="shared" si="995"/>
        <v>0</v>
      </c>
      <c r="N1394" s="32">
        <f t="shared" si="999"/>
        <v>0</v>
      </c>
    </row>
    <row r="1395" spans="1:14" ht="30" outlineLevel="1">
      <c r="A1395" s="33">
        <f t="shared" ref="A1395:E1395" si="1057">A1109</f>
        <v>58</v>
      </c>
      <c r="B1395" s="252" t="str">
        <f t="shared" si="1057"/>
        <v>Up gradation of old Generator Protection System with Advance Series Microprocessor based system, GTPS Uarn</v>
      </c>
      <c r="C1395" s="51">
        <f t="shared" si="1057"/>
        <v>0</v>
      </c>
      <c r="D1395" s="217" t="str">
        <f t="shared" si="1057"/>
        <v>-</v>
      </c>
      <c r="E1395" s="53">
        <f t="shared" si="1057"/>
        <v>0</v>
      </c>
      <c r="F1395" s="32">
        <f t="shared" si="1007"/>
        <v>1.0930340000000001</v>
      </c>
      <c r="G1395" s="32">
        <f t="shared" si="1008"/>
        <v>1.0930340000000001</v>
      </c>
      <c r="H1395" s="32">
        <f t="shared" si="998"/>
        <v>0</v>
      </c>
      <c r="I1395" s="29">
        <f>'F4.2'!Y251</f>
        <v>0</v>
      </c>
      <c r="J1395" s="29">
        <f>'F4.2'!AX251</f>
        <v>0</v>
      </c>
      <c r="K1395" s="32"/>
      <c r="L1395" s="32"/>
      <c r="M1395" s="32">
        <f t="shared" si="995"/>
        <v>0</v>
      </c>
      <c r="N1395" s="32">
        <f t="shared" si="999"/>
        <v>0</v>
      </c>
    </row>
    <row r="1396" spans="1:14" ht="30" outlineLevel="1">
      <c r="A1396" s="33">
        <f t="shared" ref="A1396:E1396" si="1058">A1110</f>
        <v>59</v>
      </c>
      <c r="B1396" s="252" t="str">
        <f t="shared" si="1058"/>
        <v>NABL laboratory set up including required instruments along with furniture and other accessories at WT Plant, GTPS, Uran.</v>
      </c>
      <c r="C1396" s="51">
        <f t="shared" si="1058"/>
        <v>0</v>
      </c>
      <c r="D1396" s="217" t="str">
        <f t="shared" si="1058"/>
        <v>-</v>
      </c>
      <c r="E1396" s="53">
        <f t="shared" si="1058"/>
        <v>0</v>
      </c>
      <c r="F1396" s="32">
        <f t="shared" si="1007"/>
        <v>0.64239199999999996</v>
      </c>
      <c r="G1396" s="32">
        <f t="shared" si="1008"/>
        <v>0.64239199999999996</v>
      </c>
      <c r="H1396" s="32">
        <f t="shared" si="998"/>
        <v>0</v>
      </c>
      <c r="I1396" s="29">
        <f>'F4.2'!Y252</f>
        <v>0</v>
      </c>
      <c r="J1396" s="29">
        <f>'F4.2'!AX252</f>
        <v>0</v>
      </c>
      <c r="K1396" s="32"/>
      <c r="L1396" s="32"/>
      <c r="M1396" s="32">
        <f t="shared" si="995"/>
        <v>0</v>
      </c>
      <c r="N1396" s="32">
        <f t="shared" si="999"/>
        <v>0</v>
      </c>
    </row>
    <row r="1397" spans="1:14" ht="45" outlineLevel="1">
      <c r="A1397" s="30">
        <f t="shared" ref="A1397:E1397" si="1059">A1111</f>
        <v>60</v>
      </c>
      <c r="B1397" s="279" t="str">
        <f t="shared" si="1059"/>
        <v>Providing and applying of chemical resistance coating to the internal surface of soft water storage tank at Water Treatment Plant, GTPS Uran</v>
      </c>
      <c r="C1397" s="51">
        <f t="shared" si="1059"/>
        <v>0</v>
      </c>
      <c r="D1397" s="217" t="str">
        <f t="shared" si="1059"/>
        <v>-</v>
      </c>
      <c r="E1397" s="53">
        <f t="shared" si="1059"/>
        <v>0</v>
      </c>
      <c r="F1397" s="32">
        <f t="shared" si="1007"/>
        <v>1.4407729199999999</v>
      </c>
      <c r="G1397" s="32">
        <f t="shared" si="1008"/>
        <v>1.4407729199999999</v>
      </c>
      <c r="H1397" s="32">
        <f t="shared" si="998"/>
        <v>0</v>
      </c>
      <c r="I1397" s="29">
        <f>'F4.2'!Y253</f>
        <v>0</v>
      </c>
      <c r="J1397" s="29">
        <f>'F4.2'!AX253</f>
        <v>0</v>
      </c>
      <c r="K1397" s="32"/>
      <c r="L1397" s="32"/>
      <c r="M1397" s="32">
        <f t="shared" si="995"/>
        <v>0</v>
      </c>
      <c r="N1397" s="32">
        <f t="shared" si="999"/>
        <v>0</v>
      </c>
    </row>
    <row r="1398" spans="1:14" ht="30" outlineLevel="1">
      <c r="A1398" s="30">
        <f t="shared" ref="A1398:E1398" si="1060">A1112</f>
        <v>61</v>
      </c>
      <c r="B1398" s="279" t="str">
        <f t="shared" si="1060"/>
        <v xml:space="preserve">CCPP Process improvement through application of Thermal insulation for WHRP Boiler/GT exhaust area at GTPS, Uran </v>
      </c>
      <c r="C1398" s="51">
        <f t="shared" si="1060"/>
        <v>0</v>
      </c>
      <c r="D1398" s="217" t="str">
        <f t="shared" si="1060"/>
        <v>-</v>
      </c>
      <c r="E1398" s="53">
        <f t="shared" si="1060"/>
        <v>0</v>
      </c>
      <c r="F1398" s="32">
        <f t="shared" si="1007"/>
        <v>0.85669474999999995</v>
      </c>
      <c r="G1398" s="32">
        <f t="shared" si="1008"/>
        <v>0.85669474999999995</v>
      </c>
      <c r="H1398" s="32">
        <f t="shared" si="998"/>
        <v>0</v>
      </c>
      <c r="I1398" s="29">
        <f>'F4.2'!Y254</f>
        <v>0</v>
      </c>
      <c r="J1398" s="29">
        <f>'F4.2'!AX254</f>
        <v>0</v>
      </c>
      <c r="K1398" s="32"/>
      <c r="L1398" s="32"/>
      <c r="M1398" s="32">
        <f t="shared" si="995"/>
        <v>0</v>
      </c>
      <c r="N1398" s="32">
        <f t="shared" si="999"/>
        <v>0</v>
      </c>
    </row>
    <row r="1399" spans="1:14" ht="30" outlineLevel="1">
      <c r="A1399" s="30">
        <f t="shared" ref="A1399:E1399" si="1061">A1113</f>
        <v>62</v>
      </c>
      <c r="B1399" s="279" t="str">
        <f t="shared" si="1061"/>
        <v xml:space="preserve"> Procurement of grass cutting machine (Petrol engine) at GTPS, Uran.</v>
      </c>
      <c r="C1399" s="51">
        <f t="shared" si="1061"/>
        <v>0</v>
      </c>
      <c r="D1399" s="217" t="str">
        <f t="shared" si="1061"/>
        <v>-</v>
      </c>
      <c r="E1399" s="53">
        <f t="shared" si="1061"/>
        <v>0</v>
      </c>
      <c r="F1399" s="32">
        <f t="shared" si="1007"/>
        <v>1.1328E-2</v>
      </c>
      <c r="G1399" s="32">
        <f t="shared" si="1008"/>
        <v>1.1328E-2</v>
      </c>
      <c r="H1399" s="32">
        <f t="shared" si="998"/>
        <v>0</v>
      </c>
      <c r="I1399" s="29">
        <f>'F4.2'!Y255</f>
        <v>0</v>
      </c>
      <c r="J1399" s="29">
        <f>'F4.2'!AX255</f>
        <v>0</v>
      </c>
      <c r="K1399" s="32"/>
      <c r="L1399" s="32"/>
      <c r="M1399" s="32">
        <f t="shared" si="995"/>
        <v>0</v>
      </c>
      <c r="N1399" s="32">
        <f t="shared" si="999"/>
        <v>0</v>
      </c>
    </row>
    <row r="1400" spans="1:14" ht="15.75" outlineLevel="1">
      <c r="A1400" s="30">
        <f t="shared" ref="A1400:E1400" si="1062">A1114</f>
        <v>63</v>
      </c>
      <c r="B1400" s="279" t="str">
        <f t="shared" si="1062"/>
        <v>Procurement of dedicated server for DSM System at GTPS Uran.</v>
      </c>
      <c r="C1400" s="51">
        <f t="shared" si="1062"/>
        <v>0</v>
      </c>
      <c r="D1400" s="217" t="str">
        <f t="shared" si="1062"/>
        <v>-</v>
      </c>
      <c r="E1400" s="53">
        <f t="shared" si="1062"/>
        <v>0</v>
      </c>
      <c r="F1400" s="32">
        <f t="shared" si="1007"/>
        <v>9.3399999999999997E-2</v>
      </c>
      <c r="G1400" s="32">
        <f t="shared" si="1008"/>
        <v>9.3399999999999997E-2</v>
      </c>
      <c r="H1400" s="32">
        <f t="shared" si="998"/>
        <v>0</v>
      </c>
      <c r="I1400" s="29">
        <f>'F4.2'!Y256</f>
        <v>0</v>
      </c>
      <c r="J1400" s="29">
        <f>'F4.2'!AX256</f>
        <v>0</v>
      </c>
      <c r="K1400" s="32"/>
      <c r="L1400" s="32"/>
      <c r="M1400" s="32">
        <f t="shared" si="995"/>
        <v>0</v>
      </c>
      <c r="N1400" s="32">
        <f t="shared" si="999"/>
        <v>0</v>
      </c>
    </row>
    <row r="1401" spans="1:14" ht="15.75" outlineLevel="1">
      <c r="A1401" s="30">
        <f t="shared" ref="A1401:E1401" si="1063">A1115</f>
        <v>64</v>
      </c>
      <c r="B1401" s="279" t="str">
        <f t="shared" si="1063"/>
        <v>Procurement of Water Purifier</v>
      </c>
      <c r="C1401" s="51">
        <f t="shared" si="1063"/>
        <v>0</v>
      </c>
      <c r="D1401" s="217" t="str">
        <f t="shared" si="1063"/>
        <v>-</v>
      </c>
      <c r="E1401" s="53">
        <f t="shared" si="1063"/>
        <v>0</v>
      </c>
      <c r="F1401" s="32">
        <f t="shared" si="1007"/>
        <v>8.03E-4</v>
      </c>
      <c r="G1401" s="32">
        <f t="shared" si="1008"/>
        <v>8.03E-4</v>
      </c>
      <c r="H1401" s="32">
        <f t="shared" si="998"/>
        <v>0</v>
      </c>
      <c r="I1401" s="29">
        <f>'F4.2'!Y257</f>
        <v>0</v>
      </c>
      <c r="J1401" s="29">
        <f>'F4.2'!AX257</f>
        <v>0</v>
      </c>
      <c r="K1401" s="32"/>
      <c r="L1401" s="32"/>
      <c r="M1401" s="32">
        <f t="shared" si="995"/>
        <v>0</v>
      </c>
      <c r="N1401" s="32">
        <f t="shared" si="999"/>
        <v>0</v>
      </c>
    </row>
    <row r="1402" spans="1:14" ht="15.75" outlineLevel="1">
      <c r="A1402" s="30">
        <f t="shared" ref="A1402:E1402" si="1064">A1116</f>
        <v>65</v>
      </c>
      <c r="B1402" s="279" t="str">
        <f t="shared" si="1064"/>
        <v>Procurement of 1.5T SPLIT AC</v>
      </c>
      <c r="C1402" s="51">
        <f t="shared" si="1064"/>
        <v>0</v>
      </c>
      <c r="D1402" s="217" t="str">
        <f t="shared" si="1064"/>
        <v>-</v>
      </c>
      <c r="E1402" s="53">
        <f t="shared" si="1064"/>
        <v>0</v>
      </c>
      <c r="F1402" s="32">
        <f t="shared" si="1007"/>
        <v>2.8199999999999999E-2</v>
      </c>
      <c r="G1402" s="32">
        <f t="shared" si="1008"/>
        <v>2.8199999999999999E-2</v>
      </c>
      <c r="H1402" s="32">
        <f t="shared" si="998"/>
        <v>0</v>
      </c>
      <c r="I1402" s="29">
        <f>'F4.2'!Y258</f>
        <v>0</v>
      </c>
      <c r="J1402" s="29">
        <f>'F4.2'!AX258</f>
        <v>0</v>
      </c>
      <c r="K1402" s="32"/>
      <c r="L1402" s="32"/>
      <c r="M1402" s="32">
        <f t="shared" si="995"/>
        <v>0</v>
      </c>
      <c r="N1402" s="32">
        <f t="shared" si="999"/>
        <v>0</v>
      </c>
    </row>
    <row r="1403" spans="1:14" ht="15.75" outlineLevel="1">
      <c r="A1403" s="30">
        <f t="shared" ref="A1403:E1403" si="1065">A1117</f>
        <v>66</v>
      </c>
      <c r="B1403" s="279" t="str">
        <f t="shared" si="1065"/>
        <v>MOBILE PHONE FOR SHIFT I/C</v>
      </c>
      <c r="C1403" s="51">
        <f t="shared" si="1065"/>
        <v>0</v>
      </c>
      <c r="D1403" s="217" t="str">
        <f t="shared" si="1065"/>
        <v>-</v>
      </c>
      <c r="E1403" s="53">
        <f t="shared" si="1065"/>
        <v>0</v>
      </c>
      <c r="F1403" s="32">
        <f t="shared" si="1007"/>
        <v>1.3998999999999999E-3</v>
      </c>
      <c r="G1403" s="32">
        <f t="shared" si="1008"/>
        <v>1.3998999999999999E-3</v>
      </c>
      <c r="H1403" s="32">
        <f t="shared" ref="H1403:H1434" si="1066">F1403-G1403</f>
        <v>0</v>
      </c>
      <c r="I1403" s="29">
        <f>'F4.2'!Y259</f>
        <v>0</v>
      </c>
      <c r="J1403" s="29">
        <f>'F4.2'!AX259</f>
        <v>0</v>
      </c>
      <c r="K1403" s="32"/>
      <c r="L1403" s="32"/>
      <c r="M1403" s="32">
        <f t="shared" si="995"/>
        <v>0</v>
      </c>
      <c r="N1403" s="32">
        <f t="shared" ref="N1403:N1434" si="1067">H1403+I1403-M1403</f>
        <v>0</v>
      </c>
    </row>
    <row r="1404" spans="1:14" ht="15.75" outlineLevel="1">
      <c r="A1404" s="30">
        <f t="shared" ref="A1404:E1404" si="1068">A1118</f>
        <v>67</v>
      </c>
      <c r="B1404" s="279" t="str">
        <f t="shared" si="1068"/>
        <v>MOBILE PHONE FOR SHIFT I/C</v>
      </c>
      <c r="C1404" s="51">
        <f t="shared" si="1068"/>
        <v>0</v>
      </c>
      <c r="D1404" s="217" t="str">
        <f t="shared" si="1068"/>
        <v>-</v>
      </c>
      <c r="E1404" s="53">
        <f t="shared" si="1068"/>
        <v>0</v>
      </c>
      <c r="F1404" s="32">
        <f t="shared" si="1007"/>
        <v>1.3499E-3</v>
      </c>
      <c r="G1404" s="32">
        <f t="shared" si="1008"/>
        <v>1.3499E-3</v>
      </c>
      <c r="H1404" s="32">
        <f t="shared" si="1066"/>
        <v>0</v>
      </c>
      <c r="I1404" s="29">
        <f>'F4.2'!Y260</f>
        <v>0</v>
      </c>
      <c r="J1404" s="29">
        <f>'F4.2'!AX260</f>
        <v>0</v>
      </c>
      <c r="K1404" s="32"/>
      <c r="L1404" s="32"/>
      <c r="M1404" s="32">
        <f t="shared" si="995"/>
        <v>0</v>
      </c>
      <c r="N1404" s="32">
        <f t="shared" si="1067"/>
        <v>0</v>
      </c>
    </row>
    <row r="1405" spans="1:14" ht="15.75" outlineLevel="1">
      <c r="A1405" s="30">
        <f t="shared" ref="A1405:E1405" si="1069">A1119</f>
        <v>68</v>
      </c>
      <c r="B1405" s="279" t="str">
        <f t="shared" si="1069"/>
        <v>MOBILE PHONE FOR SHIFT I/C</v>
      </c>
      <c r="C1405" s="51">
        <f t="shared" si="1069"/>
        <v>0</v>
      </c>
      <c r="D1405" s="217" t="str">
        <f t="shared" si="1069"/>
        <v>-</v>
      </c>
      <c r="E1405" s="53">
        <f t="shared" si="1069"/>
        <v>0</v>
      </c>
      <c r="F1405" s="32">
        <f t="shared" si="1007"/>
        <v>1.3499E-3</v>
      </c>
      <c r="G1405" s="32">
        <f t="shared" si="1008"/>
        <v>1.3499E-3</v>
      </c>
      <c r="H1405" s="32">
        <f t="shared" si="1066"/>
        <v>0</v>
      </c>
      <c r="I1405" s="29">
        <f>'F4.2'!Y261</f>
        <v>0</v>
      </c>
      <c r="J1405" s="29">
        <f>'F4.2'!AX261</f>
        <v>0</v>
      </c>
      <c r="K1405" s="32"/>
      <c r="L1405" s="32"/>
      <c r="M1405" s="32">
        <f t="shared" si="995"/>
        <v>0</v>
      </c>
      <c r="N1405" s="32">
        <f t="shared" si="1067"/>
        <v>0</v>
      </c>
    </row>
    <row r="1406" spans="1:14" ht="15.75" outlineLevel="1">
      <c r="A1406" s="30">
        <f t="shared" ref="A1406:E1406" si="1070">A1120</f>
        <v>69</v>
      </c>
      <c r="B1406" s="279" t="str">
        <f t="shared" si="1070"/>
        <v>Procurement of CCTV camera</v>
      </c>
      <c r="C1406" s="51">
        <f t="shared" si="1070"/>
        <v>0</v>
      </c>
      <c r="D1406" s="217" t="str">
        <f t="shared" si="1070"/>
        <v>-</v>
      </c>
      <c r="E1406" s="53">
        <f t="shared" si="1070"/>
        <v>0</v>
      </c>
      <c r="F1406" s="32">
        <f t="shared" si="1007"/>
        <v>5.1684000000000001E-3</v>
      </c>
      <c r="G1406" s="32">
        <f t="shared" si="1008"/>
        <v>5.1684000000000001E-3</v>
      </c>
      <c r="H1406" s="32">
        <f t="shared" si="1066"/>
        <v>0</v>
      </c>
      <c r="I1406" s="29">
        <f>'F4.2'!Y262</f>
        <v>0</v>
      </c>
      <c r="J1406" s="29">
        <f>'F4.2'!AX262</f>
        <v>0</v>
      </c>
      <c r="K1406" s="32"/>
      <c r="L1406" s="32"/>
      <c r="M1406" s="32">
        <f t="shared" si="995"/>
        <v>0</v>
      </c>
      <c r="N1406" s="32">
        <f t="shared" si="1067"/>
        <v>0</v>
      </c>
    </row>
    <row r="1407" spans="1:14" ht="15.75" outlineLevel="1">
      <c r="A1407" s="30">
        <f t="shared" ref="A1407:E1407" si="1071">A1121</f>
        <v>70</v>
      </c>
      <c r="B1407" s="279" t="str">
        <f t="shared" si="1071"/>
        <v>Procurement of Desktop PC’s at GTPS URAN.</v>
      </c>
      <c r="C1407" s="51">
        <f t="shared" si="1071"/>
        <v>0</v>
      </c>
      <c r="D1407" s="217" t="str">
        <f t="shared" si="1071"/>
        <v>-</v>
      </c>
      <c r="E1407" s="53">
        <f t="shared" si="1071"/>
        <v>0</v>
      </c>
      <c r="F1407" s="32">
        <f t="shared" si="1007"/>
        <v>8.4568504000000003E-2</v>
      </c>
      <c r="G1407" s="32">
        <f t="shared" si="1008"/>
        <v>8.4568504000000003E-2</v>
      </c>
      <c r="H1407" s="32">
        <f t="shared" si="1066"/>
        <v>0</v>
      </c>
      <c r="I1407" s="29">
        <f>'F4.2'!Y263</f>
        <v>0</v>
      </c>
      <c r="J1407" s="29">
        <f>'F4.2'!AX263</f>
        <v>0</v>
      </c>
      <c r="K1407" s="32"/>
      <c r="L1407" s="32"/>
      <c r="M1407" s="32">
        <f t="shared" si="995"/>
        <v>0</v>
      </c>
      <c r="N1407" s="32">
        <f t="shared" si="1067"/>
        <v>0</v>
      </c>
    </row>
    <row r="1408" spans="1:14" ht="15.75" outlineLevel="1">
      <c r="A1408" s="30">
        <f t="shared" ref="A1408:E1408" si="1072">A1122</f>
        <v>71</v>
      </c>
      <c r="B1408" s="279" t="str">
        <f t="shared" si="1072"/>
        <v>Procurement of 4 channel DVR &amp; 4 cctv camera</v>
      </c>
      <c r="C1408" s="51">
        <f t="shared" si="1072"/>
        <v>0</v>
      </c>
      <c r="D1408" s="217" t="str">
        <f t="shared" si="1072"/>
        <v>-</v>
      </c>
      <c r="E1408" s="53">
        <f t="shared" si="1072"/>
        <v>0</v>
      </c>
      <c r="F1408" s="32">
        <f t="shared" si="1007"/>
        <v>1.47E-3</v>
      </c>
      <c r="G1408" s="32">
        <f t="shared" si="1008"/>
        <v>1.47E-3</v>
      </c>
      <c r="H1408" s="32">
        <f t="shared" si="1066"/>
        <v>0</v>
      </c>
      <c r="I1408" s="29">
        <f>'F4.2'!Y264</f>
        <v>0</v>
      </c>
      <c r="J1408" s="29">
        <f>'F4.2'!AX264</f>
        <v>0</v>
      </c>
      <c r="K1408" s="32"/>
      <c r="L1408" s="32"/>
      <c r="M1408" s="32">
        <f t="shared" si="995"/>
        <v>0</v>
      </c>
      <c r="N1408" s="32">
        <f t="shared" si="1067"/>
        <v>0</v>
      </c>
    </row>
    <row r="1409" spans="1:14" ht="15.75" outlineLevel="1">
      <c r="A1409" s="30">
        <f t="shared" ref="A1409:E1409" si="1073">A1123</f>
        <v>72</v>
      </c>
      <c r="B1409" s="279" t="str">
        <f t="shared" si="1073"/>
        <v xml:space="preserve">Procurement of 8 channel mini DVR </v>
      </c>
      <c r="C1409" s="51">
        <f t="shared" si="1073"/>
        <v>0</v>
      </c>
      <c r="D1409" s="217" t="str">
        <f t="shared" si="1073"/>
        <v>-</v>
      </c>
      <c r="E1409" s="53">
        <f t="shared" si="1073"/>
        <v>0</v>
      </c>
      <c r="F1409" s="32">
        <f t="shared" si="1007"/>
        <v>1.2492E-3</v>
      </c>
      <c r="G1409" s="32">
        <f t="shared" si="1008"/>
        <v>1.2492E-3</v>
      </c>
      <c r="H1409" s="32">
        <f t="shared" si="1066"/>
        <v>0</v>
      </c>
      <c r="I1409" s="29">
        <f>'F4.2'!Y265</f>
        <v>0</v>
      </c>
      <c r="J1409" s="29">
        <f>'F4.2'!AX265</f>
        <v>0</v>
      </c>
      <c r="K1409" s="32"/>
      <c r="L1409" s="32"/>
      <c r="M1409" s="32">
        <f t="shared" si="995"/>
        <v>0</v>
      </c>
      <c r="N1409" s="32">
        <f t="shared" si="1067"/>
        <v>0</v>
      </c>
    </row>
    <row r="1410" spans="1:14" ht="15.75" outlineLevel="1">
      <c r="A1410" s="30">
        <f t="shared" ref="A1410:E1410" si="1074">A1124</f>
        <v>73</v>
      </c>
      <c r="B1410" s="279" t="str">
        <f t="shared" si="1074"/>
        <v>Procurement of MOBILE PHONE</v>
      </c>
      <c r="C1410" s="51">
        <f t="shared" si="1074"/>
        <v>0</v>
      </c>
      <c r="D1410" s="217" t="str">
        <f t="shared" si="1074"/>
        <v>-</v>
      </c>
      <c r="E1410" s="53">
        <f t="shared" si="1074"/>
        <v>0</v>
      </c>
      <c r="F1410" s="32">
        <f t="shared" ref="F1410:F1434" si="1075">F1124+I1124</f>
        <v>1.5E-3</v>
      </c>
      <c r="G1410" s="32">
        <f t="shared" ref="G1410:G1434" si="1076">G1124+M1124</f>
        <v>1.5E-3</v>
      </c>
      <c r="H1410" s="32">
        <f t="shared" si="1066"/>
        <v>0</v>
      </c>
      <c r="I1410" s="29">
        <f>'F4.2'!Y266</f>
        <v>0</v>
      </c>
      <c r="J1410" s="29">
        <f>'F4.2'!AX266</f>
        <v>0</v>
      </c>
      <c r="K1410" s="32"/>
      <c r="L1410" s="32"/>
      <c r="M1410" s="32">
        <f t="shared" si="995"/>
        <v>0</v>
      </c>
      <c r="N1410" s="32">
        <f t="shared" si="1067"/>
        <v>0</v>
      </c>
    </row>
    <row r="1411" spans="1:14" ht="30" outlineLevel="1">
      <c r="A1411" s="30">
        <f t="shared" ref="A1411:E1411" si="1077">A1125</f>
        <v>74</v>
      </c>
      <c r="B1411" s="279" t="str">
        <f t="shared" si="1077"/>
        <v xml:space="preserve">Procurement of Monitors at GTPS URAN.
</v>
      </c>
      <c r="C1411" s="51">
        <f t="shared" si="1077"/>
        <v>0</v>
      </c>
      <c r="D1411" s="217" t="str">
        <f t="shared" si="1077"/>
        <v>-</v>
      </c>
      <c r="E1411" s="53">
        <f t="shared" si="1077"/>
        <v>0</v>
      </c>
      <c r="F1411" s="32">
        <f t="shared" si="1075"/>
        <v>1.01E-3</v>
      </c>
      <c r="G1411" s="32">
        <f t="shared" si="1076"/>
        <v>1.01E-3</v>
      </c>
      <c r="H1411" s="32">
        <f t="shared" si="1066"/>
        <v>0</v>
      </c>
      <c r="I1411" s="29">
        <f>'F4.2'!Y267</f>
        <v>0</v>
      </c>
      <c r="J1411" s="29">
        <f>'F4.2'!AX267</f>
        <v>0</v>
      </c>
      <c r="K1411" s="32"/>
      <c r="L1411" s="32"/>
      <c r="M1411" s="32">
        <f t="shared" si="995"/>
        <v>0</v>
      </c>
      <c r="N1411" s="32">
        <f t="shared" si="1067"/>
        <v>0</v>
      </c>
    </row>
    <row r="1412" spans="1:14" ht="15.75" outlineLevel="1">
      <c r="A1412" s="30">
        <f t="shared" ref="A1412:E1412" si="1078">A1126</f>
        <v>75</v>
      </c>
      <c r="B1412" s="279" t="str">
        <f t="shared" si="1078"/>
        <v>Supply of Thinclients on Buyback for Uran GTPS</v>
      </c>
      <c r="C1412" s="51">
        <f t="shared" si="1078"/>
        <v>0</v>
      </c>
      <c r="D1412" s="217" t="str">
        <f t="shared" si="1078"/>
        <v>-</v>
      </c>
      <c r="E1412" s="53">
        <f t="shared" si="1078"/>
        <v>0</v>
      </c>
      <c r="F1412" s="32">
        <f t="shared" si="1075"/>
        <v>0.12117600000000001</v>
      </c>
      <c r="G1412" s="32">
        <f t="shared" si="1076"/>
        <v>0.12117600000000001</v>
      </c>
      <c r="H1412" s="32">
        <f t="shared" si="1066"/>
        <v>0</v>
      </c>
      <c r="I1412" s="29">
        <f>'F4.2'!Y268</f>
        <v>0</v>
      </c>
      <c r="J1412" s="29">
        <f>'F4.2'!AX268</f>
        <v>0</v>
      </c>
      <c r="K1412" s="32"/>
      <c r="L1412" s="32"/>
      <c r="M1412" s="32">
        <f t="shared" si="995"/>
        <v>0</v>
      </c>
      <c r="N1412" s="32">
        <f t="shared" si="1067"/>
        <v>0</v>
      </c>
    </row>
    <row r="1413" spans="1:14" ht="15.75" outlineLevel="1">
      <c r="A1413" s="30">
        <f t="shared" ref="A1413:E1413" si="1079">A1127</f>
        <v>76</v>
      </c>
      <c r="B1413" s="279" t="str">
        <f t="shared" si="1079"/>
        <v>FY23-24</v>
      </c>
      <c r="C1413" s="51">
        <f t="shared" si="1079"/>
        <v>0</v>
      </c>
      <c r="D1413" s="217" t="str">
        <f t="shared" si="1079"/>
        <v>-</v>
      </c>
      <c r="E1413" s="53">
        <f t="shared" si="1079"/>
        <v>0</v>
      </c>
      <c r="F1413" s="32">
        <f t="shared" si="1075"/>
        <v>0</v>
      </c>
      <c r="G1413" s="32">
        <f t="shared" si="1076"/>
        <v>0</v>
      </c>
      <c r="H1413" s="32">
        <f t="shared" si="1066"/>
        <v>0</v>
      </c>
      <c r="I1413" s="29">
        <f>'F4.2'!Y269</f>
        <v>0</v>
      </c>
      <c r="J1413" s="29">
        <f>'F4.2'!AX269</f>
        <v>0</v>
      </c>
      <c r="K1413" s="32"/>
      <c r="L1413" s="32"/>
      <c r="M1413" s="32">
        <f t="shared" si="995"/>
        <v>0</v>
      </c>
      <c r="N1413" s="32">
        <f t="shared" si="1067"/>
        <v>0</v>
      </c>
    </row>
    <row r="1414" spans="1:14" ht="30" outlineLevel="1">
      <c r="A1414" s="30">
        <f t="shared" ref="A1414:E1414" si="1080">A1128</f>
        <v>77</v>
      </c>
      <c r="B1414" s="279" t="str">
        <f t="shared" si="1080"/>
        <v>PORT FIRE EXT ABC COMP EN3  AFFF - COMPOSITE CAPACITY 9 LTR 9KG</v>
      </c>
      <c r="C1414" s="51">
        <f t="shared" si="1080"/>
        <v>0</v>
      </c>
      <c r="D1414" s="217" t="str">
        <f t="shared" si="1080"/>
        <v>-</v>
      </c>
      <c r="E1414" s="53">
        <f t="shared" si="1080"/>
        <v>0</v>
      </c>
      <c r="F1414" s="32">
        <f t="shared" si="1075"/>
        <v>3.3915000000000002</v>
      </c>
      <c r="G1414" s="32">
        <f t="shared" si="1076"/>
        <v>3.3915000000000002</v>
      </c>
      <c r="H1414" s="32">
        <f t="shared" si="1066"/>
        <v>0</v>
      </c>
      <c r="I1414" s="29">
        <f>'F4.2'!Y270</f>
        <v>0</v>
      </c>
      <c r="J1414" s="29">
        <f>'F4.2'!AX270</f>
        <v>0</v>
      </c>
      <c r="K1414" s="32"/>
      <c r="L1414" s="32"/>
      <c r="M1414" s="32">
        <f t="shared" si="995"/>
        <v>0</v>
      </c>
      <c r="N1414" s="32">
        <f t="shared" si="1067"/>
        <v>0</v>
      </c>
    </row>
    <row r="1415" spans="1:14" ht="30" outlineLevel="1">
      <c r="A1415" s="30">
        <f t="shared" ref="A1415:E1415" si="1081">A1129</f>
        <v>78</v>
      </c>
      <c r="B1415" s="279" t="str">
        <f t="shared" si="1081"/>
        <v>Procurement of  Thermal  Imaging Camera for Condition Monitoring of machine at GTPS,Uran.</v>
      </c>
      <c r="C1415" s="51">
        <f t="shared" si="1081"/>
        <v>0</v>
      </c>
      <c r="D1415" s="217" t="str">
        <f t="shared" si="1081"/>
        <v>-</v>
      </c>
      <c r="E1415" s="53">
        <f t="shared" si="1081"/>
        <v>0</v>
      </c>
      <c r="F1415" s="32">
        <f t="shared" si="1075"/>
        <v>3.5046000000000001E-2</v>
      </c>
      <c r="G1415" s="32">
        <f t="shared" si="1076"/>
        <v>3.5046000000000001E-2</v>
      </c>
      <c r="H1415" s="32">
        <f t="shared" si="1066"/>
        <v>0</v>
      </c>
      <c r="I1415" s="29">
        <f>'F4.2'!Y271</f>
        <v>0</v>
      </c>
      <c r="J1415" s="29">
        <f>'F4.2'!AX271</f>
        <v>0</v>
      </c>
      <c r="K1415" s="32"/>
      <c r="L1415" s="32"/>
      <c r="M1415" s="32">
        <f t="shared" si="995"/>
        <v>0</v>
      </c>
      <c r="N1415" s="32">
        <f t="shared" si="1067"/>
        <v>0</v>
      </c>
    </row>
    <row r="1416" spans="1:14" ht="15.75" outlineLevel="1">
      <c r="A1416" s="30">
        <f t="shared" ref="A1416:E1416" si="1082">A1130</f>
        <v>79</v>
      </c>
      <c r="B1416" s="279" t="str">
        <f t="shared" si="1082"/>
        <v xml:space="preserve">DIGITAL ULTRASONIC FLOW METER </v>
      </c>
      <c r="C1416" s="51">
        <f t="shared" si="1082"/>
        <v>0</v>
      </c>
      <c r="D1416" s="217" t="str">
        <f t="shared" si="1082"/>
        <v>-</v>
      </c>
      <c r="E1416" s="53">
        <f t="shared" si="1082"/>
        <v>0</v>
      </c>
      <c r="F1416" s="32">
        <f t="shared" si="1075"/>
        <v>1.6767799999999999E-2</v>
      </c>
      <c r="G1416" s="32">
        <f t="shared" si="1076"/>
        <v>1.6767799999999999E-2</v>
      </c>
      <c r="H1416" s="32">
        <f t="shared" si="1066"/>
        <v>0</v>
      </c>
      <c r="I1416" s="29">
        <f>'F4.2'!Y272</f>
        <v>0</v>
      </c>
      <c r="J1416" s="29">
        <f>'F4.2'!AX272</f>
        <v>0</v>
      </c>
      <c r="K1416" s="32"/>
      <c r="L1416" s="32"/>
      <c r="M1416" s="32">
        <f t="shared" si="995"/>
        <v>0</v>
      </c>
      <c r="N1416" s="32">
        <f t="shared" si="1067"/>
        <v>0</v>
      </c>
    </row>
    <row r="1417" spans="1:14" ht="15.75" outlineLevel="1">
      <c r="A1417" s="30">
        <f t="shared" ref="A1417:E1417" si="1083">A1131</f>
        <v>80</v>
      </c>
      <c r="B1417" s="279" t="str">
        <f t="shared" si="1083"/>
        <v>MEASURING &amp;DISPLAYING HANDHELD INST</v>
      </c>
      <c r="C1417" s="51">
        <f t="shared" si="1083"/>
        <v>0</v>
      </c>
      <c r="D1417" s="217" t="str">
        <f t="shared" si="1083"/>
        <v>-</v>
      </c>
      <c r="E1417" s="53">
        <f t="shared" si="1083"/>
        <v>0</v>
      </c>
      <c r="F1417" s="32">
        <f t="shared" si="1075"/>
        <v>8.5313999999999997E-3</v>
      </c>
      <c r="G1417" s="32">
        <f t="shared" si="1076"/>
        <v>8.5313999999999997E-3</v>
      </c>
      <c r="H1417" s="32">
        <f t="shared" si="1066"/>
        <v>0</v>
      </c>
      <c r="I1417" s="29">
        <f>'F4.2'!Y273</f>
        <v>0</v>
      </c>
      <c r="J1417" s="29">
        <f>'F4.2'!AX273</f>
        <v>0</v>
      </c>
      <c r="K1417" s="32"/>
      <c r="L1417" s="32"/>
      <c r="M1417" s="32">
        <f t="shared" si="995"/>
        <v>0</v>
      </c>
      <c r="N1417" s="32">
        <f t="shared" si="1067"/>
        <v>0</v>
      </c>
    </row>
    <row r="1418" spans="1:14" ht="30" outlineLevel="1">
      <c r="A1418" s="30">
        <f t="shared" ref="A1418:E1418" si="1084">A1132</f>
        <v>81</v>
      </c>
      <c r="B1418" s="279" t="str">
        <f t="shared" si="1084"/>
        <v>Approval for procuring Thickness measurment gauge,Portable flow meter and Vibration meter for GTPS, Uran</v>
      </c>
      <c r="C1418" s="51">
        <f t="shared" si="1084"/>
        <v>0</v>
      </c>
      <c r="D1418" s="217" t="str">
        <f t="shared" si="1084"/>
        <v>-</v>
      </c>
      <c r="E1418" s="53">
        <f t="shared" si="1084"/>
        <v>0</v>
      </c>
      <c r="F1418" s="32">
        <f t="shared" si="1075"/>
        <v>9.2399999999999999E-3</v>
      </c>
      <c r="G1418" s="32">
        <f t="shared" si="1076"/>
        <v>9.2399999999999999E-3</v>
      </c>
      <c r="H1418" s="32">
        <f t="shared" si="1066"/>
        <v>0</v>
      </c>
      <c r="I1418" s="29">
        <f>'F4.2'!Y274</f>
        <v>0</v>
      </c>
      <c r="J1418" s="29">
        <f>'F4.2'!AX274</f>
        <v>0</v>
      </c>
      <c r="K1418" s="32"/>
      <c r="L1418" s="32"/>
      <c r="M1418" s="32">
        <f t="shared" si="995"/>
        <v>0</v>
      </c>
      <c r="N1418" s="32">
        <f t="shared" si="1067"/>
        <v>0</v>
      </c>
    </row>
    <row r="1419" spans="1:14" ht="45" outlineLevel="1">
      <c r="A1419" s="30">
        <f t="shared" ref="A1419:E1419" si="1085">A1133</f>
        <v>82</v>
      </c>
      <c r="B1419" s="279" t="str">
        <f t="shared" si="1085"/>
        <v>Supply, installation and commissioning of 1.5 ton Window Air Conditioner and 1.5 Ton Split Air conditioners with inverter technology at GTPS Uran.</v>
      </c>
      <c r="C1419" s="51">
        <f t="shared" si="1085"/>
        <v>0</v>
      </c>
      <c r="D1419" s="217" t="str">
        <f t="shared" si="1085"/>
        <v>-</v>
      </c>
      <c r="E1419" s="53">
        <f t="shared" si="1085"/>
        <v>0</v>
      </c>
      <c r="F1419" s="32">
        <f t="shared" si="1075"/>
        <v>1.3585501000000002E-2</v>
      </c>
      <c r="G1419" s="32">
        <f t="shared" si="1076"/>
        <v>1.3585501000000002E-2</v>
      </c>
      <c r="H1419" s="32">
        <f t="shared" si="1066"/>
        <v>0</v>
      </c>
      <c r="I1419" s="29">
        <f>'F4.2'!Y275</f>
        <v>0</v>
      </c>
      <c r="J1419" s="29">
        <f>'F4.2'!AX275</f>
        <v>0</v>
      </c>
      <c r="K1419" s="32"/>
      <c r="L1419" s="32"/>
      <c r="M1419" s="32">
        <f t="shared" si="995"/>
        <v>0</v>
      </c>
      <c r="N1419" s="32">
        <f t="shared" si="1067"/>
        <v>0</v>
      </c>
    </row>
    <row r="1420" spans="1:14" ht="15.75" outlineLevel="1">
      <c r="A1420" s="30">
        <f t="shared" ref="A1420:E1420" si="1086">A1134</f>
        <v>83</v>
      </c>
      <c r="B1420" s="279" t="str">
        <f t="shared" si="1086"/>
        <v>Procurement of monitors at GTPS Uran</v>
      </c>
      <c r="C1420" s="51">
        <f t="shared" si="1086"/>
        <v>0</v>
      </c>
      <c r="D1420" s="217" t="str">
        <f t="shared" si="1086"/>
        <v>-</v>
      </c>
      <c r="E1420" s="53">
        <f t="shared" si="1086"/>
        <v>0</v>
      </c>
      <c r="F1420" s="32">
        <f t="shared" si="1075"/>
        <v>1.44E-2</v>
      </c>
      <c r="G1420" s="32">
        <f t="shared" si="1076"/>
        <v>1.44E-2</v>
      </c>
      <c r="H1420" s="32">
        <f t="shared" si="1066"/>
        <v>0</v>
      </c>
      <c r="I1420" s="29">
        <f>'F4.2'!Y276</f>
        <v>0</v>
      </c>
      <c r="J1420" s="29">
        <f>'F4.2'!AX276</f>
        <v>0</v>
      </c>
      <c r="K1420" s="32"/>
      <c r="L1420" s="32"/>
      <c r="M1420" s="32">
        <f t="shared" si="995"/>
        <v>0</v>
      </c>
      <c r="N1420" s="32">
        <f t="shared" si="1067"/>
        <v>0</v>
      </c>
    </row>
    <row r="1421" spans="1:14" ht="15.75" outlineLevel="1">
      <c r="A1421" s="30">
        <f t="shared" ref="A1421:E1421" si="1087">A1135</f>
        <v>84</v>
      </c>
      <c r="B1421" s="279" t="str">
        <f t="shared" si="1087"/>
        <v>Procurement of Desktop PC’s and Laptop at GTPS Uran</v>
      </c>
      <c r="C1421" s="51">
        <f t="shared" si="1087"/>
        <v>0</v>
      </c>
      <c r="D1421" s="217" t="str">
        <f t="shared" si="1087"/>
        <v>-</v>
      </c>
      <c r="E1421" s="53">
        <f t="shared" si="1087"/>
        <v>0</v>
      </c>
      <c r="F1421" s="32">
        <f t="shared" si="1075"/>
        <v>5.4989990000000001E-3</v>
      </c>
      <c r="G1421" s="32">
        <f t="shared" si="1076"/>
        <v>5.4989990000000001E-3</v>
      </c>
      <c r="H1421" s="32">
        <f t="shared" si="1066"/>
        <v>0</v>
      </c>
      <c r="I1421" s="29">
        <f>'F4.2'!Y277</f>
        <v>0</v>
      </c>
      <c r="J1421" s="29">
        <f>'F4.2'!AX277</f>
        <v>0</v>
      </c>
      <c r="K1421" s="32"/>
      <c r="L1421" s="32"/>
      <c r="M1421" s="32">
        <f t="shared" si="995"/>
        <v>0</v>
      </c>
      <c r="N1421" s="32">
        <f t="shared" si="1067"/>
        <v>0</v>
      </c>
    </row>
    <row r="1422" spans="1:14" ht="30" outlineLevel="1">
      <c r="A1422" s="30">
        <f t="shared" ref="A1422:E1422" si="1088">A1136</f>
        <v>85</v>
      </c>
      <c r="B1422" s="279" t="str">
        <f t="shared" si="1088"/>
        <v>SUPPLY &amp; INSTALLATION OF VC SETUP AND INTERACTIVE DISPLAY FOR GTPS URAN</v>
      </c>
      <c r="C1422" s="51">
        <f t="shared" si="1088"/>
        <v>0</v>
      </c>
      <c r="D1422" s="217" t="str">
        <f t="shared" si="1088"/>
        <v>-</v>
      </c>
      <c r="E1422" s="53">
        <f t="shared" si="1088"/>
        <v>0</v>
      </c>
      <c r="F1422" s="32">
        <f t="shared" si="1075"/>
        <v>3.0762600000000001E-2</v>
      </c>
      <c r="G1422" s="32">
        <f t="shared" si="1076"/>
        <v>3.0762600000000001E-2</v>
      </c>
      <c r="H1422" s="32">
        <f t="shared" si="1066"/>
        <v>0</v>
      </c>
      <c r="I1422" s="29">
        <f>'F4.2'!Y278</f>
        <v>0</v>
      </c>
      <c r="J1422" s="29">
        <f>'F4.2'!AX278</f>
        <v>0</v>
      </c>
      <c r="K1422" s="32"/>
      <c r="L1422" s="32"/>
      <c r="M1422" s="32">
        <f t="shared" si="995"/>
        <v>0</v>
      </c>
      <c r="N1422" s="32">
        <f t="shared" si="1067"/>
        <v>0</v>
      </c>
    </row>
    <row r="1423" spans="1:14" ht="30" outlineLevel="1">
      <c r="A1423" s="30">
        <f t="shared" ref="A1423:E1423" si="1089">A1137</f>
        <v>86</v>
      </c>
      <c r="B1423" s="279" t="str">
        <f t="shared" si="1089"/>
        <v>Supply, installation and commissioning of water purifiers and water purifier cum cooler at GTPS Uran.</v>
      </c>
      <c r="C1423" s="51">
        <f t="shared" si="1089"/>
        <v>0</v>
      </c>
      <c r="D1423" s="217" t="str">
        <f t="shared" si="1089"/>
        <v>-</v>
      </c>
      <c r="E1423" s="53">
        <f t="shared" si="1089"/>
        <v>0</v>
      </c>
      <c r="F1423" s="32">
        <f t="shared" si="1075"/>
        <v>2.850001E-3</v>
      </c>
      <c r="G1423" s="32">
        <f t="shared" si="1076"/>
        <v>2.850001E-3</v>
      </c>
      <c r="H1423" s="32">
        <f t="shared" si="1066"/>
        <v>0</v>
      </c>
      <c r="I1423" s="29">
        <f>'F4.2'!Y279</f>
        <v>0</v>
      </c>
      <c r="J1423" s="29">
        <f>'F4.2'!AX279</f>
        <v>0</v>
      </c>
      <c r="K1423" s="32"/>
      <c r="L1423" s="32"/>
      <c r="M1423" s="32">
        <f t="shared" si="995"/>
        <v>0</v>
      </c>
      <c r="N1423" s="32">
        <f t="shared" si="1067"/>
        <v>0</v>
      </c>
    </row>
    <row r="1424" spans="1:14" ht="30" outlineLevel="1">
      <c r="A1424" s="30">
        <f t="shared" ref="A1424:E1424" si="1090">A1138</f>
        <v>87</v>
      </c>
      <c r="B1424" s="279" t="str">
        <f t="shared" si="1090"/>
        <v>Urgent procurement and installation of UV Water Purifier cum cooler at GTPS, Uran on confirmatory  basis.</v>
      </c>
      <c r="C1424" s="51">
        <f t="shared" si="1090"/>
        <v>0</v>
      </c>
      <c r="D1424" s="217" t="str">
        <f t="shared" si="1090"/>
        <v>-</v>
      </c>
      <c r="E1424" s="53">
        <f t="shared" si="1090"/>
        <v>0</v>
      </c>
      <c r="F1424" s="32">
        <f t="shared" si="1075"/>
        <v>8.378E-3</v>
      </c>
      <c r="G1424" s="32">
        <f t="shared" si="1076"/>
        <v>8.378E-3</v>
      </c>
      <c r="H1424" s="32">
        <f t="shared" si="1066"/>
        <v>0</v>
      </c>
      <c r="I1424" s="29">
        <f>'F4.2'!Y280</f>
        <v>0</v>
      </c>
      <c r="J1424" s="29">
        <f>'F4.2'!AX280</f>
        <v>0</v>
      </c>
      <c r="K1424" s="32"/>
      <c r="L1424" s="32"/>
      <c r="M1424" s="32">
        <f t="shared" si="995"/>
        <v>0</v>
      </c>
      <c r="N1424" s="32">
        <f t="shared" si="1067"/>
        <v>0</v>
      </c>
    </row>
    <row r="1425" spans="1:16" ht="30" outlineLevel="1">
      <c r="A1425" s="30">
        <f t="shared" ref="A1425:E1425" si="1091">A1139</f>
        <v>88</v>
      </c>
      <c r="B1425" s="279" t="str">
        <f t="shared" si="1091"/>
        <v>Supply, installation and commissioning of RO+UV+UF Storage Type Water Purifiers at GTPS,Uran.</v>
      </c>
      <c r="C1425" s="51">
        <f t="shared" si="1091"/>
        <v>0</v>
      </c>
      <c r="D1425" s="217" t="str">
        <f t="shared" si="1091"/>
        <v>-</v>
      </c>
      <c r="E1425" s="53">
        <f t="shared" si="1091"/>
        <v>0</v>
      </c>
      <c r="F1425" s="32">
        <f t="shared" si="1075"/>
        <v>1.2951199E-2</v>
      </c>
      <c r="G1425" s="32">
        <f t="shared" si="1076"/>
        <v>1.2951199E-2</v>
      </c>
      <c r="H1425" s="32">
        <f t="shared" si="1066"/>
        <v>0</v>
      </c>
      <c r="I1425" s="29">
        <f>'F4.2'!Y281</f>
        <v>0</v>
      </c>
      <c r="J1425" s="29">
        <f>'F4.2'!AX281</f>
        <v>0</v>
      </c>
      <c r="K1425" s="32"/>
      <c r="L1425" s="32"/>
      <c r="M1425" s="32">
        <f t="shared" si="995"/>
        <v>0</v>
      </c>
      <c r="N1425" s="32">
        <f t="shared" si="1067"/>
        <v>0</v>
      </c>
    </row>
    <row r="1426" spans="1:16" ht="30" outlineLevel="1">
      <c r="A1426" s="30">
        <f t="shared" ref="A1426:E1426" si="1092">A1140</f>
        <v>89</v>
      </c>
      <c r="B1426" s="279" t="str">
        <f t="shared" si="1092"/>
        <v>Procurement of Hot air oven for general laboratory at Water Treatment Plant, GTPS,Uran</v>
      </c>
      <c r="C1426" s="51">
        <f t="shared" si="1092"/>
        <v>0</v>
      </c>
      <c r="D1426" s="217" t="str">
        <f t="shared" si="1092"/>
        <v>-</v>
      </c>
      <c r="E1426" s="53">
        <f t="shared" si="1092"/>
        <v>0</v>
      </c>
      <c r="F1426" s="32">
        <f t="shared" si="1075"/>
        <v>1.475E-3</v>
      </c>
      <c r="G1426" s="32">
        <f t="shared" si="1076"/>
        <v>1.475E-3</v>
      </c>
      <c r="H1426" s="32">
        <f t="shared" si="1066"/>
        <v>0</v>
      </c>
      <c r="I1426" s="29">
        <f>'F4.2'!Y282</f>
        <v>0</v>
      </c>
      <c r="J1426" s="29">
        <f>'F4.2'!AX282</f>
        <v>0</v>
      </c>
      <c r="K1426" s="32"/>
      <c r="L1426" s="32"/>
      <c r="M1426" s="32">
        <f t="shared" si="995"/>
        <v>0</v>
      </c>
      <c r="N1426" s="32">
        <f t="shared" si="1067"/>
        <v>0</v>
      </c>
    </row>
    <row r="1427" spans="1:16" ht="30" outlineLevel="1">
      <c r="A1427" s="30">
        <f t="shared" ref="A1427:E1427" si="1093">A1141</f>
        <v>90</v>
      </c>
      <c r="B1427" s="279" t="str">
        <f t="shared" si="1093"/>
        <v>Supply of Plastic Chair and Dinning table at Guest House &amp; new dormitory of GTPS Uran.</v>
      </c>
      <c r="C1427" s="51">
        <f t="shared" si="1093"/>
        <v>0</v>
      </c>
      <c r="D1427" s="217" t="str">
        <f t="shared" si="1093"/>
        <v>-</v>
      </c>
      <c r="E1427" s="53">
        <f t="shared" si="1093"/>
        <v>0</v>
      </c>
      <c r="F1427" s="32">
        <f t="shared" si="1075"/>
        <v>6.1545000000000002E-3</v>
      </c>
      <c r="G1427" s="32">
        <f t="shared" si="1076"/>
        <v>6.1545000000000002E-3</v>
      </c>
      <c r="H1427" s="32">
        <f t="shared" si="1066"/>
        <v>0</v>
      </c>
      <c r="I1427" s="29">
        <f>'F4.2'!Y283</f>
        <v>0</v>
      </c>
      <c r="J1427" s="29">
        <f>'F4.2'!AX283</f>
        <v>0</v>
      </c>
      <c r="K1427" s="32"/>
      <c r="L1427" s="32"/>
      <c r="M1427" s="32">
        <f t="shared" si="995"/>
        <v>0</v>
      </c>
      <c r="N1427" s="32">
        <f t="shared" si="1067"/>
        <v>0</v>
      </c>
    </row>
    <row r="1428" spans="1:16" ht="15.75" outlineLevel="1">
      <c r="A1428" s="30">
        <f t="shared" ref="A1428:E1428" si="1094">A1142</f>
        <v>91</v>
      </c>
      <c r="B1428" s="279" t="str">
        <f t="shared" si="1094"/>
        <v>Procurement of Desktop PC’s and Laptop at GTPS Uran</v>
      </c>
      <c r="C1428" s="51">
        <f t="shared" si="1094"/>
        <v>0</v>
      </c>
      <c r="D1428" s="217" t="str">
        <f t="shared" si="1094"/>
        <v>-</v>
      </c>
      <c r="E1428" s="53">
        <f t="shared" si="1094"/>
        <v>0</v>
      </c>
      <c r="F1428" s="32">
        <f t="shared" si="1075"/>
        <v>8.7999990000000011E-3</v>
      </c>
      <c r="G1428" s="32">
        <f t="shared" si="1076"/>
        <v>8.7999990000000011E-3</v>
      </c>
      <c r="H1428" s="32">
        <f t="shared" si="1066"/>
        <v>0</v>
      </c>
      <c r="I1428" s="29">
        <f>'F4.2'!Y284</f>
        <v>0</v>
      </c>
      <c r="J1428" s="29">
        <f>'F4.2'!AX284</f>
        <v>0</v>
      </c>
      <c r="K1428" s="32"/>
      <c r="L1428" s="32"/>
      <c r="M1428" s="32">
        <f t="shared" si="995"/>
        <v>0</v>
      </c>
      <c r="N1428" s="32">
        <f t="shared" si="1067"/>
        <v>0</v>
      </c>
    </row>
    <row r="1429" spans="1:16" ht="15.75" outlineLevel="1">
      <c r="A1429" s="30">
        <f t="shared" ref="A1429:E1429" si="1095">A1143</f>
        <v>92</v>
      </c>
      <c r="B1429" s="279" t="str">
        <f t="shared" si="1095"/>
        <v>COLOR LASER JET PRINTERADMIN BUILDING</v>
      </c>
      <c r="C1429" s="51">
        <f t="shared" si="1095"/>
        <v>0</v>
      </c>
      <c r="D1429" s="217" t="str">
        <f t="shared" si="1095"/>
        <v>-</v>
      </c>
      <c r="E1429" s="53">
        <f t="shared" si="1095"/>
        <v>0</v>
      </c>
      <c r="F1429" s="32">
        <f t="shared" si="1075"/>
        <v>6.3790000000000001E-3</v>
      </c>
      <c r="G1429" s="32">
        <f t="shared" si="1076"/>
        <v>6.3790000000000001E-3</v>
      </c>
      <c r="H1429" s="32">
        <f t="shared" si="1066"/>
        <v>0</v>
      </c>
      <c r="I1429" s="29">
        <f>'F4.2'!Y285</f>
        <v>0</v>
      </c>
      <c r="J1429" s="29">
        <f>'F4.2'!AX285</f>
        <v>0</v>
      </c>
      <c r="K1429" s="32"/>
      <c r="L1429" s="32"/>
      <c r="M1429" s="32">
        <f t="shared" si="995"/>
        <v>0</v>
      </c>
      <c r="N1429" s="32">
        <f t="shared" si="1067"/>
        <v>0</v>
      </c>
    </row>
    <row r="1430" spans="1:16" ht="15.75" outlineLevel="1">
      <c r="A1430" s="30">
        <f t="shared" ref="A1430:E1430" si="1096">A1144</f>
        <v>93</v>
      </c>
      <c r="B1430" s="279" t="str">
        <f t="shared" si="1096"/>
        <v>DEEP FREEZER CAP 205 LITERSGuest House</v>
      </c>
      <c r="C1430" s="51">
        <f t="shared" si="1096"/>
        <v>0</v>
      </c>
      <c r="D1430" s="217" t="str">
        <f t="shared" si="1096"/>
        <v>-</v>
      </c>
      <c r="E1430" s="53">
        <f t="shared" si="1096"/>
        <v>0</v>
      </c>
      <c r="F1430" s="32">
        <f t="shared" si="1075"/>
        <v>4.248E-3</v>
      </c>
      <c r="G1430" s="32">
        <f t="shared" si="1076"/>
        <v>4.248E-3</v>
      </c>
      <c r="H1430" s="32">
        <f t="shared" si="1066"/>
        <v>0</v>
      </c>
      <c r="I1430" s="29">
        <f>'F4.2'!Y286</f>
        <v>0</v>
      </c>
      <c r="J1430" s="29">
        <f>'F4.2'!AX286</f>
        <v>0</v>
      </c>
      <c r="K1430" s="32"/>
      <c r="L1430" s="32"/>
      <c r="M1430" s="32">
        <f t="shared" si="995"/>
        <v>0</v>
      </c>
      <c r="N1430" s="32">
        <f t="shared" si="1067"/>
        <v>0</v>
      </c>
    </row>
    <row r="1431" spans="1:16" ht="15.75" outlineLevel="1">
      <c r="A1431" s="30">
        <f t="shared" ref="A1431:E1431" si="1097">A1145</f>
        <v>94</v>
      </c>
      <c r="B1431" s="279" t="str">
        <f t="shared" si="1097"/>
        <v>CCTV, DVR , CCTV CableGuest HO&amp;Club HO</v>
      </c>
      <c r="C1431" s="51">
        <f t="shared" si="1097"/>
        <v>0</v>
      </c>
      <c r="D1431" s="217" t="str">
        <f t="shared" si="1097"/>
        <v>-</v>
      </c>
      <c r="E1431" s="53">
        <f t="shared" si="1097"/>
        <v>0</v>
      </c>
      <c r="F1431" s="32">
        <f t="shared" si="1075"/>
        <v>1.1741E-2</v>
      </c>
      <c r="G1431" s="32">
        <f t="shared" si="1076"/>
        <v>1.1741E-2</v>
      </c>
      <c r="H1431" s="32">
        <f t="shared" si="1066"/>
        <v>0</v>
      </c>
      <c r="I1431" s="29">
        <f>'F4.2'!Y287</f>
        <v>0</v>
      </c>
      <c r="J1431" s="29">
        <f>'F4.2'!AX287</f>
        <v>0</v>
      </c>
      <c r="K1431" s="32"/>
      <c r="L1431" s="32"/>
      <c r="M1431" s="32">
        <f t="shared" si="995"/>
        <v>0</v>
      </c>
      <c r="N1431" s="32">
        <f t="shared" si="1067"/>
        <v>0</v>
      </c>
    </row>
    <row r="1432" spans="1:16" ht="45" outlineLevel="1">
      <c r="A1432" s="30">
        <f t="shared" ref="A1432:E1432" si="1098">A1146</f>
        <v>95</v>
      </c>
      <c r="B1432" s="279" t="str">
        <f t="shared" si="1098"/>
        <v>Supply installation, commissioning and testing of 220 V, 800 Ah Ni-Cadmium/ 220 V, 965 Ah Plante Type battery sets for Stage III WHRP 120 MW A0 &amp; B0 Units at Gas Turbine Power Station, Uran.</v>
      </c>
      <c r="C1432" s="51">
        <f t="shared" si="1098"/>
        <v>0</v>
      </c>
      <c r="D1432" s="217" t="str">
        <f t="shared" si="1098"/>
        <v>-</v>
      </c>
      <c r="E1432" s="53">
        <f t="shared" si="1098"/>
        <v>0</v>
      </c>
      <c r="F1432" s="32">
        <f t="shared" si="1075"/>
        <v>3.628028</v>
      </c>
      <c r="G1432" s="32">
        <f t="shared" si="1076"/>
        <v>3.628028</v>
      </c>
      <c r="H1432" s="32">
        <f t="shared" si="1066"/>
        <v>0</v>
      </c>
      <c r="I1432" s="29">
        <f>'F4.2'!Y288</f>
        <v>0</v>
      </c>
      <c r="J1432" s="29">
        <f>'F4.2'!AX288</f>
        <v>0</v>
      </c>
      <c r="K1432" s="32"/>
      <c r="L1432" s="32"/>
      <c r="M1432" s="32">
        <f t="shared" si="995"/>
        <v>0</v>
      </c>
      <c r="N1432" s="32">
        <f t="shared" si="1067"/>
        <v>0</v>
      </c>
    </row>
    <row r="1433" spans="1:16" ht="45" outlineLevel="1">
      <c r="A1433" s="30">
        <f t="shared" ref="A1433:E1433" si="1099">A1147</f>
        <v>96</v>
      </c>
      <c r="B1433" s="279" t="str">
        <f t="shared" si="1099"/>
        <v>Supply, installation and commissioning of Actuators for HP bypass, LP bypass and HP bypass injection spray control valve at GTPS, Uran.</v>
      </c>
      <c r="C1433" s="51">
        <f t="shared" si="1099"/>
        <v>0</v>
      </c>
      <c r="D1433" s="217" t="str">
        <f t="shared" si="1099"/>
        <v>-</v>
      </c>
      <c r="E1433" s="53">
        <f t="shared" si="1099"/>
        <v>0</v>
      </c>
      <c r="F1433" s="32">
        <f t="shared" si="1075"/>
        <v>3.6969400000000001</v>
      </c>
      <c r="G1433" s="32">
        <f t="shared" si="1076"/>
        <v>3.6969400000000001</v>
      </c>
      <c r="H1433" s="32">
        <f t="shared" si="1066"/>
        <v>0</v>
      </c>
      <c r="I1433" s="29">
        <f>'F4.2'!Y289</f>
        <v>0</v>
      </c>
      <c r="J1433" s="29">
        <f>'F4.2'!AX289</f>
        <v>0</v>
      </c>
      <c r="K1433" s="32"/>
      <c r="L1433" s="32"/>
      <c r="M1433" s="32">
        <f t="shared" si="995"/>
        <v>0</v>
      </c>
      <c r="N1433" s="32">
        <f t="shared" si="1067"/>
        <v>0</v>
      </c>
    </row>
    <row r="1434" spans="1:16" ht="45" outlineLevel="1">
      <c r="A1434" s="30">
        <f t="shared" ref="A1434:E1434" si="1100">A1148</f>
        <v>97</v>
      </c>
      <c r="B1434" s="279" t="str">
        <f t="shared" si="1100"/>
        <v>Procurement of rotating blades of 29th, 30th and 31st stage (along with installation materials) for 120MW KWU Steam Turbine B-0 at GTPS, Uran</v>
      </c>
      <c r="C1434" s="51">
        <f t="shared" si="1100"/>
        <v>0</v>
      </c>
      <c r="D1434" s="217" t="str">
        <f t="shared" si="1100"/>
        <v>-</v>
      </c>
      <c r="E1434" s="53">
        <f t="shared" si="1100"/>
        <v>0</v>
      </c>
      <c r="F1434" s="32">
        <f t="shared" si="1075"/>
        <v>4.1154506</v>
      </c>
      <c r="G1434" s="32">
        <f t="shared" si="1076"/>
        <v>4.1154506</v>
      </c>
      <c r="H1434" s="32">
        <f t="shared" si="1066"/>
        <v>0</v>
      </c>
      <c r="I1434" s="29">
        <f>'F4.2'!Y290</f>
        <v>0</v>
      </c>
      <c r="J1434" s="29">
        <f>'F4.2'!AX290</f>
        <v>0</v>
      </c>
      <c r="K1434" s="32"/>
      <c r="L1434" s="32"/>
      <c r="M1434" s="32">
        <f t="shared" si="995"/>
        <v>0</v>
      </c>
      <c r="N1434" s="32">
        <f t="shared" si="1067"/>
        <v>0</v>
      </c>
    </row>
    <row r="1435" spans="1:16" ht="15.75">
      <c r="A1435" s="37"/>
      <c r="B1435" s="38" t="str">
        <f>B1149</f>
        <v>Total</v>
      </c>
      <c r="C1435" s="39"/>
      <c r="D1435" s="40"/>
      <c r="E1435" s="41"/>
      <c r="F1435" s="41">
        <f>SUM(F1154:F1434)</f>
        <v>382.85580032685976</v>
      </c>
      <c r="G1435" s="41">
        <f t="shared" ref="G1435" si="1101">SUM(G1154:G1434)</f>
        <v>439.30125782685985</v>
      </c>
      <c r="H1435" s="41">
        <f t="shared" ref="H1435:J1435" si="1102">SUM(H1154:H1434)</f>
        <v>-56.445457500000003</v>
      </c>
      <c r="I1435" s="41">
        <f t="shared" si="1102"/>
        <v>336.24432832720004</v>
      </c>
      <c r="J1435" s="41">
        <f t="shared" si="1102"/>
        <v>336.24432832720004</v>
      </c>
      <c r="K1435" s="41">
        <f t="shared" ref="K1435" si="1103">SUM(K1154:K1434)</f>
        <v>0</v>
      </c>
      <c r="L1435" s="41">
        <f t="shared" ref="L1435" si="1104">SUM(L1154:L1434)</f>
        <v>0</v>
      </c>
      <c r="M1435" s="41">
        <f t="shared" ref="M1435" si="1105">SUM(M1154:M1434)</f>
        <v>336.24432832720004</v>
      </c>
      <c r="N1435" s="41">
        <f t="shared" ref="N1435" si="1106">SUM(N1154:N1434)</f>
        <v>-56.445457500000003</v>
      </c>
    </row>
    <row r="1436" spans="1:16">
      <c r="A1436" s="42"/>
      <c r="B1436" s="43"/>
      <c r="C1436" s="44"/>
      <c r="D1436" s="45"/>
      <c r="E1436" s="46"/>
      <c r="F1436" s="46"/>
      <c r="G1436" s="46"/>
      <c r="H1436" s="46"/>
      <c r="I1436" s="46"/>
      <c r="J1436" s="46"/>
      <c r="K1436" s="46"/>
      <c r="L1436" s="46"/>
      <c r="M1436" s="46"/>
      <c r="N1436" s="46"/>
    </row>
    <row r="1437" spans="1:16">
      <c r="A1437" s="19"/>
      <c r="B1437" s="20" t="s">
        <v>332</v>
      </c>
      <c r="C1437" s="21"/>
      <c r="D1437" s="22"/>
      <c r="E1437" s="23"/>
      <c r="F1437" s="23"/>
      <c r="G1437" s="23"/>
      <c r="H1437" s="23"/>
      <c r="I1437" s="23"/>
      <c r="J1437" s="23"/>
      <c r="K1437" s="23"/>
      <c r="L1437" s="23"/>
      <c r="M1437" s="23"/>
      <c r="N1437" s="23"/>
    </row>
    <row r="1438" spans="1:16" ht="15.75" outlineLevel="1">
      <c r="A1438" s="71"/>
      <c r="B1438" s="72" t="str">
        <f t="shared" ref="B1438:B1439" si="1107">B1152</f>
        <v>a) DPR Schemes</v>
      </c>
      <c r="C1438" s="21"/>
      <c r="D1438" s="22"/>
      <c r="E1438" s="23"/>
      <c r="F1438" s="23"/>
      <c r="G1438" s="23"/>
      <c r="H1438" s="23"/>
      <c r="I1438" s="23"/>
      <c r="J1438" s="23"/>
      <c r="K1438" s="23"/>
      <c r="L1438" s="23"/>
      <c r="M1438" s="23"/>
      <c r="N1438" s="23"/>
    </row>
    <row r="1439" spans="1:16" ht="15.75" outlineLevel="1">
      <c r="A1439" s="71"/>
      <c r="B1439" s="77" t="str">
        <f t="shared" si="1107"/>
        <v>(i) Submitted to MERC</v>
      </c>
      <c r="C1439" s="24"/>
      <c r="D1439" s="25"/>
      <c r="E1439" s="23"/>
      <c r="F1439" s="23"/>
      <c r="G1439" s="23"/>
      <c r="H1439" s="23"/>
      <c r="I1439" s="23"/>
      <c r="J1439" s="23"/>
      <c r="K1439" s="23"/>
      <c r="L1439" s="23"/>
      <c r="M1439" s="23"/>
      <c r="N1439" s="23"/>
    </row>
    <row r="1440" spans="1:16" ht="31.5" outlineLevel="1">
      <c r="A1440" s="187">
        <f t="shared" ref="A1440:E1440" si="1108">A1154</f>
        <v>1</v>
      </c>
      <c r="B1440" s="188" t="str">
        <f t="shared" si="1108"/>
        <v>Up gradation of Gas Turbine Automation system, SFC and Excitation system</v>
      </c>
      <c r="C1440" s="26" t="str">
        <f t="shared" si="1108"/>
        <v>MERC/CAPEX/20122013/02285</v>
      </c>
      <c r="D1440" s="28">
        <f t="shared" si="1108"/>
        <v>41283</v>
      </c>
      <c r="E1440" s="29">
        <f t="shared" si="1108"/>
        <v>23.310000000000002</v>
      </c>
      <c r="F1440" s="29">
        <f t="shared" ref="F1440:F1503" si="1109">F1154+I1154</f>
        <v>0</v>
      </c>
      <c r="G1440" s="29">
        <f t="shared" ref="G1440:G1503" si="1110">G1154+M1154</f>
        <v>0</v>
      </c>
      <c r="H1440" s="29">
        <f>F1440-G1440</f>
        <v>0</v>
      </c>
      <c r="I1440" s="29">
        <f>'F4.2'!Z10</f>
        <v>0</v>
      </c>
      <c r="J1440" s="29">
        <f>'F4.2'!AY10</f>
        <v>0</v>
      </c>
      <c r="K1440" s="29"/>
      <c r="L1440" s="29"/>
      <c r="M1440" s="29">
        <f>SUM(J1440:L1440)</f>
        <v>0</v>
      </c>
      <c r="N1440" s="29">
        <f>H1440+I1440-M1440</f>
        <v>0</v>
      </c>
      <c r="O1440" s="197">
        <f t="shared" ref="O1440:O1468" si="1111">MAX(0,IF(M1440=0,0,IF(G1440+M1440&lt;E1440,M1440,E1440-G1440)))</f>
        <v>0</v>
      </c>
      <c r="P1440" s="198">
        <f t="shared" ref="P1440:P1468" si="1112">M1440-O1440</f>
        <v>0</v>
      </c>
    </row>
    <row r="1441" spans="1:16" ht="31.5" outlineLevel="1">
      <c r="A1441" s="33">
        <f t="shared" ref="A1441:E1441" si="1113">A1155</f>
        <v>1.1000000000000001</v>
      </c>
      <c r="B1441" s="84" t="str">
        <f t="shared" si="1113"/>
        <v>Up-gradation of GT Automation System (Automation System PPA T3000) for Unit - 8 Stage-II</v>
      </c>
      <c r="C1441" s="51" t="str">
        <f t="shared" si="1113"/>
        <v>MERC/CAPEX/20122013/02285</v>
      </c>
      <c r="D1441" s="217">
        <f t="shared" si="1113"/>
        <v>41283</v>
      </c>
      <c r="E1441" s="53">
        <f t="shared" si="1113"/>
        <v>12.4</v>
      </c>
      <c r="F1441" s="32">
        <f t="shared" si="1109"/>
        <v>11.25</v>
      </c>
      <c r="G1441" s="32">
        <f t="shared" si="1110"/>
        <v>11.25</v>
      </c>
      <c r="H1441" s="32">
        <f t="shared" ref="H1441:H1624" si="1114">F1441-G1441</f>
        <v>0</v>
      </c>
      <c r="I1441" s="29">
        <f>'F4.2'!Z11</f>
        <v>0</v>
      </c>
      <c r="J1441" s="29">
        <f>'F4.2'!AY11</f>
        <v>0</v>
      </c>
      <c r="K1441" s="32"/>
      <c r="L1441" s="32"/>
      <c r="M1441" s="32">
        <f t="shared" ref="M1441:M1468" si="1115">SUM(J1441:L1441)</f>
        <v>0</v>
      </c>
      <c r="N1441" s="32">
        <f t="shared" ref="N1441:N1624" si="1116">H1441+I1441-M1441</f>
        <v>0</v>
      </c>
      <c r="O1441" s="197">
        <f t="shared" si="1111"/>
        <v>0</v>
      </c>
      <c r="P1441" s="198">
        <f t="shared" si="1112"/>
        <v>0</v>
      </c>
    </row>
    <row r="1442" spans="1:16" ht="31.5" outlineLevel="1">
      <c r="A1442" s="33">
        <f t="shared" ref="A1442:E1442" si="1117">A1156</f>
        <v>1.2</v>
      </c>
      <c r="B1442" s="84" t="str">
        <f t="shared" si="1117"/>
        <v>Up-Gradation of Starting Frequency Converter &amp; Static Excitation Equipment for GT-7 &amp; GT-8 of Stage-II</v>
      </c>
      <c r="C1442" s="51" t="str">
        <f t="shared" si="1117"/>
        <v>MERC/CAPEX/20122013/02285</v>
      </c>
      <c r="D1442" s="217">
        <f t="shared" si="1117"/>
        <v>41283</v>
      </c>
      <c r="E1442" s="53">
        <f t="shared" si="1117"/>
        <v>10.91</v>
      </c>
      <c r="F1442" s="32">
        <f t="shared" si="1109"/>
        <v>9.8699999999999992</v>
      </c>
      <c r="G1442" s="32">
        <f t="shared" si="1110"/>
        <v>9.8699999999999992</v>
      </c>
      <c r="H1442" s="32">
        <f t="shared" si="1114"/>
        <v>0</v>
      </c>
      <c r="I1442" s="29">
        <f>'F4.2'!Z12</f>
        <v>0</v>
      </c>
      <c r="J1442" s="29">
        <f>'F4.2'!AY12</f>
        <v>0</v>
      </c>
      <c r="K1442" s="32"/>
      <c r="L1442" s="32"/>
      <c r="M1442" s="32">
        <f t="shared" si="1115"/>
        <v>0</v>
      </c>
      <c r="N1442" s="32">
        <f t="shared" si="1116"/>
        <v>0</v>
      </c>
      <c r="O1442" s="197">
        <f t="shared" si="1111"/>
        <v>0</v>
      </c>
      <c r="P1442" s="198">
        <f t="shared" si="1112"/>
        <v>0</v>
      </c>
    </row>
    <row r="1443" spans="1:16" ht="31.5" outlineLevel="1">
      <c r="A1443" s="187">
        <f t="shared" ref="A1443:E1443" si="1118">A1157</f>
        <v>2</v>
      </c>
      <c r="B1443" s="188" t="str">
        <f t="shared" si="1118"/>
        <v>Procurement of Turbine 1st &amp; 2nd stage blades for Gas Turbine U#6</v>
      </c>
      <c r="C1443" s="26" t="str">
        <f t="shared" si="1118"/>
        <v>MERC/TECH 1/CAPEX/20142015/00087</v>
      </c>
      <c r="D1443" s="28">
        <f t="shared" si="1118"/>
        <v>41739</v>
      </c>
      <c r="E1443" s="29">
        <f t="shared" si="1118"/>
        <v>17.21</v>
      </c>
      <c r="F1443" s="29">
        <f t="shared" si="1109"/>
        <v>0</v>
      </c>
      <c r="G1443" s="29">
        <f t="shared" si="1110"/>
        <v>0</v>
      </c>
      <c r="H1443" s="29">
        <f t="shared" si="1114"/>
        <v>0</v>
      </c>
      <c r="I1443" s="29">
        <f>'F4.2'!Z13</f>
        <v>0</v>
      </c>
      <c r="J1443" s="29">
        <f>'F4.2'!AY13</f>
        <v>0</v>
      </c>
      <c r="K1443" s="29"/>
      <c r="L1443" s="29"/>
      <c r="M1443" s="29">
        <f t="shared" si="1115"/>
        <v>0</v>
      </c>
      <c r="N1443" s="29">
        <f t="shared" si="1116"/>
        <v>0</v>
      </c>
      <c r="O1443" s="197">
        <f t="shared" si="1111"/>
        <v>0</v>
      </c>
      <c r="P1443" s="198">
        <f t="shared" si="1112"/>
        <v>0</v>
      </c>
    </row>
    <row r="1444" spans="1:16" ht="31.5" outlineLevel="1">
      <c r="A1444" s="33">
        <f t="shared" ref="A1444:E1444" si="1119">A1158</f>
        <v>2.1</v>
      </c>
      <c r="B1444" s="84" t="str">
        <f t="shared" si="1119"/>
        <v>Procurement of Turbine 1st &amp; 2nd stage blades for Gas Turbine U#6</v>
      </c>
      <c r="C1444" s="51" t="str">
        <f t="shared" si="1119"/>
        <v>MERC/TECH 1/CAPEX/20142015/00087</v>
      </c>
      <c r="D1444" s="217">
        <f t="shared" si="1119"/>
        <v>41739</v>
      </c>
      <c r="E1444" s="53">
        <f t="shared" si="1119"/>
        <v>17.21</v>
      </c>
      <c r="F1444" s="32">
        <f t="shared" si="1109"/>
        <v>17.552469592000001</v>
      </c>
      <c r="G1444" s="32">
        <f t="shared" si="1110"/>
        <v>17.552469592000001</v>
      </c>
      <c r="H1444" s="32">
        <f t="shared" si="1114"/>
        <v>0</v>
      </c>
      <c r="I1444" s="29">
        <f>'F4.2'!Z14</f>
        <v>0</v>
      </c>
      <c r="J1444" s="29">
        <f>'F4.2'!AY14</f>
        <v>0</v>
      </c>
      <c r="K1444" s="32"/>
      <c r="L1444" s="32"/>
      <c r="M1444" s="32">
        <f t="shared" si="1115"/>
        <v>0</v>
      </c>
      <c r="N1444" s="32">
        <f t="shared" si="1116"/>
        <v>0</v>
      </c>
      <c r="O1444" s="197">
        <f t="shared" si="1111"/>
        <v>0</v>
      </c>
      <c r="P1444" s="198">
        <f t="shared" si="1112"/>
        <v>0</v>
      </c>
    </row>
    <row r="1445" spans="1:16" ht="15.75" outlineLevel="1">
      <c r="A1445" s="26">
        <f t="shared" ref="A1445:E1445" si="1120">A1159</f>
        <v>3</v>
      </c>
      <c r="B1445" s="27" t="str">
        <f t="shared" si="1120"/>
        <v>A0/B0 WHRP Unit Automation at GTPS Uran</v>
      </c>
      <c r="C1445" s="26" t="str">
        <f t="shared" si="1120"/>
        <v>MERC/CAPEX/20172018/4321</v>
      </c>
      <c r="D1445" s="28">
        <f t="shared" si="1120"/>
        <v>43019</v>
      </c>
      <c r="E1445" s="29">
        <f t="shared" si="1120"/>
        <v>24.6</v>
      </c>
      <c r="F1445" s="29">
        <f t="shared" si="1109"/>
        <v>0</v>
      </c>
      <c r="G1445" s="29">
        <f t="shared" si="1110"/>
        <v>0</v>
      </c>
      <c r="H1445" s="29">
        <f t="shared" si="1114"/>
        <v>0</v>
      </c>
      <c r="I1445" s="29">
        <f>'F4.2'!Z15</f>
        <v>0</v>
      </c>
      <c r="J1445" s="29">
        <f>'F4.2'!AY15</f>
        <v>0</v>
      </c>
      <c r="K1445" s="29"/>
      <c r="L1445" s="29"/>
      <c r="M1445" s="29">
        <f t="shared" si="1115"/>
        <v>0</v>
      </c>
      <c r="N1445" s="29">
        <f t="shared" si="1116"/>
        <v>0</v>
      </c>
      <c r="O1445" s="197">
        <f t="shared" si="1111"/>
        <v>0</v>
      </c>
      <c r="P1445" s="198">
        <f t="shared" si="1112"/>
        <v>0</v>
      </c>
    </row>
    <row r="1446" spans="1:16" ht="63" outlineLevel="1">
      <c r="A1446" s="30">
        <f t="shared" ref="A1446:E1446" si="1121">A1160</f>
        <v>3.1</v>
      </c>
      <c r="B1446" s="82" t="str">
        <f t="shared" si="1121"/>
        <v>Supply of Siemens automation system and operation, monitoring and information system (SPPA-T3000 DCS) along with all necessary accessories for up-gradation and 10% mandatory spares.</v>
      </c>
      <c r="C1446" s="51" t="str">
        <f t="shared" si="1121"/>
        <v>MERC/CAPEX/20172018/4321</v>
      </c>
      <c r="D1446" s="217">
        <f t="shared" si="1121"/>
        <v>43019</v>
      </c>
      <c r="E1446" s="53">
        <f t="shared" si="1121"/>
        <v>20.39</v>
      </c>
      <c r="F1446" s="32">
        <f t="shared" si="1109"/>
        <v>17.043667899999999</v>
      </c>
      <c r="G1446" s="32">
        <f t="shared" si="1110"/>
        <v>8.5236678999999995</v>
      </c>
      <c r="H1446" s="32">
        <f t="shared" si="1114"/>
        <v>8.52</v>
      </c>
      <c r="I1446" s="29">
        <f>'F4.2'!Z16</f>
        <v>0</v>
      </c>
      <c r="J1446" s="29">
        <f>'F4.2'!AY16</f>
        <v>0</v>
      </c>
      <c r="K1446" s="32"/>
      <c r="L1446" s="32"/>
      <c r="M1446" s="32">
        <f t="shared" si="1115"/>
        <v>0</v>
      </c>
      <c r="N1446" s="32">
        <f t="shared" si="1116"/>
        <v>8.52</v>
      </c>
      <c r="O1446" s="197">
        <f t="shared" si="1111"/>
        <v>0</v>
      </c>
      <c r="P1446" s="198">
        <f t="shared" si="1112"/>
        <v>0</v>
      </c>
    </row>
    <row r="1447" spans="1:16" ht="31.5" outlineLevel="1">
      <c r="A1447" s="30">
        <f t="shared" ref="A1447:E1447" si="1122">A1161</f>
        <v>3.2</v>
      </c>
      <c r="B1447" s="82" t="str">
        <f t="shared" si="1122"/>
        <v xml:space="preserve">Service price for design, engineering, testing, erection, supervision, commissioning and training.   </v>
      </c>
      <c r="C1447" s="51" t="str">
        <f t="shared" si="1122"/>
        <v>MERC/CAPEX/20172018/4321</v>
      </c>
      <c r="D1447" s="217">
        <f t="shared" si="1122"/>
        <v>43019</v>
      </c>
      <c r="E1447" s="53">
        <f t="shared" si="1122"/>
        <v>3.57</v>
      </c>
      <c r="F1447" s="32">
        <f t="shared" si="1109"/>
        <v>0.75469280000000005</v>
      </c>
      <c r="G1447" s="32">
        <f t="shared" si="1110"/>
        <v>0.75469280000000005</v>
      </c>
      <c r="H1447" s="32">
        <f t="shared" si="1114"/>
        <v>0</v>
      </c>
      <c r="I1447" s="29">
        <f>'F4.2'!Z17</f>
        <v>0</v>
      </c>
      <c r="J1447" s="29">
        <f>'F4.2'!AY17</f>
        <v>0</v>
      </c>
      <c r="K1447" s="32"/>
      <c r="L1447" s="32"/>
      <c r="M1447" s="32">
        <f t="shared" si="1115"/>
        <v>0</v>
      </c>
      <c r="N1447" s="32">
        <f t="shared" si="1116"/>
        <v>0</v>
      </c>
      <c r="O1447" s="197">
        <f t="shared" si="1111"/>
        <v>0</v>
      </c>
      <c r="P1447" s="198">
        <f t="shared" si="1112"/>
        <v>0</v>
      </c>
    </row>
    <row r="1448" spans="1:16" ht="15.75" outlineLevel="1">
      <c r="A1448" s="30">
        <f t="shared" ref="A1448:E1448" si="1123">A1162</f>
        <v>0</v>
      </c>
      <c r="B1448" s="82" t="str">
        <f t="shared" si="1123"/>
        <v>IDC</v>
      </c>
      <c r="C1448" s="51" t="str">
        <f t="shared" si="1123"/>
        <v>MERC/CAPEX/20172018/4321</v>
      </c>
      <c r="D1448" s="217">
        <f t="shared" si="1123"/>
        <v>43019</v>
      </c>
      <c r="E1448" s="53">
        <f t="shared" si="1123"/>
        <v>0.64</v>
      </c>
      <c r="F1448" s="32">
        <f t="shared" si="1109"/>
        <v>1.1986755680000001</v>
      </c>
      <c r="G1448" s="32">
        <f t="shared" si="1110"/>
        <v>1.1986755680000001</v>
      </c>
      <c r="H1448" s="32">
        <f t="shared" si="1114"/>
        <v>0</v>
      </c>
      <c r="I1448" s="29">
        <f>'F4.2'!Z18</f>
        <v>0</v>
      </c>
      <c r="J1448" s="29">
        <f>'F4.2'!AY18</f>
        <v>0</v>
      </c>
      <c r="K1448" s="32"/>
      <c r="L1448" s="32"/>
      <c r="M1448" s="32">
        <f t="shared" si="1115"/>
        <v>0</v>
      </c>
      <c r="N1448" s="32">
        <f t="shared" si="1116"/>
        <v>0</v>
      </c>
      <c r="O1448" s="197">
        <f t="shared" si="1111"/>
        <v>0</v>
      </c>
      <c r="P1448" s="198">
        <f t="shared" si="1112"/>
        <v>0</v>
      </c>
    </row>
    <row r="1449" spans="1:16" ht="31.5" outlineLevel="1">
      <c r="A1449" s="26">
        <f t="shared" ref="A1449:E1449" si="1124">A1163</f>
        <v>4</v>
      </c>
      <c r="B1449" s="27" t="str">
        <f t="shared" si="1124"/>
        <v>Renovation of Gas Turbine Air Intake System (Filter house for two units) at GTPS Uran</v>
      </c>
      <c r="C1449" s="26" t="str">
        <f t="shared" si="1124"/>
        <v>MERC/CAPEX/20172018/4645</v>
      </c>
      <c r="D1449" s="28">
        <f t="shared" si="1124"/>
        <v>43049</v>
      </c>
      <c r="E1449" s="29">
        <f t="shared" si="1124"/>
        <v>17</v>
      </c>
      <c r="F1449" s="29">
        <f t="shared" si="1109"/>
        <v>20.059999999999999</v>
      </c>
      <c r="G1449" s="29">
        <f t="shared" si="1110"/>
        <v>20.059999999999999</v>
      </c>
      <c r="H1449" s="29">
        <f t="shared" si="1114"/>
        <v>0</v>
      </c>
      <c r="I1449" s="29">
        <f>'F4.2'!Z19</f>
        <v>0</v>
      </c>
      <c r="J1449" s="29">
        <f>'F4.2'!AY19</f>
        <v>0</v>
      </c>
      <c r="K1449" s="29"/>
      <c r="L1449" s="29"/>
      <c r="M1449" s="29">
        <f t="shared" si="1115"/>
        <v>0</v>
      </c>
      <c r="N1449" s="29">
        <f t="shared" si="1116"/>
        <v>0</v>
      </c>
      <c r="O1449" s="197">
        <f t="shared" si="1111"/>
        <v>0</v>
      </c>
      <c r="P1449" s="198">
        <f t="shared" si="1112"/>
        <v>0</v>
      </c>
    </row>
    <row r="1450" spans="1:16" ht="15.75" outlineLevel="1">
      <c r="A1450" s="30">
        <f t="shared" ref="A1450:E1450" si="1125">A1164</f>
        <v>4.0999999999999996</v>
      </c>
      <c r="B1450" s="82" t="str">
        <f t="shared" si="1125"/>
        <v>SUPPLY &amp; Work COST for 2 GT Units.</v>
      </c>
      <c r="C1450" s="51" t="str">
        <f t="shared" si="1125"/>
        <v>MERC/CAPEX/20172018/4645</v>
      </c>
      <c r="D1450" s="217">
        <f t="shared" si="1125"/>
        <v>43049</v>
      </c>
      <c r="E1450" s="53">
        <f t="shared" si="1125"/>
        <v>17</v>
      </c>
      <c r="F1450" s="32">
        <f t="shared" si="1109"/>
        <v>0</v>
      </c>
      <c r="G1450" s="32">
        <f t="shared" si="1110"/>
        <v>0</v>
      </c>
      <c r="H1450" s="32">
        <f t="shared" si="1114"/>
        <v>0</v>
      </c>
      <c r="I1450" s="29">
        <f>'F4.2'!Z20</f>
        <v>0</v>
      </c>
      <c r="J1450" s="29">
        <f>'F4.2'!AY20</f>
        <v>0</v>
      </c>
      <c r="K1450" s="32"/>
      <c r="L1450" s="32"/>
      <c r="M1450" s="32">
        <f t="shared" si="1115"/>
        <v>0</v>
      </c>
      <c r="N1450" s="32">
        <f t="shared" si="1116"/>
        <v>0</v>
      </c>
      <c r="O1450" s="197">
        <f t="shared" si="1111"/>
        <v>0</v>
      </c>
      <c r="P1450" s="198">
        <f t="shared" si="1112"/>
        <v>0</v>
      </c>
    </row>
    <row r="1451" spans="1:16" ht="15.75" outlineLevel="1">
      <c r="A1451" s="30">
        <f t="shared" ref="A1451:E1451" si="1126">A1165</f>
        <v>0</v>
      </c>
      <c r="B1451" s="78">
        <f t="shared" si="1126"/>
        <v>0</v>
      </c>
      <c r="C1451" s="51">
        <f t="shared" si="1126"/>
        <v>0</v>
      </c>
      <c r="D1451" s="217" t="str">
        <f t="shared" si="1126"/>
        <v>-</v>
      </c>
      <c r="E1451" s="53">
        <f t="shared" si="1126"/>
        <v>0</v>
      </c>
      <c r="F1451" s="32">
        <f t="shared" si="1109"/>
        <v>0</v>
      </c>
      <c r="G1451" s="32">
        <f t="shared" si="1110"/>
        <v>0</v>
      </c>
      <c r="H1451" s="32">
        <f t="shared" si="1114"/>
        <v>0</v>
      </c>
      <c r="I1451" s="29">
        <f>'F4.2'!Z21</f>
        <v>0</v>
      </c>
      <c r="J1451" s="29">
        <f>'F4.2'!AY21</f>
        <v>0</v>
      </c>
      <c r="K1451" s="32"/>
      <c r="L1451" s="32"/>
      <c r="M1451" s="32">
        <f t="shared" si="1115"/>
        <v>0</v>
      </c>
      <c r="N1451" s="32">
        <f t="shared" si="1116"/>
        <v>0</v>
      </c>
      <c r="O1451" s="197">
        <f t="shared" si="1111"/>
        <v>0</v>
      </c>
      <c r="P1451" s="198">
        <f t="shared" si="1112"/>
        <v>0</v>
      </c>
    </row>
    <row r="1452" spans="1:16" ht="31.5" outlineLevel="1">
      <c r="A1452" s="26">
        <f t="shared" ref="A1452:E1452" si="1127">A1166</f>
        <v>5</v>
      </c>
      <c r="B1452" s="27" t="str">
        <f t="shared" si="1127"/>
        <v>Procurement of compressor rotor blades and tie rod with front hollow shaft for GT Unit No. 8 at GTPS Uran</v>
      </c>
      <c r="C1452" s="26" t="str">
        <f t="shared" si="1127"/>
        <v>MERC/CAPEX/20172018/0151</v>
      </c>
      <c r="D1452" s="28">
        <f t="shared" si="1127"/>
        <v>43131</v>
      </c>
      <c r="E1452" s="29">
        <f t="shared" si="1127"/>
        <v>19.196999999999996</v>
      </c>
      <c r="F1452" s="29">
        <f t="shared" si="1109"/>
        <v>0</v>
      </c>
      <c r="G1452" s="29">
        <f t="shared" si="1110"/>
        <v>0</v>
      </c>
      <c r="H1452" s="29">
        <f t="shared" si="1114"/>
        <v>0</v>
      </c>
      <c r="I1452" s="29">
        <f>'F4.2'!Z22</f>
        <v>0</v>
      </c>
      <c r="J1452" s="29">
        <f>'F4.2'!AY22</f>
        <v>0</v>
      </c>
      <c r="K1452" s="29"/>
      <c r="L1452" s="29"/>
      <c r="M1452" s="29">
        <f t="shared" si="1115"/>
        <v>0</v>
      </c>
      <c r="N1452" s="29">
        <f t="shared" si="1116"/>
        <v>0</v>
      </c>
      <c r="O1452" s="197">
        <f t="shared" si="1111"/>
        <v>0</v>
      </c>
      <c r="P1452" s="198">
        <f t="shared" si="1112"/>
        <v>0</v>
      </c>
    </row>
    <row r="1453" spans="1:16" ht="15.75" outlineLevel="1">
      <c r="A1453" s="30">
        <f t="shared" ref="A1453:E1453" si="1128">A1167</f>
        <v>5.0999999999999996</v>
      </c>
      <c r="B1453" s="82" t="str">
        <f t="shared" si="1128"/>
        <v>Procurement of GT-8 Compressor rotor blades (complete set)</v>
      </c>
      <c r="C1453" s="51" t="str">
        <f t="shared" si="1128"/>
        <v>MERC/CAPEX/20172018/0151</v>
      </c>
      <c r="D1453" s="217">
        <f t="shared" si="1128"/>
        <v>43131</v>
      </c>
      <c r="E1453" s="53">
        <f t="shared" si="1128"/>
        <v>9.0399999999999991</v>
      </c>
      <c r="F1453" s="32">
        <f t="shared" si="1109"/>
        <v>7.6515065</v>
      </c>
      <c r="G1453" s="32">
        <f t="shared" si="1110"/>
        <v>7.6515065</v>
      </c>
      <c r="H1453" s="32">
        <f t="shared" si="1114"/>
        <v>0</v>
      </c>
      <c r="I1453" s="29">
        <f>'F4.2'!Z23</f>
        <v>0</v>
      </c>
      <c r="J1453" s="29">
        <f>'F4.2'!AY23</f>
        <v>0</v>
      </c>
      <c r="K1453" s="32"/>
      <c r="L1453" s="32"/>
      <c r="M1453" s="32">
        <f t="shared" si="1115"/>
        <v>0</v>
      </c>
      <c r="N1453" s="32">
        <f t="shared" si="1116"/>
        <v>0</v>
      </c>
      <c r="O1453" s="197">
        <f t="shared" si="1111"/>
        <v>0</v>
      </c>
      <c r="P1453" s="198">
        <f t="shared" si="1112"/>
        <v>0</v>
      </c>
    </row>
    <row r="1454" spans="1:16" ht="31.5" outlineLevel="1">
      <c r="A1454" s="30">
        <f t="shared" ref="A1454:E1454" si="1129">A1168</f>
        <v>5.2</v>
      </c>
      <c r="B1454" s="82" t="str">
        <f t="shared" si="1129"/>
        <v>Procurement of GT-8 Tie rod &amp; front hollow shaft along with installation materials</v>
      </c>
      <c r="C1454" s="51" t="str">
        <f t="shared" si="1129"/>
        <v>MERC/CAPEX/20172018/0151</v>
      </c>
      <c r="D1454" s="217">
        <f t="shared" si="1129"/>
        <v>43131</v>
      </c>
      <c r="E1454" s="53">
        <f t="shared" si="1129"/>
        <v>9.8059999999999992</v>
      </c>
      <c r="F1454" s="32">
        <f t="shared" si="1109"/>
        <v>9.0830830000000002</v>
      </c>
      <c r="G1454" s="32">
        <f t="shared" si="1110"/>
        <v>9.0830830000000002</v>
      </c>
      <c r="H1454" s="32">
        <f t="shared" si="1114"/>
        <v>0</v>
      </c>
      <c r="I1454" s="29">
        <f>'F4.2'!Z24</f>
        <v>0</v>
      </c>
      <c r="J1454" s="29">
        <f>'F4.2'!AY24</f>
        <v>0</v>
      </c>
      <c r="K1454" s="32"/>
      <c r="L1454" s="32"/>
      <c r="M1454" s="32">
        <f t="shared" si="1115"/>
        <v>0</v>
      </c>
      <c r="N1454" s="32">
        <f t="shared" si="1116"/>
        <v>0</v>
      </c>
      <c r="O1454" s="197">
        <f t="shared" si="1111"/>
        <v>0</v>
      </c>
      <c r="P1454" s="198">
        <f t="shared" si="1112"/>
        <v>0</v>
      </c>
    </row>
    <row r="1455" spans="1:16" ht="15.75" outlineLevel="1">
      <c r="A1455" s="30">
        <f t="shared" ref="A1455:E1455" si="1130">A1169</f>
        <v>0</v>
      </c>
      <c r="B1455" s="82" t="str">
        <f t="shared" si="1130"/>
        <v>IDC</v>
      </c>
      <c r="C1455" s="51" t="str">
        <f t="shared" si="1130"/>
        <v>MERC/CAPEX/20172018/0151</v>
      </c>
      <c r="D1455" s="217">
        <f t="shared" si="1130"/>
        <v>43131</v>
      </c>
      <c r="E1455" s="53">
        <f t="shared" si="1130"/>
        <v>0.35099999999999998</v>
      </c>
      <c r="F1455" s="32">
        <f t="shared" si="1109"/>
        <v>2.1674433</v>
      </c>
      <c r="G1455" s="32">
        <f t="shared" si="1110"/>
        <v>2.1674433</v>
      </c>
      <c r="H1455" s="32">
        <f t="shared" si="1114"/>
        <v>0</v>
      </c>
      <c r="I1455" s="29">
        <f>'F4.2'!Z25</f>
        <v>0</v>
      </c>
      <c r="J1455" s="29">
        <f>'F4.2'!AY25</f>
        <v>0</v>
      </c>
      <c r="K1455" s="32"/>
      <c r="L1455" s="32"/>
      <c r="M1455" s="32">
        <f t="shared" si="1115"/>
        <v>0</v>
      </c>
      <c r="N1455" s="32">
        <f t="shared" si="1116"/>
        <v>0</v>
      </c>
      <c r="O1455" s="197">
        <f t="shared" si="1111"/>
        <v>0</v>
      </c>
      <c r="P1455" s="198">
        <f t="shared" si="1112"/>
        <v>0</v>
      </c>
    </row>
    <row r="1456" spans="1:16" ht="31.5" outlineLevel="1">
      <c r="A1456" s="26">
        <f t="shared" ref="A1456:E1456" si="1131">A1170</f>
        <v>6</v>
      </c>
      <c r="B1456" s="27" t="str">
        <f t="shared" si="1131"/>
        <v>Upgradation of Automation Systems of GT-7 &amp; Static Excitation Equipment of B0 Unit at GTPS Uran</v>
      </c>
      <c r="C1456" s="26" t="str">
        <f t="shared" si="1131"/>
        <v>MERC/CAPEX/2019-2020/422</v>
      </c>
      <c r="D1456" s="28">
        <f t="shared" si="1131"/>
        <v>43675</v>
      </c>
      <c r="E1456" s="29">
        <f t="shared" si="1131"/>
        <v>22.569999999999997</v>
      </c>
      <c r="F1456" s="29">
        <f t="shared" si="1109"/>
        <v>8.8971999999999998</v>
      </c>
      <c r="G1456" s="29">
        <f t="shared" si="1110"/>
        <v>8.8971999999999998</v>
      </c>
      <c r="H1456" s="29">
        <f t="shared" si="1114"/>
        <v>0</v>
      </c>
      <c r="I1456" s="29">
        <f>'F4.2'!Z26</f>
        <v>0</v>
      </c>
      <c r="J1456" s="29">
        <f>'F4.2'!AY26</f>
        <v>0</v>
      </c>
      <c r="K1456" s="29"/>
      <c r="L1456" s="29"/>
      <c r="M1456" s="29">
        <f t="shared" si="1115"/>
        <v>0</v>
      </c>
      <c r="N1456" s="29">
        <f t="shared" si="1116"/>
        <v>0</v>
      </c>
      <c r="O1456" s="197">
        <f t="shared" si="1111"/>
        <v>0</v>
      </c>
      <c r="P1456" s="198">
        <f t="shared" si="1112"/>
        <v>0</v>
      </c>
    </row>
    <row r="1457" spans="1:16" ht="31.5" outlineLevel="1">
      <c r="A1457" s="30">
        <f t="shared" ref="A1457:E1457" si="1132">A1171</f>
        <v>6.1</v>
      </c>
      <c r="B1457" s="78" t="str">
        <f t="shared" si="1132"/>
        <v>Up-gradation of GT Automation System for Unit – 7 (Stage – II)</v>
      </c>
      <c r="C1457" s="51" t="str">
        <f t="shared" si="1132"/>
        <v>MERC/CAPEX/2019-2020/422</v>
      </c>
      <c r="D1457" s="217">
        <f t="shared" si="1132"/>
        <v>43675</v>
      </c>
      <c r="E1457" s="53">
        <f t="shared" si="1132"/>
        <v>15.62</v>
      </c>
      <c r="F1457" s="32">
        <f t="shared" si="1109"/>
        <v>0</v>
      </c>
      <c r="G1457" s="32">
        <f t="shared" si="1110"/>
        <v>0</v>
      </c>
      <c r="H1457" s="32">
        <f t="shared" si="1114"/>
        <v>0</v>
      </c>
      <c r="I1457" s="29">
        <f>'F4.2'!Z27</f>
        <v>0</v>
      </c>
      <c r="J1457" s="29">
        <f>'F4.2'!AY27</f>
        <v>0</v>
      </c>
      <c r="K1457" s="32"/>
      <c r="L1457" s="32"/>
      <c r="M1457" s="32">
        <f t="shared" si="1115"/>
        <v>0</v>
      </c>
      <c r="N1457" s="32">
        <f t="shared" si="1116"/>
        <v>0</v>
      </c>
      <c r="O1457" s="197">
        <f t="shared" si="1111"/>
        <v>0</v>
      </c>
      <c r="P1457" s="198">
        <f t="shared" si="1112"/>
        <v>0</v>
      </c>
    </row>
    <row r="1458" spans="1:16" ht="15.75" outlineLevel="1">
      <c r="A1458" s="30">
        <f t="shared" ref="A1458:E1458" si="1133">A1172</f>
        <v>6.2</v>
      </c>
      <c r="B1458" s="82" t="str">
        <f t="shared" si="1133"/>
        <v>Up-gradation of B0 Static Excitation System for Stage – III</v>
      </c>
      <c r="C1458" s="51" t="str">
        <f t="shared" si="1133"/>
        <v>MERC/CAPEX/2019-2020/422</v>
      </c>
      <c r="D1458" s="217">
        <f t="shared" si="1133"/>
        <v>43675</v>
      </c>
      <c r="E1458" s="53">
        <f t="shared" si="1133"/>
        <v>6.43</v>
      </c>
      <c r="F1458" s="32">
        <f t="shared" si="1109"/>
        <v>2.79591674</v>
      </c>
      <c r="G1458" s="32">
        <f t="shared" si="1110"/>
        <v>2.79591674</v>
      </c>
      <c r="H1458" s="32">
        <f t="shared" si="1114"/>
        <v>0</v>
      </c>
      <c r="I1458" s="29">
        <f>'F4.2'!Z28</f>
        <v>0</v>
      </c>
      <c r="J1458" s="29">
        <f>'F4.2'!AY28</f>
        <v>0</v>
      </c>
      <c r="K1458" s="32"/>
      <c r="L1458" s="32"/>
      <c r="M1458" s="32">
        <f t="shared" si="1115"/>
        <v>0</v>
      </c>
      <c r="N1458" s="32">
        <f t="shared" si="1116"/>
        <v>0</v>
      </c>
      <c r="O1458" s="197">
        <f t="shared" si="1111"/>
        <v>0</v>
      </c>
      <c r="P1458" s="198">
        <f t="shared" si="1112"/>
        <v>0</v>
      </c>
    </row>
    <row r="1459" spans="1:16" ht="15.75" outlineLevel="1">
      <c r="A1459" s="30">
        <f t="shared" ref="A1459:E1459" si="1134">A1173</f>
        <v>0</v>
      </c>
      <c r="B1459" s="78" t="str">
        <f t="shared" si="1134"/>
        <v>IDC</v>
      </c>
      <c r="C1459" s="51" t="str">
        <f t="shared" si="1134"/>
        <v>MERC/CAPEX/2019-2020/422</v>
      </c>
      <c r="D1459" s="217">
        <f t="shared" si="1134"/>
        <v>43675</v>
      </c>
      <c r="E1459" s="53">
        <f t="shared" si="1134"/>
        <v>0.52</v>
      </c>
      <c r="F1459" s="32">
        <f t="shared" si="1109"/>
        <v>0</v>
      </c>
      <c r="G1459" s="32">
        <f t="shared" si="1110"/>
        <v>0</v>
      </c>
      <c r="H1459" s="32">
        <f t="shared" si="1114"/>
        <v>0</v>
      </c>
      <c r="I1459" s="29">
        <f>'F4.2'!Z29</f>
        <v>0</v>
      </c>
      <c r="J1459" s="29">
        <f>'F4.2'!AY29</f>
        <v>0</v>
      </c>
      <c r="K1459" s="32"/>
      <c r="L1459" s="32"/>
      <c r="M1459" s="32">
        <f t="shared" si="1115"/>
        <v>0</v>
      </c>
      <c r="N1459" s="32">
        <f t="shared" si="1116"/>
        <v>0</v>
      </c>
      <c r="O1459" s="197">
        <f t="shared" si="1111"/>
        <v>0</v>
      </c>
      <c r="P1459" s="198">
        <f t="shared" si="1112"/>
        <v>0</v>
      </c>
    </row>
    <row r="1460" spans="1:16" ht="31.5" outlineLevel="1">
      <c r="A1460" s="26">
        <f t="shared" ref="A1460:E1460" si="1135">A1174</f>
        <v>7</v>
      </c>
      <c r="B1460" s="27" t="str">
        <f t="shared" si="1135"/>
        <v>Procurement of MOH Spares &amp; Insurance Spares for Unit-8 at GTPS Uran</v>
      </c>
      <c r="C1460" s="26" t="str">
        <f t="shared" si="1135"/>
        <v>MERC/CAPEX/2019-2020/121</v>
      </c>
      <c r="D1460" s="28">
        <f t="shared" si="1135"/>
        <v>43865</v>
      </c>
      <c r="E1460" s="29">
        <f t="shared" si="1135"/>
        <v>36.138058000000001</v>
      </c>
      <c r="F1460" s="29">
        <f t="shared" si="1109"/>
        <v>1.5551078399999998</v>
      </c>
      <c r="G1460" s="29">
        <f t="shared" si="1110"/>
        <v>1.5551078399999998</v>
      </c>
      <c r="H1460" s="29">
        <f t="shared" si="1114"/>
        <v>0</v>
      </c>
      <c r="I1460" s="29">
        <f>'F4.2'!Z30</f>
        <v>0</v>
      </c>
      <c r="J1460" s="29">
        <f>'F4.2'!AY30</f>
        <v>0</v>
      </c>
      <c r="K1460" s="29"/>
      <c r="L1460" s="29"/>
      <c r="M1460" s="29">
        <f t="shared" si="1115"/>
        <v>0</v>
      </c>
      <c r="N1460" s="29">
        <f t="shared" si="1116"/>
        <v>0</v>
      </c>
      <c r="O1460" s="197">
        <f t="shared" si="1111"/>
        <v>0</v>
      </c>
      <c r="P1460" s="198">
        <f t="shared" si="1112"/>
        <v>0</v>
      </c>
    </row>
    <row r="1461" spans="1:16" ht="15.75" outlineLevel="1">
      <c r="A1461" s="30">
        <f t="shared" ref="A1461:E1461" si="1136">A1175</f>
        <v>7.1</v>
      </c>
      <c r="B1461" s="78" t="str">
        <f t="shared" si="1136"/>
        <v>GT Unit no.8 Major Over Haul (MOH) Spares</v>
      </c>
      <c r="C1461" s="51" t="str">
        <f t="shared" si="1136"/>
        <v>MERC/CAPEX/2019-2020/121</v>
      </c>
      <c r="D1461" s="217">
        <f t="shared" si="1136"/>
        <v>43865</v>
      </c>
      <c r="E1461" s="53">
        <f t="shared" si="1136"/>
        <v>22.178205999999999</v>
      </c>
      <c r="F1461" s="32">
        <f t="shared" si="1109"/>
        <v>18.973146014000001</v>
      </c>
      <c r="G1461" s="32">
        <f t="shared" si="1110"/>
        <v>18.973146014000001</v>
      </c>
      <c r="H1461" s="32">
        <f t="shared" si="1114"/>
        <v>0</v>
      </c>
      <c r="I1461" s="29">
        <f>'F4.2'!Z31</f>
        <v>0</v>
      </c>
      <c r="J1461" s="29">
        <f>'F4.2'!AY31</f>
        <v>0</v>
      </c>
      <c r="K1461" s="32"/>
      <c r="L1461" s="32"/>
      <c r="M1461" s="32">
        <f t="shared" si="1115"/>
        <v>0</v>
      </c>
      <c r="N1461" s="32">
        <f t="shared" si="1116"/>
        <v>0</v>
      </c>
      <c r="O1461" s="197">
        <f t="shared" si="1111"/>
        <v>0</v>
      </c>
      <c r="P1461" s="198">
        <f t="shared" si="1112"/>
        <v>0</v>
      </c>
    </row>
    <row r="1462" spans="1:16" ht="15.75" outlineLevel="1">
      <c r="A1462" s="30">
        <f t="shared" ref="A1462:E1462" si="1137">A1176</f>
        <v>7.2</v>
      </c>
      <c r="B1462" s="82" t="str">
        <f t="shared" si="1137"/>
        <v>GT Unit no.8 Insurance Spares</v>
      </c>
      <c r="C1462" s="51" t="str">
        <f t="shared" si="1137"/>
        <v>MERC/CAPEX/2019-2020/121</v>
      </c>
      <c r="D1462" s="217">
        <f t="shared" si="1137"/>
        <v>43865</v>
      </c>
      <c r="E1462" s="53">
        <f t="shared" si="1137"/>
        <v>13.959852</v>
      </c>
      <c r="F1462" s="32">
        <f t="shared" si="1109"/>
        <v>2.8426537339999998</v>
      </c>
      <c r="G1462" s="32">
        <f t="shared" si="1110"/>
        <v>2.8426537339999998</v>
      </c>
      <c r="H1462" s="32">
        <f t="shared" si="1114"/>
        <v>0</v>
      </c>
      <c r="I1462" s="29">
        <f>'F4.2'!Z32</f>
        <v>0</v>
      </c>
      <c r="J1462" s="29">
        <f>'F4.2'!AY32</f>
        <v>0</v>
      </c>
      <c r="K1462" s="32"/>
      <c r="L1462" s="32"/>
      <c r="M1462" s="32">
        <f t="shared" si="1115"/>
        <v>0</v>
      </c>
      <c r="N1462" s="32">
        <f t="shared" si="1116"/>
        <v>0</v>
      </c>
      <c r="O1462" s="197">
        <f t="shared" si="1111"/>
        <v>0</v>
      </c>
      <c r="P1462" s="198">
        <f t="shared" si="1112"/>
        <v>0</v>
      </c>
    </row>
    <row r="1463" spans="1:16" ht="15.75" outlineLevel="1">
      <c r="A1463" s="30">
        <f t="shared" ref="A1463:E1463" si="1138">A1177</f>
        <v>0</v>
      </c>
      <c r="B1463" s="78" t="str">
        <f t="shared" si="1138"/>
        <v>IDC</v>
      </c>
      <c r="C1463" s="51" t="str">
        <f t="shared" si="1138"/>
        <v>MERC/CAPEX/2019-2020/121</v>
      </c>
      <c r="D1463" s="217">
        <f t="shared" si="1138"/>
        <v>43865</v>
      </c>
      <c r="E1463" s="53">
        <f t="shared" si="1138"/>
        <v>0</v>
      </c>
      <c r="F1463" s="32">
        <f t="shared" si="1109"/>
        <v>0</v>
      </c>
      <c r="G1463" s="32">
        <f t="shared" si="1110"/>
        <v>0</v>
      </c>
      <c r="H1463" s="32">
        <f t="shared" si="1114"/>
        <v>0</v>
      </c>
      <c r="I1463" s="29">
        <f>'F4.2'!Z33</f>
        <v>0</v>
      </c>
      <c r="J1463" s="29">
        <f>'F4.2'!AY33</f>
        <v>0</v>
      </c>
      <c r="K1463" s="32"/>
      <c r="L1463" s="32"/>
      <c r="M1463" s="32">
        <f t="shared" si="1115"/>
        <v>0</v>
      </c>
      <c r="N1463" s="32">
        <f t="shared" si="1116"/>
        <v>0</v>
      </c>
      <c r="O1463" s="197">
        <f t="shared" si="1111"/>
        <v>0</v>
      </c>
      <c r="P1463" s="198">
        <f t="shared" si="1112"/>
        <v>0</v>
      </c>
    </row>
    <row r="1464" spans="1:16" ht="47.25" outlineLevel="1">
      <c r="A1464" s="26">
        <f t="shared" ref="A1464:E1464" si="1139">A1178</f>
        <v>8</v>
      </c>
      <c r="B1464" s="27" t="str">
        <f t="shared" si="1139"/>
        <v>Implementation of Energy Saving Scheme with VFD for HP Feed Water Pump (HPFWP) and Condensate Extraction Pumps (CEP) for Stage-III at GTPS, Uran</v>
      </c>
      <c r="C1464" s="26" t="str">
        <f t="shared" si="1139"/>
        <v>MERC/CAPEX/2020-21/WFH/SBR/1</v>
      </c>
      <c r="D1464" s="28">
        <f t="shared" si="1139"/>
        <v>43942</v>
      </c>
      <c r="E1464" s="29">
        <f t="shared" si="1139"/>
        <v>11.206</v>
      </c>
      <c r="F1464" s="29">
        <f t="shared" si="1109"/>
        <v>11.173445427999999</v>
      </c>
      <c r="G1464" s="29">
        <f t="shared" si="1110"/>
        <v>11.173445427999999</v>
      </c>
      <c r="H1464" s="29">
        <f t="shared" si="1114"/>
        <v>0</v>
      </c>
      <c r="I1464" s="29">
        <f>'F4.2'!Z34</f>
        <v>0</v>
      </c>
      <c r="J1464" s="29">
        <f>'F4.2'!AY34</f>
        <v>0</v>
      </c>
      <c r="K1464" s="29"/>
      <c r="L1464" s="29"/>
      <c r="M1464" s="29">
        <f t="shared" si="1115"/>
        <v>0</v>
      </c>
      <c r="N1464" s="29">
        <f t="shared" si="1116"/>
        <v>0</v>
      </c>
      <c r="O1464" s="197">
        <f t="shared" si="1111"/>
        <v>0</v>
      </c>
      <c r="P1464" s="198">
        <f t="shared" si="1112"/>
        <v>0</v>
      </c>
    </row>
    <row r="1465" spans="1:16" ht="47.25" outlineLevel="1">
      <c r="A1465" s="30">
        <f t="shared" ref="A1465:E1465" si="1140">A1179</f>
        <v>8.1</v>
      </c>
      <c r="B1465" s="82" t="str">
        <f t="shared" si="1140"/>
        <v>Implementation of VFD with Bypass system for HP Feed Water Pumps (HPFWP) and Condensate Extraction Pumps (CEP) for St-III at GTPS, Uran.(Supply + Works)</v>
      </c>
      <c r="C1465" s="51" t="str">
        <f t="shared" si="1140"/>
        <v>MERC/CAPEX/2020-21/WFH/SBR/1</v>
      </c>
      <c r="D1465" s="217">
        <f t="shared" si="1140"/>
        <v>43942</v>
      </c>
      <c r="E1465" s="53">
        <f t="shared" si="1140"/>
        <v>10.856</v>
      </c>
      <c r="F1465" s="32">
        <f t="shared" si="1109"/>
        <v>0.35</v>
      </c>
      <c r="G1465" s="32">
        <f t="shared" si="1110"/>
        <v>0.35</v>
      </c>
      <c r="H1465" s="32">
        <f t="shared" si="1114"/>
        <v>0</v>
      </c>
      <c r="I1465" s="29">
        <f>'F4.2'!Z35</f>
        <v>0</v>
      </c>
      <c r="J1465" s="29">
        <f>'F4.2'!AY35</f>
        <v>0</v>
      </c>
      <c r="K1465" s="32"/>
      <c r="L1465" s="32"/>
      <c r="M1465" s="32">
        <f t="shared" si="1115"/>
        <v>0</v>
      </c>
      <c r="N1465" s="32">
        <f t="shared" si="1116"/>
        <v>0</v>
      </c>
      <c r="O1465" s="197">
        <f t="shared" si="1111"/>
        <v>0</v>
      </c>
      <c r="P1465" s="198">
        <f t="shared" si="1112"/>
        <v>0</v>
      </c>
    </row>
    <row r="1466" spans="1:16" ht="15.75" outlineLevel="1">
      <c r="A1466" s="30">
        <f t="shared" ref="A1466:E1466" si="1141">A1180</f>
        <v>0</v>
      </c>
      <c r="B1466" s="82" t="str">
        <f t="shared" si="1141"/>
        <v>IDC</v>
      </c>
      <c r="C1466" s="51" t="str">
        <f t="shared" si="1141"/>
        <v>MERC/CAPEX/2020-21/WFH/SBR/1</v>
      </c>
      <c r="D1466" s="217">
        <f t="shared" si="1141"/>
        <v>43942</v>
      </c>
      <c r="E1466" s="53">
        <f t="shared" si="1141"/>
        <v>0.35</v>
      </c>
      <c r="F1466" s="32">
        <f t="shared" si="1109"/>
        <v>0</v>
      </c>
      <c r="G1466" s="32">
        <f t="shared" si="1110"/>
        <v>0</v>
      </c>
      <c r="H1466" s="32">
        <f t="shared" si="1114"/>
        <v>0</v>
      </c>
      <c r="I1466" s="29">
        <f>'F4.2'!Z36</f>
        <v>0</v>
      </c>
      <c r="J1466" s="29">
        <f>'F4.2'!AY36</f>
        <v>0</v>
      </c>
      <c r="K1466" s="32"/>
      <c r="L1466" s="32"/>
      <c r="M1466" s="32">
        <f t="shared" si="1115"/>
        <v>0</v>
      </c>
      <c r="N1466" s="32">
        <f t="shared" si="1116"/>
        <v>0</v>
      </c>
      <c r="O1466" s="197">
        <f t="shared" si="1111"/>
        <v>0</v>
      </c>
      <c r="P1466" s="198">
        <f t="shared" si="1112"/>
        <v>0</v>
      </c>
    </row>
    <row r="1467" spans="1:16" ht="31.5" outlineLevel="1">
      <c r="A1467" s="26">
        <f t="shared" ref="A1467:E1467" si="1142">A1181</f>
        <v>9</v>
      </c>
      <c r="B1467" s="27" t="str">
        <f t="shared" si="1142"/>
        <v>Plant Civil Works &amp; Renovation of Colony Civil Works at GTPS Uran</v>
      </c>
      <c r="C1467" s="26" t="str">
        <f t="shared" si="1142"/>
        <v>MERC/CAPEX/FY 2021-22/MSPGCL /25</v>
      </c>
      <c r="D1467" s="28">
        <f t="shared" si="1142"/>
        <v>44609</v>
      </c>
      <c r="E1467" s="29">
        <f t="shared" si="1142"/>
        <v>19.281199999999998</v>
      </c>
      <c r="F1467" s="29">
        <f t="shared" si="1109"/>
        <v>0</v>
      </c>
      <c r="G1467" s="29">
        <f t="shared" si="1110"/>
        <v>0</v>
      </c>
      <c r="H1467" s="29">
        <f t="shared" si="1114"/>
        <v>0</v>
      </c>
      <c r="I1467" s="29">
        <f>'F4.2'!Z37</f>
        <v>0</v>
      </c>
      <c r="J1467" s="29">
        <f>'F4.2'!AY37</f>
        <v>0</v>
      </c>
      <c r="K1467" s="29"/>
      <c r="L1467" s="29"/>
      <c r="M1467" s="29">
        <f t="shared" si="1115"/>
        <v>0</v>
      </c>
      <c r="N1467" s="29">
        <f t="shared" si="1116"/>
        <v>0</v>
      </c>
      <c r="O1467" s="197">
        <f t="shared" si="1111"/>
        <v>0</v>
      </c>
      <c r="P1467" s="198">
        <f t="shared" si="1112"/>
        <v>0</v>
      </c>
    </row>
    <row r="1468" spans="1:16" ht="31.5" outlineLevel="1">
      <c r="A1468" s="30">
        <f t="shared" ref="A1468:E1468" si="1143">A1182</f>
        <v>9.1</v>
      </c>
      <c r="B1468" s="78" t="str">
        <f t="shared" si="1143"/>
        <v>Renovations, refurbishment of Residential colony at GTPS, Uran.</v>
      </c>
      <c r="C1468" s="51" t="str">
        <f t="shared" si="1143"/>
        <v>MERC/CAPEX/FY 2021-22/MSPGCL /25</v>
      </c>
      <c r="D1468" s="217">
        <f t="shared" si="1143"/>
        <v>44609</v>
      </c>
      <c r="E1468" s="53">
        <f t="shared" si="1143"/>
        <v>7.5637999999999996</v>
      </c>
      <c r="F1468" s="32">
        <f t="shared" si="1109"/>
        <v>0</v>
      </c>
      <c r="G1468" s="32">
        <f t="shared" si="1110"/>
        <v>0</v>
      </c>
      <c r="H1468" s="32">
        <f t="shared" si="1114"/>
        <v>0</v>
      </c>
      <c r="I1468" s="29">
        <f>'F4.2'!Z38</f>
        <v>0</v>
      </c>
      <c r="J1468" s="29">
        <f>'F4.2'!AY38</f>
        <v>0</v>
      </c>
      <c r="K1468" s="32"/>
      <c r="L1468" s="32"/>
      <c r="M1468" s="32">
        <f t="shared" si="1115"/>
        <v>0</v>
      </c>
      <c r="N1468" s="32">
        <f t="shared" si="1116"/>
        <v>0</v>
      </c>
      <c r="O1468" s="197">
        <f t="shared" si="1111"/>
        <v>0</v>
      </c>
      <c r="P1468" s="198">
        <f t="shared" si="1112"/>
        <v>0</v>
      </c>
    </row>
    <row r="1469" spans="1:16" ht="31.5" outlineLevel="1">
      <c r="A1469" s="30" t="str">
        <f t="shared" ref="A1469:E1469" si="1144">A1183</f>
        <v>9.1.1</v>
      </c>
      <c r="B1469" s="78" t="str">
        <f t="shared" si="1144"/>
        <v>Providing weather shed over the parpet at Type-I, Type-II, Type-D, Type- III &amp; Type-IV quarters at GTPS , Uran.</v>
      </c>
      <c r="C1469" s="51">
        <f t="shared" si="1144"/>
        <v>0</v>
      </c>
      <c r="D1469" s="217" t="str">
        <f t="shared" si="1144"/>
        <v>-</v>
      </c>
      <c r="E1469" s="53">
        <f t="shared" si="1144"/>
        <v>1.4278</v>
      </c>
      <c r="F1469" s="32">
        <f t="shared" si="1109"/>
        <v>1.41</v>
      </c>
      <c r="G1469" s="32">
        <f t="shared" si="1110"/>
        <v>1.41</v>
      </c>
      <c r="H1469" s="32">
        <f t="shared" si="1114"/>
        <v>0</v>
      </c>
      <c r="I1469" s="29">
        <f>'F4.2'!Z39</f>
        <v>0</v>
      </c>
      <c r="J1469" s="29">
        <f>'F4.2'!AY39</f>
        <v>0</v>
      </c>
      <c r="K1469" s="32"/>
      <c r="L1469" s="32"/>
      <c r="M1469" s="32">
        <f t="shared" ref="M1469:M1489" si="1145">SUM(J1469:L1469)</f>
        <v>0</v>
      </c>
      <c r="N1469" s="32">
        <f t="shared" si="1116"/>
        <v>0</v>
      </c>
      <c r="O1469" s="197"/>
      <c r="P1469" s="198"/>
    </row>
    <row r="1470" spans="1:16" ht="15.75" outlineLevel="1">
      <c r="A1470" s="30">
        <f t="shared" ref="A1470:E1470" si="1146">A1184</f>
        <v>0</v>
      </c>
      <c r="B1470" s="78" t="str">
        <f t="shared" si="1146"/>
        <v>IDC</v>
      </c>
      <c r="C1470" s="51">
        <f t="shared" si="1146"/>
        <v>0</v>
      </c>
      <c r="D1470" s="217" t="str">
        <f t="shared" si="1146"/>
        <v>-</v>
      </c>
      <c r="E1470" s="53">
        <f t="shared" si="1146"/>
        <v>0</v>
      </c>
      <c r="F1470" s="32">
        <f t="shared" si="1109"/>
        <v>3.1791899999999998E-2</v>
      </c>
      <c r="G1470" s="32">
        <f t="shared" si="1110"/>
        <v>3.1791899999999998E-2</v>
      </c>
      <c r="H1470" s="32">
        <f t="shared" si="1114"/>
        <v>0</v>
      </c>
      <c r="I1470" s="29">
        <f>'F4.2'!Z40</f>
        <v>0</v>
      </c>
      <c r="J1470" s="29">
        <f>'F4.2'!AY40</f>
        <v>0</v>
      </c>
      <c r="K1470" s="32"/>
      <c r="L1470" s="32"/>
      <c r="M1470" s="32">
        <f t="shared" si="1145"/>
        <v>0</v>
      </c>
      <c r="N1470" s="32">
        <f t="shared" si="1116"/>
        <v>0</v>
      </c>
      <c r="O1470" s="197"/>
      <c r="P1470" s="198"/>
    </row>
    <row r="1471" spans="1:16" ht="31.5" outlineLevel="1">
      <c r="A1471" s="30" t="str">
        <f t="shared" ref="A1471:E1471" si="1147">A1185</f>
        <v>9.1.2</v>
      </c>
      <c r="B1471" s="78" t="str">
        <f t="shared" si="1147"/>
        <v>Providing vitrified flooring to  Type-I, Type-II, Type-D, Type- III &amp;  E quarters at GTPS , Uran.</v>
      </c>
      <c r="C1471" s="51">
        <f t="shared" si="1147"/>
        <v>0</v>
      </c>
      <c r="D1471" s="217" t="str">
        <f t="shared" si="1147"/>
        <v>-</v>
      </c>
      <c r="E1471" s="53">
        <f t="shared" si="1147"/>
        <v>2.0177999999999998</v>
      </c>
      <c r="F1471" s="32">
        <f t="shared" si="1109"/>
        <v>1.9088066450000001</v>
      </c>
      <c r="G1471" s="32">
        <f t="shared" si="1110"/>
        <v>1.9088066450000001</v>
      </c>
      <c r="H1471" s="32">
        <f t="shared" si="1114"/>
        <v>0</v>
      </c>
      <c r="I1471" s="29">
        <f>'F4.2'!Z41</f>
        <v>0</v>
      </c>
      <c r="J1471" s="29">
        <f>'F4.2'!AY41</f>
        <v>0</v>
      </c>
      <c r="K1471" s="32"/>
      <c r="L1471" s="32"/>
      <c r="M1471" s="32">
        <f t="shared" si="1145"/>
        <v>0</v>
      </c>
      <c r="N1471" s="32">
        <f t="shared" si="1116"/>
        <v>0</v>
      </c>
      <c r="O1471" s="197"/>
      <c r="P1471" s="198"/>
    </row>
    <row r="1472" spans="1:16" ht="15.75" outlineLevel="1">
      <c r="A1472" s="30">
        <f t="shared" ref="A1472:E1472" si="1148">A1186</f>
        <v>0</v>
      </c>
      <c r="B1472" s="78" t="str">
        <f t="shared" si="1148"/>
        <v>IDC</v>
      </c>
      <c r="C1472" s="51">
        <f t="shared" si="1148"/>
        <v>0</v>
      </c>
      <c r="D1472" s="217" t="str">
        <f t="shared" si="1148"/>
        <v>-</v>
      </c>
      <c r="E1472" s="53">
        <f t="shared" si="1148"/>
        <v>0</v>
      </c>
      <c r="F1472" s="32">
        <f t="shared" si="1109"/>
        <v>0</v>
      </c>
      <c r="G1472" s="32">
        <f t="shared" si="1110"/>
        <v>0</v>
      </c>
      <c r="H1472" s="32">
        <f t="shared" si="1114"/>
        <v>0</v>
      </c>
      <c r="I1472" s="29">
        <f>'F4.2'!Z42</f>
        <v>0</v>
      </c>
      <c r="J1472" s="29">
        <f>'F4.2'!AY42</f>
        <v>0</v>
      </c>
      <c r="K1472" s="32"/>
      <c r="L1472" s="32"/>
      <c r="M1472" s="32">
        <f t="shared" si="1145"/>
        <v>0</v>
      </c>
      <c r="N1472" s="32">
        <f t="shared" si="1116"/>
        <v>0</v>
      </c>
      <c r="O1472" s="197"/>
      <c r="P1472" s="198"/>
    </row>
    <row r="1473" spans="1:16" ht="47.25" outlineLevel="1">
      <c r="A1473" s="30" t="str">
        <f t="shared" ref="A1473:E1473" si="1149">A1187</f>
        <v>9.1.3</v>
      </c>
      <c r="B1473" s="78" t="str">
        <f t="shared" si="1149"/>
        <v>Renovation/ Refurbishment including internal structural strangthing of  Type-I, Type-II, Type-D, Type- III &amp; Type- E &amp; F quarters at GTPS , Uran.</v>
      </c>
      <c r="C1473" s="51">
        <f t="shared" si="1149"/>
        <v>0</v>
      </c>
      <c r="D1473" s="217" t="str">
        <f t="shared" si="1149"/>
        <v>-</v>
      </c>
      <c r="E1473" s="53">
        <f t="shared" si="1149"/>
        <v>0.88500000000000001</v>
      </c>
      <c r="F1473" s="32">
        <f t="shared" si="1109"/>
        <v>0.80812447706000001</v>
      </c>
      <c r="G1473" s="32">
        <f t="shared" si="1110"/>
        <v>0.80812447706000001</v>
      </c>
      <c r="H1473" s="32">
        <f t="shared" si="1114"/>
        <v>0</v>
      </c>
      <c r="I1473" s="29">
        <f>'F4.2'!Z43</f>
        <v>0</v>
      </c>
      <c r="J1473" s="29">
        <f>'F4.2'!AY43</f>
        <v>0</v>
      </c>
      <c r="K1473" s="32"/>
      <c r="L1473" s="32"/>
      <c r="M1473" s="32">
        <f t="shared" si="1145"/>
        <v>0</v>
      </c>
      <c r="N1473" s="32">
        <f t="shared" si="1116"/>
        <v>0</v>
      </c>
      <c r="O1473" s="197"/>
      <c r="P1473" s="198"/>
    </row>
    <row r="1474" spans="1:16" ht="15.75" outlineLevel="1">
      <c r="A1474" s="30">
        <f t="shared" ref="A1474:E1474" si="1150">A1188</f>
        <v>0</v>
      </c>
      <c r="B1474" s="78" t="str">
        <f t="shared" si="1150"/>
        <v>IDC</v>
      </c>
      <c r="C1474" s="51">
        <f t="shared" si="1150"/>
        <v>0</v>
      </c>
      <c r="D1474" s="217" t="str">
        <f t="shared" si="1150"/>
        <v>-</v>
      </c>
      <c r="E1474" s="53">
        <f t="shared" si="1150"/>
        <v>0</v>
      </c>
      <c r="F1474" s="32">
        <f t="shared" si="1109"/>
        <v>0</v>
      </c>
      <c r="G1474" s="32">
        <f t="shared" si="1110"/>
        <v>0</v>
      </c>
      <c r="H1474" s="32">
        <f t="shared" si="1114"/>
        <v>0</v>
      </c>
      <c r="I1474" s="29">
        <f>'F4.2'!Z44</f>
        <v>0</v>
      </c>
      <c r="J1474" s="29">
        <f>'F4.2'!AY44</f>
        <v>0</v>
      </c>
      <c r="K1474" s="32"/>
      <c r="L1474" s="32"/>
      <c r="M1474" s="32">
        <f t="shared" si="1145"/>
        <v>0</v>
      </c>
      <c r="N1474" s="32">
        <f t="shared" si="1116"/>
        <v>0</v>
      </c>
      <c r="O1474" s="197"/>
      <c r="P1474" s="198"/>
    </row>
    <row r="1475" spans="1:16" ht="47.25" outlineLevel="1">
      <c r="A1475" s="30" t="str">
        <f t="shared" ref="A1475:E1475" si="1151">A1189</f>
        <v>9.1.4</v>
      </c>
      <c r="B1475" s="78" t="str">
        <f t="shared" si="1151"/>
        <v>External face-lifting including structural strengthening to walls and RCC structures of TYPE-I, TYPE-II, &amp; D-TYPE quarters:</v>
      </c>
      <c r="C1475" s="51">
        <f t="shared" si="1151"/>
        <v>0</v>
      </c>
      <c r="D1475" s="217" t="str">
        <f t="shared" si="1151"/>
        <v>-</v>
      </c>
      <c r="E1475" s="53">
        <f t="shared" si="1151"/>
        <v>3.2332000000000001</v>
      </c>
      <c r="F1475" s="32">
        <f t="shared" si="1109"/>
        <v>2.8465722370000002</v>
      </c>
      <c r="G1475" s="32">
        <f t="shared" si="1110"/>
        <v>2.8465722370000002</v>
      </c>
      <c r="H1475" s="32">
        <f t="shared" si="1114"/>
        <v>0</v>
      </c>
      <c r="I1475" s="29">
        <f>'F4.2'!Z45</f>
        <v>0</v>
      </c>
      <c r="J1475" s="29">
        <f>'F4.2'!AY45</f>
        <v>0</v>
      </c>
      <c r="K1475" s="32"/>
      <c r="L1475" s="32"/>
      <c r="M1475" s="32">
        <f t="shared" si="1145"/>
        <v>0</v>
      </c>
      <c r="N1475" s="32">
        <f t="shared" si="1116"/>
        <v>0</v>
      </c>
      <c r="O1475" s="197"/>
      <c r="P1475" s="198"/>
    </row>
    <row r="1476" spans="1:16" ht="31.5" outlineLevel="1">
      <c r="A1476" s="30">
        <f t="shared" ref="A1476:E1476" si="1152">A1190</f>
        <v>9.1999999999999993</v>
      </c>
      <c r="B1476" s="78" t="str">
        <f t="shared" si="1152"/>
        <v>Internal colony Road at GTPS, Uran.</v>
      </c>
      <c r="C1476" s="51" t="str">
        <f t="shared" si="1152"/>
        <v>MERC/CAPEX/FY 2021-22/MSPGCL /25</v>
      </c>
      <c r="D1476" s="217">
        <f t="shared" si="1152"/>
        <v>44609</v>
      </c>
      <c r="E1476" s="53">
        <f t="shared" si="1152"/>
        <v>1.0973999999999999</v>
      </c>
      <c r="F1476" s="32">
        <f t="shared" si="1109"/>
        <v>1.0382794</v>
      </c>
      <c r="G1476" s="32">
        <f t="shared" si="1110"/>
        <v>1.0382794</v>
      </c>
      <c r="H1476" s="32">
        <f t="shared" si="1114"/>
        <v>0</v>
      </c>
      <c r="I1476" s="29">
        <f>'F4.2'!Z46</f>
        <v>0</v>
      </c>
      <c r="J1476" s="29">
        <f>'F4.2'!AY46</f>
        <v>0</v>
      </c>
      <c r="K1476" s="32"/>
      <c r="L1476" s="32"/>
      <c r="M1476" s="32">
        <f t="shared" si="1145"/>
        <v>0</v>
      </c>
      <c r="N1476" s="32">
        <f t="shared" si="1116"/>
        <v>0</v>
      </c>
      <c r="O1476" s="197">
        <f t="shared" ref="O1476:O1489" si="1153">MAX(0,IF(M1476=0,0,IF(G1476+M1476&lt;E1476,M1476,E1476-G1476)))</f>
        <v>0</v>
      </c>
      <c r="P1476" s="198">
        <f t="shared" ref="P1476:P1489" si="1154">M1476-O1476</f>
        <v>0</v>
      </c>
    </row>
    <row r="1477" spans="1:16" ht="31.5" outlineLevel="1">
      <c r="A1477" s="30">
        <f t="shared" ref="A1477:E1477" si="1155">A1191</f>
        <v>9.3000000000000007</v>
      </c>
      <c r="B1477" s="78" t="str">
        <f t="shared" si="1155"/>
        <v>Renovation of sanitary system including Replacing sanitary and storm water drainage pipelines in colony area.</v>
      </c>
      <c r="C1477" s="51" t="str">
        <f t="shared" si="1155"/>
        <v>MERC/CAPEX/FY 2021-22/MSPGCL /25</v>
      </c>
      <c r="D1477" s="217">
        <f t="shared" si="1155"/>
        <v>44609</v>
      </c>
      <c r="E1477" s="53">
        <f t="shared" si="1155"/>
        <v>1.5458000000000001</v>
      </c>
      <c r="F1477" s="32">
        <f t="shared" si="1109"/>
        <v>1.5079282650000001</v>
      </c>
      <c r="G1477" s="32">
        <f t="shared" si="1110"/>
        <v>1.5079282650000001</v>
      </c>
      <c r="H1477" s="32">
        <f t="shared" si="1114"/>
        <v>0</v>
      </c>
      <c r="I1477" s="29">
        <f>'F4.2'!Z47</f>
        <v>0</v>
      </c>
      <c r="J1477" s="29">
        <f>'F4.2'!AY47</f>
        <v>0</v>
      </c>
      <c r="K1477" s="32"/>
      <c r="L1477" s="32"/>
      <c r="M1477" s="32">
        <f t="shared" si="1145"/>
        <v>0</v>
      </c>
      <c r="N1477" s="32">
        <f t="shared" si="1116"/>
        <v>0</v>
      </c>
      <c r="O1477" s="197">
        <f t="shared" si="1153"/>
        <v>0</v>
      </c>
      <c r="P1477" s="198">
        <f t="shared" si="1154"/>
        <v>0</v>
      </c>
    </row>
    <row r="1478" spans="1:16" ht="31.5" outlineLevel="1">
      <c r="A1478" s="33">
        <f t="shared" ref="A1478:E1478" si="1156">A1192</f>
        <v>9.4</v>
      </c>
      <c r="B1478" s="84" t="str">
        <f t="shared" si="1156"/>
        <v>Renovations, refurbishment of Recreation Club Building in colony at GTPS Uran</v>
      </c>
      <c r="C1478" s="51" t="str">
        <f t="shared" si="1156"/>
        <v>MERC/CAPEX/FY 2021-22/MSPGCL /25</v>
      </c>
      <c r="D1478" s="217">
        <f t="shared" si="1156"/>
        <v>44609</v>
      </c>
      <c r="E1478" s="53">
        <f t="shared" si="1156"/>
        <v>0</v>
      </c>
      <c r="F1478" s="32">
        <f t="shared" si="1109"/>
        <v>0</v>
      </c>
      <c r="G1478" s="32">
        <f t="shared" si="1110"/>
        <v>0</v>
      </c>
      <c r="H1478" s="32">
        <f t="shared" si="1114"/>
        <v>0</v>
      </c>
      <c r="I1478" s="29">
        <f>'F4.2'!Z48</f>
        <v>0</v>
      </c>
      <c r="J1478" s="29">
        <f>'F4.2'!AY48</f>
        <v>0</v>
      </c>
      <c r="K1478" s="32"/>
      <c r="L1478" s="32"/>
      <c r="M1478" s="32">
        <f t="shared" si="1145"/>
        <v>0</v>
      </c>
      <c r="N1478" s="32">
        <f t="shared" si="1116"/>
        <v>0</v>
      </c>
      <c r="O1478" s="197">
        <f t="shared" si="1153"/>
        <v>0</v>
      </c>
      <c r="P1478" s="198">
        <f t="shared" si="1154"/>
        <v>0</v>
      </c>
    </row>
    <row r="1479" spans="1:16" ht="31.5" outlineLevel="1">
      <c r="A1479" s="30">
        <f t="shared" ref="A1479:E1479" si="1157">A1193</f>
        <v>9.5</v>
      </c>
      <c r="B1479" s="78" t="str">
        <f t="shared" si="1157"/>
        <v>Strengthening to steel structures by epoxy painting within the plant area at GTPS, Uran</v>
      </c>
      <c r="C1479" s="51" t="str">
        <f t="shared" si="1157"/>
        <v>MERC/CAPEX/FY 2021-22/MSPGCL /25</v>
      </c>
      <c r="D1479" s="217">
        <f t="shared" si="1157"/>
        <v>44609</v>
      </c>
      <c r="E1479" s="53">
        <f t="shared" si="1157"/>
        <v>1.5104</v>
      </c>
      <c r="F1479" s="32">
        <f t="shared" si="1109"/>
        <v>1.3037510000000001</v>
      </c>
      <c r="G1479" s="32">
        <f t="shared" si="1110"/>
        <v>1.3037510000000001</v>
      </c>
      <c r="H1479" s="32">
        <f t="shared" si="1114"/>
        <v>0</v>
      </c>
      <c r="I1479" s="29">
        <f>'F4.2'!Z49</f>
        <v>0</v>
      </c>
      <c r="J1479" s="29">
        <f>'F4.2'!AY49</f>
        <v>0</v>
      </c>
      <c r="K1479" s="32"/>
      <c r="L1479" s="32"/>
      <c r="M1479" s="32">
        <f t="shared" si="1145"/>
        <v>0</v>
      </c>
      <c r="N1479" s="32">
        <f t="shared" si="1116"/>
        <v>0</v>
      </c>
      <c r="O1479" s="197">
        <f t="shared" si="1153"/>
        <v>0</v>
      </c>
      <c r="P1479" s="198">
        <f t="shared" si="1154"/>
        <v>0</v>
      </c>
    </row>
    <row r="1480" spans="1:16" ht="47.25" outlineLevel="1">
      <c r="A1480" s="26">
        <f t="shared" ref="A1480:E1480" si="1158">A1194</f>
        <v>10</v>
      </c>
      <c r="B1480" s="27" t="str">
        <f t="shared" si="1158"/>
        <v>Procurement of Turbine Rotor blades of all 4 stages &amp; Compressor Rotor blades set (along with installation materials) for GT Unit no.7 at GTPS Uran</v>
      </c>
      <c r="C1480" s="26" t="str">
        <f t="shared" si="1158"/>
        <v>MERC/CAPEX/FY 2022-23/0162</v>
      </c>
      <c r="D1480" s="28">
        <f t="shared" si="1158"/>
        <v>44669</v>
      </c>
      <c r="E1480" s="29">
        <f t="shared" si="1158"/>
        <v>36.9</v>
      </c>
      <c r="F1480" s="29">
        <f t="shared" si="1109"/>
        <v>30.623202469999999</v>
      </c>
      <c r="G1480" s="29">
        <f t="shared" si="1110"/>
        <v>30.623202469999999</v>
      </c>
      <c r="H1480" s="29">
        <f t="shared" si="1114"/>
        <v>0</v>
      </c>
      <c r="I1480" s="29">
        <f>'F4.2'!Z50</f>
        <v>0</v>
      </c>
      <c r="J1480" s="29">
        <f>'F4.2'!AY50</f>
        <v>0</v>
      </c>
      <c r="K1480" s="29"/>
      <c r="L1480" s="29"/>
      <c r="M1480" s="29">
        <f t="shared" si="1145"/>
        <v>0</v>
      </c>
      <c r="N1480" s="29">
        <f t="shared" si="1116"/>
        <v>0</v>
      </c>
      <c r="O1480" s="197">
        <f t="shared" si="1153"/>
        <v>0</v>
      </c>
      <c r="P1480" s="198">
        <f t="shared" si="1154"/>
        <v>0</v>
      </c>
    </row>
    <row r="1481" spans="1:16" ht="47.25" outlineLevel="1">
      <c r="A1481" s="30">
        <f t="shared" ref="A1481:E1481" si="1159">A1195</f>
        <v>10.1</v>
      </c>
      <c r="B1481" s="78" t="str">
        <f t="shared" si="1159"/>
        <v>Procurement of Turbine Rotor blades of all 4 stages &amp; Compressor Rotor blades set (along with installation materials) for GT Unit no.7 at GTPS Uran</v>
      </c>
      <c r="C1481" s="51" t="str">
        <f t="shared" si="1159"/>
        <v>MERC/CAPEX/FY 2022-23/0162</v>
      </c>
      <c r="D1481" s="217">
        <f t="shared" si="1159"/>
        <v>44669</v>
      </c>
      <c r="E1481" s="53">
        <f t="shared" si="1159"/>
        <v>36.43</v>
      </c>
      <c r="F1481" s="32">
        <f t="shared" si="1109"/>
        <v>0.47199999999999998</v>
      </c>
      <c r="G1481" s="32">
        <f t="shared" si="1110"/>
        <v>0.47199999999999998</v>
      </c>
      <c r="H1481" s="32">
        <f t="shared" si="1114"/>
        <v>0</v>
      </c>
      <c r="I1481" s="29">
        <f>'F4.2'!Z51</f>
        <v>0</v>
      </c>
      <c r="J1481" s="29">
        <f>'F4.2'!AY51</f>
        <v>0</v>
      </c>
      <c r="K1481" s="32"/>
      <c r="L1481" s="32"/>
      <c r="M1481" s="32">
        <f t="shared" si="1145"/>
        <v>0</v>
      </c>
      <c r="N1481" s="32">
        <f t="shared" si="1116"/>
        <v>0</v>
      </c>
      <c r="O1481" s="197">
        <f t="shared" si="1153"/>
        <v>0</v>
      </c>
      <c r="P1481" s="198">
        <f t="shared" si="1154"/>
        <v>0</v>
      </c>
    </row>
    <row r="1482" spans="1:16" ht="15.75" outlineLevel="1">
      <c r="A1482" s="30">
        <f t="shared" ref="A1482:E1482" si="1160">A1196</f>
        <v>0</v>
      </c>
      <c r="B1482" s="78" t="str">
        <f t="shared" si="1160"/>
        <v>IDC</v>
      </c>
      <c r="C1482" s="51" t="str">
        <f t="shared" si="1160"/>
        <v>MERC/CAPEX/FY 2022-23/0162</v>
      </c>
      <c r="D1482" s="217">
        <f t="shared" si="1160"/>
        <v>44669</v>
      </c>
      <c r="E1482" s="53">
        <f t="shared" si="1160"/>
        <v>0.47</v>
      </c>
      <c r="F1482" s="32">
        <f t="shared" si="1109"/>
        <v>0</v>
      </c>
      <c r="G1482" s="32">
        <f t="shared" si="1110"/>
        <v>0</v>
      </c>
      <c r="H1482" s="32">
        <f t="shared" si="1114"/>
        <v>0</v>
      </c>
      <c r="I1482" s="29">
        <f>'F4.2'!Z52</f>
        <v>0</v>
      </c>
      <c r="J1482" s="29">
        <f>'F4.2'!AY52</f>
        <v>0</v>
      </c>
      <c r="K1482" s="32"/>
      <c r="L1482" s="32"/>
      <c r="M1482" s="32">
        <f t="shared" si="1145"/>
        <v>0</v>
      </c>
      <c r="N1482" s="32">
        <f t="shared" si="1116"/>
        <v>0</v>
      </c>
      <c r="O1482" s="197">
        <f t="shared" si="1153"/>
        <v>0</v>
      </c>
      <c r="P1482" s="198">
        <f t="shared" si="1154"/>
        <v>0</v>
      </c>
    </row>
    <row r="1483" spans="1:16" ht="31.5" outlineLevel="1">
      <c r="A1483" s="26" t="str">
        <f t="shared" ref="A1483:E1483" si="1161">A1197</f>
        <v>HO
DPR 8</v>
      </c>
      <c r="B1483" s="27" t="str">
        <f t="shared" si="1161"/>
        <v>Replacement of Fire Tenders at Various Power Stations of Mahagenco</v>
      </c>
      <c r="C1483" s="26" t="str">
        <f t="shared" si="1161"/>
        <v>MERC/CAPEX/20172018/4653</v>
      </c>
      <c r="D1483" s="28">
        <f t="shared" si="1161"/>
        <v>43052</v>
      </c>
      <c r="E1483" s="29">
        <f t="shared" si="1161"/>
        <v>2.5</v>
      </c>
      <c r="F1483" s="29">
        <f t="shared" si="1109"/>
        <v>0</v>
      </c>
      <c r="G1483" s="29">
        <f t="shared" si="1110"/>
        <v>0</v>
      </c>
      <c r="H1483" s="29">
        <f t="shared" si="1114"/>
        <v>0</v>
      </c>
      <c r="I1483" s="29">
        <f>'F4.2'!Z53</f>
        <v>0</v>
      </c>
      <c r="J1483" s="29">
        <f>'F4.2'!AY53</f>
        <v>0</v>
      </c>
      <c r="K1483" s="29"/>
      <c r="L1483" s="29"/>
      <c r="M1483" s="29">
        <f t="shared" si="1145"/>
        <v>0</v>
      </c>
      <c r="N1483" s="29">
        <f t="shared" si="1116"/>
        <v>0</v>
      </c>
      <c r="O1483" s="197">
        <f t="shared" si="1153"/>
        <v>0</v>
      </c>
      <c r="P1483" s="198">
        <f t="shared" si="1154"/>
        <v>0</v>
      </c>
    </row>
    <row r="1484" spans="1:16" ht="31.5" outlineLevel="1">
      <c r="A1484" s="30" t="str">
        <f t="shared" ref="A1484:E1484" si="1162">A1198</f>
        <v>HO
DPR 8.2</v>
      </c>
      <c r="B1484" s="78" t="str">
        <f t="shared" si="1162"/>
        <v>Normal Multipurpose Fire Tender</v>
      </c>
      <c r="C1484" s="51" t="str">
        <f t="shared" si="1162"/>
        <v>MERC/CAPEX/20172018/4653</v>
      </c>
      <c r="D1484" s="217">
        <f t="shared" si="1162"/>
        <v>43052</v>
      </c>
      <c r="E1484" s="53">
        <f t="shared" si="1162"/>
        <v>2.5</v>
      </c>
      <c r="F1484" s="32">
        <f t="shared" si="1109"/>
        <v>2.1846524</v>
      </c>
      <c r="G1484" s="32">
        <f t="shared" si="1110"/>
        <v>2.1846524</v>
      </c>
      <c r="H1484" s="32">
        <f t="shared" si="1114"/>
        <v>0</v>
      </c>
      <c r="I1484" s="29">
        <f>'F4.2'!Z54</f>
        <v>0</v>
      </c>
      <c r="J1484" s="29">
        <f>'F4.2'!AY54</f>
        <v>0</v>
      </c>
      <c r="K1484" s="32"/>
      <c r="L1484" s="32"/>
      <c r="M1484" s="32">
        <f t="shared" si="1145"/>
        <v>0</v>
      </c>
      <c r="N1484" s="32">
        <f t="shared" si="1116"/>
        <v>0</v>
      </c>
      <c r="O1484" s="197">
        <f t="shared" si="1153"/>
        <v>0</v>
      </c>
      <c r="P1484" s="198">
        <f t="shared" si="1154"/>
        <v>0</v>
      </c>
    </row>
    <row r="1485" spans="1:16" ht="15.75" outlineLevel="1">
      <c r="A1485" s="30">
        <f t="shared" ref="A1485:E1485" si="1163">A1199</f>
        <v>0</v>
      </c>
      <c r="B1485" s="31" t="str">
        <f t="shared" si="1163"/>
        <v>IDC</v>
      </c>
      <c r="C1485" s="51" t="str">
        <f t="shared" si="1163"/>
        <v>MERC/CAPEX/20172018/4653</v>
      </c>
      <c r="D1485" s="217">
        <f t="shared" si="1163"/>
        <v>43052</v>
      </c>
      <c r="E1485" s="53">
        <f t="shared" si="1163"/>
        <v>0</v>
      </c>
      <c r="F1485" s="32">
        <f t="shared" si="1109"/>
        <v>4.2562000000000003E-2</v>
      </c>
      <c r="G1485" s="32">
        <f t="shared" si="1110"/>
        <v>4.2562000000000003E-2</v>
      </c>
      <c r="H1485" s="32">
        <f t="shared" si="1114"/>
        <v>0</v>
      </c>
      <c r="I1485" s="29">
        <f>'F4.2'!Z55</f>
        <v>0</v>
      </c>
      <c r="J1485" s="29">
        <f>'F4.2'!AY55</f>
        <v>0</v>
      </c>
      <c r="K1485" s="32"/>
      <c r="L1485" s="32"/>
      <c r="M1485" s="32">
        <f t="shared" si="1145"/>
        <v>0</v>
      </c>
      <c r="N1485" s="32">
        <f t="shared" si="1116"/>
        <v>0</v>
      </c>
      <c r="O1485" s="197">
        <f t="shared" si="1153"/>
        <v>0</v>
      </c>
      <c r="P1485" s="198">
        <f t="shared" si="1154"/>
        <v>0</v>
      </c>
    </row>
    <row r="1486" spans="1:16" ht="31.5" outlineLevel="1">
      <c r="A1486" s="26" t="str">
        <f t="shared" ref="A1486:E1486" si="1164">A1200</f>
        <v>HO
DPR-10</v>
      </c>
      <c r="B1486" s="27" t="str">
        <f t="shared" si="1164"/>
        <v>Implementation of IB recommendations- Civil works at various TPS of Mahagenco</v>
      </c>
      <c r="C1486" s="26" t="str">
        <f t="shared" si="1164"/>
        <v>MERC/CAPEX/20172018/0177</v>
      </c>
      <c r="D1486" s="28">
        <f t="shared" si="1164"/>
        <v>43137</v>
      </c>
      <c r="E1486" s="29">
        <f t="shared" si="1164"/>
        <v>0.94399999999999995</v>
      </c>
      <c r="F1486" s="29">
        <f t="shared" si="1109"/>
        <v>0</v>
      </c>
      <c r="G1486" s="29">
        <f t="shared" si="1110"/>
        <v>0</v>
      </c>
      <c r="H1486" s="29">
        <f t="shared" si="1114"/>
        <v>0</v>
      </c>
      <c r="I1486" s="29">
        <f>'F4.2'!Z56</f>
        <v>0</v>
      </c>
      <c r="J1486" s="29">
        <f>'F4.2'!AY56</f>
        <v>0</v>
      </c>
      <c r="K1486" s="29"/>
      <c r="L1486" s="29"/>
      <c r="M1486" s="29">
        <f t="shared" si="1145"/>
        <v>0</v>
      </c>
      <c r="N1486" s="29">
        <f t="shared" si="1116"/>
        <v>0</v>
      </c>
      <c r="O1486" s="197">
        <f t="shared" si="1153"/>
        <v>0</v>
      </c>
      <c r="P1486" s="198">
        <f t="shared" si="1154"/>
        <v>0</v>
      </c>
    </row>
    <row r="1487" spans="1:16" ht="47.25" outlineLevel="1">
      <c r="A1487" s="30" t="str">
        <f t="shared" ref="A1487:E1487" si="1165">A1201</f>
        <v>HO
DPR 10.1</v>
      </c>
      <c r="B1487" s="78" t="str">
        <f t="shared" si="1165"/>
        <v>GTPS Uran</v>
      </c>
      <c r="C1487" s="51" t="str">
        <f t="shared" si="1165"/>
        <v>MERC/CAPEX/20172018/0177</v>
      </c>
      <c r="D1487" s="217">
        <f t="shared" si="1165"/>
        <v>43137</v>
      </c>
      <c r="E1487" s="53">
        <f t="shared" si="1165"/>
        <v>0.94399999999999995</v>
      </c>
      <c r="F1487" s="32">
        <f t="shared" si="1109"/>
        <v>0</v>
      </c>
      <c r="G1487" s="32">
        <f t="shared" si="1110"/>
        <v>0</v>
      </c>
      <c r="H1487" s="32">
        <f t="shared" si="1114"/>
        <v>0</v>
      </c>
      <c r="I1487" s="29">
        <f>'F4.2'!Z57</f>
        <v>0</v>
      </c>
      <c r="J1487" s="29">
        <f>'F4.2'!AY57</f>
        <v>0</v>
      </c>
      <c r="K1487" s="32"/>
      <c r="L1487" s="32"/>
      <c r="M1487" s="32">
        <f t="shared" si="1145"/>
        <v>0</v>
      </c>
      <c r="N1487" s="32">
        <f t="shared" si="1116"/>
        <v>0</v>
      </c>
      <c r="O1487" s="197">
        <f t="shared" si="1153"/>
        <v>0</v>
      </c>
      <c r="P1487" s="198">
        <f t="shared" si="1154"/>
        <v>0</v>
      </c>
    </row>
    <row r="1488" spans="1:16" ht="15.75" outlineLevel="1">
      <c r="A1488" s="30">
        <f t="shared" ref="A1488:E1488" si="1166">A1202</f>
        <v>0</v>
      </c>
      <c r="B1488" s="78" t="str">
        <f t="shared" si="1166"/>
        <v>IDC</v>
      </c>
      <c r="C1488" s="51" t="str">
        <f t="shared" si="1166"/>
        <v>MERC/CAPEX/20172018/0177</v>
      </c>
      <c r="D1488" s="217">
        <f t="shared" si="1166"/>
        <v>43137</v>
      </c>
      <c r="E1488" s="53">
        <f t="shared" si="1166"/>
        <v>0</v>
      </c>
      <c r="F1488" s="32">
        <f t="shared" si="1109"/>
        <v>0</v>
      </c>
      <c r="G1488" s="32">
        <f t="shared" si="1110"/>
        <v>0</v>
      </c>
      <c r="H1488" s="32">
        <f t="shared" si="1114"/>
        <v>0</v>
      </c>
      <c r="I1488" s="29">
        <f>'F4.2'!Z58</f>
        <v>0</v>
      </c>
      <c r="J1488" s="29">
        <f>'F4.2'!AY58</f>
        <v>0</v>
      </c>
      <c r="K1488" s="32"/>
      <c r="L1488" s="32"/>
      <c r="M1488" s="32">
        <f t="shared" si="1145"/>
        <v>0</v>
      </c>
      <c r="N1488" s="32">
        <f t="shared" si="1116"/>
        <v>0</v>
      </c>
      <c r="O1488" s="197">
        <f t="shared" si="1153"/>
        <v>0</v>
      </c>
      <c r="P1488" s="198">
        <f t="shared" si="1154"/>
        <v>0</v>
      </c>
    </row>
    <row r="1489" spans="1:16" ht="31.5" outlineLevel="1">
      <c r="A1489" s="213" t="str">
        <f t="shared" ref="A1489:E1489" si="1167">A1203</f>
        <v>HO
DPR 11</v>
      </c>
      <c r="B1489" s="214" t="str">
        <f t="shared" si="1167"/>
        <v>Construction of new Administrative Building for Mahagenco at Vidyut Bhawan, Katol Road, Nagpur</v>
      </c>
      <c r="C1489" s="26" t="str">
        <f t="shared" si="1167"/>
        <v>MERC/CAPEX/2021-2022/MSPGCL/063</v>
      </c>
      <c r="D1489" s="28">
        <f t="shared" si="1167"/>
        <v>44604</v>
      </c>
      <c r="E1489" s="29">
        <f t="shared" si="1167"/>
        <v>57</v>
      </c>
      <c r="F1489" s="29">
        <f t="shared" si="1109"/>
        <v>0</v>
      </c>
      <c r="G1489" s="29">
        <f t="shared" si="1110"/>
        <v>0</v>
      </c>
      <c r="H1489" s="29">
        <f t="shared" si="1114"/>
        <v>0</v>
      </c>
      <c r="I1489" s="29">
        <f>'F4.2'!Z59</f>
        <v>0</v>
      </c>
      <c r="J1489" s="29">
        <f>'F4.2'!AY59</f>
        <v>0</v>
      </c>
      <c r="K1489" s="29"/>
      <c r="L1489" s="29"/>
      <c r="M1489" s="29">
        <f t="shared" si="1145"/>
        <v>0</v>
      </c>
      <c r="N1489" s="29">
        <f t="shared" si="1116"/>
        <v>0</v>
      </c>
      <c r="O1489" s="197">
        <f t="shared" si="1153"/>
        <v>0</v>
      </c>
      <c r="P1489" s="198">
        <f t="shared" si="1154"/>
        <v>0</v>
      </c>
    </row>
    <row r="1490" spans="1:16" ht="47.25" outlineLevel="1">
      <c r="A1490" s="215" t="str">
        <f t="shared" ref="A1490:E1490" si="1168">A1204</f>
        <v>HO
DPR 11.1</v>
      </c>
      <c r="B1490" s="222" t="str">
        <f t="shared" si="1168"/>
        <v>Construction of new Administrative Building for Mahagenco at Vidyut Bhawan, Katol Road, Nagpur</v>
      </c>
      <c r="C1490" s="51" t="str">
        <f t="shared" si="1168"/>
        <v>MERC/CAPEX/2021-2022/MSPGCL/063</v>
      </c>
      <c r="D1490" s="217">
        <f t="shared" si="1168"/>
        <v>44604</v>
      </c>
      <c r="E1490" s="53">
        <f t="shared" si="1168"/>
        <v>54.24</v>
      </c>
      <c r="F1490" s="32">
        <f t="shared" si="1109"/>
        <v>0</v>
      </c>
      <c r="G1490" s="32">
        <f t="shared" si="1110"/>
        <v>0</v>
      </c>
      <c r="H1490" s="32">
        <f t="shared" si="1114"/>
        <v>0</v>
      </c>
      <c r="I1490" s="29">
        <f>'F4.2'!Z60</f>
        <v>0</v>
      </c>
      <c r="J1490" s="29">
        <f>'F4.2'!AY60</f>
        <v>0</v>
      </c>
      <c r="K1490" s="32"/>
      <c r="L1490" s="32"/>
      <c r="M1490" s="32">
        <f t="shared" ref="M1490:M1553" si="1169">SUM(J1490:L1490)</f>
        <v>0</v>
      </c>
      <c r="N1490" s="32">
        <f t="shared" si="1116"/>
        <v>0</v>
      </c>
      <c r="O1490" s="197"/>
      <c r="P1490" s="198"/>
    </row>
    <row r="1491" spans="1:16" ht="31.5" outlineLevel="1">
      <c r="A1491" s="221">
        <f t="shared" ref="A1491:E1491" si="1170">A1205</f>
        <v>0</v>
      </c>
      <c r="B1491" s="222" t="str">
        <f t="shared" si="1170"/>
        <v>IDC</v>
      </c>
      <c r="C1491" s="51" t="str">
        <f t="shared" si="1170"/>
        <v>MERC/CAPEX/2021-2022/MSPGCL/063</v>
      </c>
      <c r="D1491" s="217">
        <f t="shared" si="1170"/>
        <v>44604</v>
      </c>
      <c r="E1491" s="53">
        <f t="shared" si="1170"/>
        <v>2.76</v>
      </c>
      <c r="F1491" s="32">
        <f t="shared" si="1109"/>
        <v>0</v>
      </c>
      <c r="G1491" s="32">
        <f t="shared" si="1110"/>
        <v>0</v>
      </c>
      <c r="H1491" s="32">
        <f t="shared" si="1114"/>
        <v>0</v>
      </c>
      <c r="I1491" s="29">
        <f>'F4.2'!Z61</f>
        <v>0</v>
      </c>
      <c r="J1491" s="29">
        <f>'F4.2'!AY61</f>
        <v>0</v>
      </c>
      <c r="K1491" s="32"/>
      <c r="L1491" s="32"/>
      <c r="M1491" s="32">
        <f t="shared" si="1169"/>
        <v>0</v>
      </c>
      <c r="N1491" s="32">
        <f t="shared" si="1116"/>
        <v>0</v>
      </c>
      <c r="O1491" s="197"/>
      <c r="P1491" s="198"/>
    </row>
    <row r="1492" spans="1:16" ht="31.5" outlineLevel="1">
      <c r="A1492" s="213" t="str">
        <f t="shared" ref="A1492:E1492" si="1171">A1206</f>
        <v>HO
DPR 12</v>
      </c>
      <c r="B1492" s="214" t="str">
        <f t="shared" si="1171"/>
        <v>Centralized Monitoring Solution</v>
      </c>
      <c r="C1492" s="26" t="str">
        <f t="shared" si="1171"/>
        <v>MERC/CAPEX/MSPGCL/2023-24/0576</v>
      </c>
      <c r="D1492" s="28">
        <f t="shared" si="1171"/>
        <v>45232</v>
      </c>
      <c r="E1492" s="29">
        <f t="shared" si="1171"/>
        <v>69.308999999999997</v>
      </c>
      <c r="F1492" s="29">
        <f t="shared" si="1109"/>
        <v>0</v>
      </c>
      <c r="G1492" s="29">
        <f t="shared" si="1110"/>
        <v>0</v>
      </c>
      <c r="H1492" s="29">
        <f t="shared" si="1114"/>
        <v>0</v>
      </c>
      <c r="I1492" s="29">
        <f>'F4.2'!Z62</f>
        <v>0</v>
      </c>
      <c r="J1492" s="29">
        <f>'F4.2'!AY62</f>
        <v>0</v>
      </c>
      <c r="K1492" s="29"/>
      <c r="L1492" s="29"/>
      <c r="M1492" s="29">
        <f t="shared" si="1169"/>
        <v>0</v>
      </c>
      <c r="N1492" s="29">
        <f t="shared" si="1116"/>
        <v>0</v>
      </c>
      <c r="O1492" s="197"/>
      <c r="P1492" s="198"/>
    </row>
    <row r="1493" spans="1:16" ht="47.25" outlineLevel="1">
      <c r="A1493" s="215" t="str">
        <f t="shared" ref="A1493:E1493" si="1172">A1207</f>
        <v>HO
DPR 12.1</v>
      </c>
      <c r="B1493" s="222" t="str">
        <f t="shared" si="1172"/>
        <v>Centralized Monitoring Solution</v>
      </c>
      <c r="C1493" s="51" t="str">
        <f t="shared" si="1172"/>
        <v>MERC/CAPEX/MSPGCL/2023-24/0576</v>
      </c>
      <c r="D1493" s="217">
        <f t="shared" si="1172"/>
        <v>45232</v>
      </c>
      <c r="E1493" s="53">
        <f t="shared" si="1172"/>
        <v>66.009</v>
      </c>
      <c r="F1493" s="32">
        <f t="shared" si="1109"/>
        <v>0</v>
      </c>
      <c r="G1493" s="32">
        <f t="shared" si="1110"/>
        <v>3.8</v>
      </c>
      <c r="H1493" s="32">
        <f t="shared" si="1114"/>
        <v>-3.8</v>
      </c>
      <c r="I1493" s="29">
        <f>'F4.2'!Z63</f>
        <v>0</v>
      </c>
      <c r="J1493" s="29">
        <f>'F4.2'!AY63</f>
        <v>0</v>
      </c>
      <c r="K1493" s="32"/>
      <c r="L1493" s="32"/>
      <c r="M1493" s="32">
        <f t="shared" si="1169"/>
        <v>0</v>
      </c>
      <c r="N1493" s="32">
        <f t="shared" si="1116"/>
        <v>-3.8</v>
      </c>
      <c r="O1493" s="197"/>
      <c r="P1493" s="198"/>
    </row>
    <row r="1494" spans="1:16" ht="31.5" outlineLevel="1">
      <c r="A1494" s="221">
        <f t="shared" ref="A1494:E1494" si="1173">A1208</f>
        <v>0</v>
      </c>
      <c r="B1494" s="222" t="str">
        <f t="shared" si="1173"/>
        <v>IDC</v>
      </c>
      <c r="C1494" s="51" t="str">
        <f t="shared" si="1173"/>
        <v>MERC/CAPEX/MSPGCL/2023-24/0576</v>
      </c>
      <c r="D1494" s="217">
        <f t="shared" si="1173"/>
        <v>45232</v>
      </c>
      <c r="E1494" s="53">
        <f t="shared" si="1173"/>
        <v>3.3</v>
      </c>
      <c r="F1494" s="32">
        <f t="shared" si="1109"/>
        <v>0</v>
      </c>
      <c r="G1494" s="32">
        <f t="shared" si="1110"/>
        <v>0</v>
      </c>
      <c r="H1494" s="32">
        <f t="shared" si="1114"/>
        <v>0</v>
      </c>
      <c r="I1494" s="29">
        <f>'F4.2'!Z64</f>
        <v>0</v>
      </c>
      <c r="J1494" s="29">
        <f>'F4.2'!AY64</f>
        <v>0</v>
      </c>
      <c r="K1494" s="32"/>
      <c r="L1494" s="32"/>
      <c r="M1494" s="32">
        <f t="shared" si="1169"/>
        <v>0</v>
      </c>
      <c r="N1494" s="32">
        <f t="shared" si="1116"/>
        <v>0</v>
      </c>
      <c r="O1494" s="197"/>
      <c r="P1494" s="198"/>
    </row>
    <row r="1495" spans="1:16" ht="15.75" outlineLevel="1">
      <c r="A1495" s="89">
        <f t="shared" ref="A1495:E1495" si="1174">A1209</f>
        <v>0</v>
      </c>
      <c r="B1495" s="77" t="str">
        <f t="shared" si="1174"/>
        <v>(ii) Yet to be submitted to MERC</v>
      </c>
      <c r="C1495" s="51">
        <f t="shared" si="1174"/>
        <v>0</v>
      </c>
      <c r="D1495" s="217" t="str">
        <f t="shared" si="1174"/>
        <v>-</v>
      </c>
      <c r="E1495" s="53">
        <f t="shared" si="1174"/>
        <v>0</v>
      </c>
      <c r="F1495" s="32">
        <f t="shared" si="1109"/>
        <v>0</v>
      </c>
      <c r="G1495" s="32">
        <f t="shared" si="1110"/>
        <v>0</v>
      </c>
      <c r="H1495" s="32">
        <f t="shared" si="1114"/>
        <v>0</v>
      </c>
      <c r="I1495" s="29">
        <f>'F4.2'!Z65</f>
        <v>0</v>
      </c>
      <c r="J1495" s="29">
        <f>'F4.2'!AY65</f>
        <v>0</v>
      </c>
      <c r="K1495" s="32"/>
      <c r="L1495" s="32"/>
      <c r="M1495" s="32">
        <f t="shared" si="1169"/>
        <v>0</v>
      </c>
      <c r="N1495" s="32">
        <f t="shared" si="1116"/>
        <v>0</v>
      </c>
      <c r="O1495" s="197"/>
      <c r="P1495" s="198"/>
    </row>
    <row r="1496" spans="1:16" ht="31.5" outlineLevel="1">
      <c r="A1496" s="254">
        <f t="shared" ref="A1496:E1496" si="1175">A1210</f>
        <v>1</v>
      </c>
      <c r="B1496" s="214" t="str">
        <f t="shared" si="1175"/>
        <v xml:space="preserve">Procurement of GT blades  &amp; other essential GT Hot gas components </v>
      </c>
      <c r="C1496" s="51">
        <f t="shared" si="1175"/>
        <v>0</v>
      </c>
      <c r="D1496" s="217" t="str">
        <f t="shared" si="1175"/>
        <v>-</v>
      </c>
      <c r="E1496" s="53">
        <f t="shared" si="1175"/>
        <v>0</v>
      </c>
      <c r="F1496" s="32">
        <f t="shared" si="1109"/>
        <v>0</v>
      </c>
      <c r="G1496" s="32">
        <f t="shared" si="1110"/>
        <v>0</v>
      </c>
      <c r="H1496" s="32">
        <f t="shared" si="1114"/>
        <v>0</v>
      </c>
      <c r="I1496" s="29">
        <f>'F4.2'!Z66</f>
        <v>0</v>
      </c>
      <c r="J1496" s="29">
        <f>'F4.2'!AY66</f>
        <v>0</v>
      </c>
      <c r="K1496" s="32"/>
      <c r="L1496" s="32"/>
      <c r="M1496" s="32">
        <f t="shared" si="1169"/>
        <v>0</v>
      </c>
      <c r="N1496" s="32">
        <f t="shared" si="1116"/>
        <v>0</v>
      </c>
      <c r="O1496" s="197"/>
      <c r="P1496" s="198"/>
    </row>
    <row r="1497" spans="1:16" ht="15.75" outlineLevel="1">
      <c r="A1497" s="254">
        <f t="shared" ref="A1497:E1497" si="1176">A1211</f>
        <v>0</v>
      </c>
      <c r="B1497" s="222" t="str">
        <f t="shared" si="1176"/>
        <v>1) Procurement of GT Stator blades of stages 1&amp;2</v>
      </c>
      <c r="C1497" s="51">
        <f t="shared" si="1176"/>
        <v>0</v>
      </c>
      <c r="D1497" s="217" t="str">
        <f t="shared" si="1176"/>
        <v>-</v>
      </c>
      <c r="E1497" s="53">
        <f t="shared" si="1176"/>
        <v>0</v>
      </c>
      <c r="F1497" s="32">
        <f t="shared" si="1109"/>
        <v>17</v>
      </c>
      <c r="G1497" s="32">
        <f t="shared" si="1110"/>
        <v>17</v>
      </c>
      <c r="H1497" s="32">
        <f t="shared" si="1114"/>
        <v>0</v>
      </c>
      <c r="I1497" s="29">
        <f>'F4.2'!Z67</f>
        <v>0</v>
      </c>
      <c r="J1497" s="29">
        <f>'F4.2'!AY67</f>
        <v>0</v>
      </c>
      <c r="K1497" s="32"/>
      <c r="L1497" s="32"/>
      <c r="M1497" s="32">
        <f t="shared" si="1169"/>
        <v>0</v>
      </c>
      <c r="N1497" s="32">
        <f t="shared" si="1116"/>
        <v>0</v>
      </c>
      <c r="O1497" s="197"/>
      <c r="P1497" s="198"/>
    </row>
    <row r="1498" spans="1:16" ht="15.75" outlineLevel="1">
      <c r="A1498" s="254">
        <f t="shared" ref="A1498:E1498" si="1177">A1212</f>
        <v>0</v>
      </c>
      <c r="B1498" s="222" t="str">
        <f t="shared" si="1177"/>
        <v>2) Procurement of Bricks / Tiles &amp; tile holders for GT</v>
      </c>
      <c r="C1498" s="51">
        <f t="shared" si="1177"/>
        <v>0</v>
      </c>
      <c r="D1498" s="217" t="str">
        <f t="shared" si="1177"/>
        <v>-</v>
      </c>
      <c r="E1498" s="53">
        <f t="shared" si="1177"/>
        <v>0</v>
      </c>
      <c r="F1498" s="32">
        <f t="shared" si="1109"/>
        <v>2.5</v>
      </c>
      <c r="G1498" s="32">
        <f t="shared" si="1110"/>
        <v>2.5</v>
      </c>
      <c r="H1498" s="32">
        <f t="shared" si="1114"/>
        <v>0</v>
      </c>
      <c r="I1498" s="29">
        <f>'F4.2'!Z68</f>
        <v>0</v>
      </c>
      <c r="J1498" s="29">
        <f>'F4.2'!AY68</f>
        <v>0</v>
      </c>
      <c r="K1498" s="32"/>
      <c r="L1498" s="32"/>
      <c r="M1498" s="32">
        <f t="shared" si="1169"/>
        <v>0</v>
      </c>
      <c r="N1498" s="32">
        <f t="shared" si="1116"/>
        <v>0</v>
      </c>
      <c r="O1498" s="197"/>
      <c r="P1498" s="198"/>
    </row>
    <row r="1499" spans="1:16" ht="15.75" outlineLevel="1">
      <c r="A1499" s="254">
        <f t="shared" ref="A1499:E1499" si="1178">A1213</f>
        <v>0</v>
      </c>
      <c r="B1499" s="222" t="str">
        <f t="shared" si="1178"/>
        <v>3) Procurement of mixing chambers (02 Nos)</v>
      </c>
      <c r="C1499" s="51">
        <f t="shared" si="1178"/>
        <v>0</v>
      </c>
      <c r="D1499" s="217" t="str">
        <f t="shared" si="1178"/>
        <v>-</v>
      </c>
      <c r="E1499" s="53">
        <f t="shared" si="1178"/>
        <v>0</v>
      </c>
      <c r="F1499" s="32">
        <f t="shared" si="1109"/>
        <v>8.5</v>
      </c>
      <c r="G1499" s="32">
        <f t="shared" si="1110"/>
        <v>8.5</v>
      </c>
      <c r="H1499" s="32">
        <f t="shared" si="1114"/>
        <v>0</v>
      </c>
      <c r="I1499" s="29">
        <f>'F4.2'!Z69</f>
        <v>0</v>
      </c>
      <c r="J1499" s="29">
        <f>'F4.2'!AY69</f>
        <v>0</v>
      </c>
      <c r="K1499" s="32"/>
      <c r="L1499" s="32"/>
      <c r="M1499" s="32">
        <f t="shared" si="1169"/>
        <v>0</v>
      </c>
      <c r="N1499" s="32">
        <f t="shared" si="1116"/>
        <v>0</v>
      </c>
      <c r="O1499" s="197"/>
      <c r="P1499" s="198"/>
    </row>
    <row r="1500" spans="1:16" ht="15.75" outlineLevel="1">
      <c r="A1500" s="254">
        <f t="shared" ref="A1500:E1500" si="1179">A1214</f>
        <v>0</v>
      </c>
      <c r="B1500" s="222" t="str">
        <f t="shared" si="1179"/>
        <v>14) Procurement of stage2 rotor blades</v>
      </c>
      <c r="C1500" s="51">
        <f t="shared" si="1179"/>
        <v>0</v>
      </c>
      <c r="D1500" s="217" t="str">
        <f t="shared" si="1179"/>
        <v>-</v>
      </c>
      <c r="E1500" s="53">
        <f t="shared" si="1179"/>
        <v>0</v>
      </c>
      <c r="F1500" s="32">
        <f t="shared" si="1109"/>
        <v>5.7</v>
      </c>
      <c r="G1500" s="32">
        <f t="shared" si="1110"/>
        <v>5.7</v>
      </c>
      <c r="H1500" s="32">
        <f t="shared" si="1114"/>
        <v>0</v>
      </c>
      <c r="I1500" s="29">
        <f>'F4.2'!Z70</f>
        <v>0</v>
      </c>
      <c r="J1500" s="29">
        <f>'F4.2'!AY70</f>
        <v>0</v>
      </c>
      <c r="K1500" s="32"/>
      <c r="L1500" s="32"/>
      <c r="M1500" s="32">
        <f t="shared" si="1169"/>
        <v>0</v>
      </c>
      <c r="N1500" s="32">
        <f t="shared" si="1116"/>
        <v>0</v>
      </c>
      <c r="O1500" s="197"/>
      <c r="P1500" s="198"/>
    </row>
    <row r="1501" spans="1:16" ht="15.75" outlineLevel="1">
      <c r="A1501" s="254">
        <f t="shared" ref="A1501:E1501" si="1180">A1215</f>
        <v>2</v>
      </c>
      <c r="B1501" s="214" t="str">
        <f t="shared" si="1180"/>
        <v>Procurement of all 16 stage Compressor Diaphragms</v>
      </c>
      <c r="C1501" s="51">
        <f t="shared" si="1180"/>
        <v>0</v>
      </c>
      <c r="D1501" s="217" t="str">
        <f t="shared" si="1180"/>
        <v>-</v>
      </c>
      <c r="E1501" s="53">
        <f t="shared" si="1180"/>
        <v>0</v>
      </c>
      <c r="F1501" s="32">
        <f t="shared" si="1109"/>
        <v>36</v>
      </c>
      <c r="G1501" s="32">
        <f t="shared" si="1110"/>
        <v>36</v>
      </c>
      <c r="H1501" s="32">
        <f t="shared" si="1114"/>
        <v>0</v>
      </c>
      <c r="I1501" s="29">
        <f>'F4.2'!Z71</f>
        <v>0</v>
      </c>
      <c r="J1501" s="29">
        <f>'F4.2'!AY71</f>
        <v>0</v>
      </c>
      <c r="K1501" s="32"/>
      <c r="L1501" s="32"/>
      <c r="M1501" s="32">
        <f t="shared" si="1169"/>
        <v>0</v>
      </c>
      <c r="N1501" s="32">
        <f t="shared" si="1116"/>
        <v>0</v>
      </c>
      <c r="O1501" s="197"/>
      <c r="P1501" s="198"/>
    </row>
    <row r="1502" spans="1:16" ht="15.75" outlineLevel="1">
      <c r="A1502" s="254">
        <f t="shared" ref="A1502:E1502" si="1181">A1216</f>
        <v>3</v>
      </c>
      <c r="B1502" s="214" t="str">
        <f t="shared" si="1181"/>
        <v>Procurement of insurance spares for GT units</v>
      </c>
      <c r="C1502" s="51">
        <f t="shared" si="1181"/>
        <v>0</v>
      </c>
      <c r="D1502" s="217" t="str">
        <f t="shared" si="1181"/>
        <v>-</v>
      </c>
      <c r="E1502" s="53">
        <f t="shared" si="1181"/>
        <v>0</v>
      </c>
      <c r="F1502" s="32">
        <f t="shared" si="1109"/>
        <v>0</v>
      </c>
      <c r="G1502" s="32">
        <f t="shared" si="1110"/>
        <v>0</v>
      </c>
      <c r="H1502" s="32">
        <f t="shared" si="1114"/>
        <v>0</v>
      </c>
      <c r="I1502" s="29">
        <f>'F4.2'!Z72</f>
        <v>0</v>
      </c>
      <c r="J1502" s="29">
        <f>'F4.2'!AY72</f>
        <v>0</v>
      </c>
      <c r="K1502" s="32"/>
      <c r="L1502" s="32"/>
      <c r="M1502" s="32">
        <f t="shared" si="1169"/>
        <v>0</v>
      </c>
      <c r="N1502" s="32">
        <f t="shared" si="1116"/>
        <v>0</v>
      </c>
      <c r="O1502" s="197"/>
      <c r="P1502" s="198"/>
    </row>
    <row r="1503" spans="1:16" ht="15.75" outlineLevel="1">
      <c r="A1503" s="254">
        <f t="shared" ref="A1503:E1503" si="1182">A1217</f>
        <v>0</v>
      </c>
      <c r="B1503" s="222" t="str">
        <f t="shared" si="1182"/>
        <v xml:space="preserve">1) Procurement of Inconel plates </v>
      </c>
      <c r="C1503" s="51">
        <f t="shared" si="1182"/>
        <v>0</v>
      </c>
      <c r="D1503" s="217" t="str">
        <f t="shared" si="1182"/>
        <v>-</v>
      </c>
      <c r="E1503" s="53">
        <f t="shared" si="1182"/>
        <v>0</v>
      </c>
      <c r="F1503" s="32">
        <f t="shared" si="1109"/>
        <v>5</v>
      </c>
      <c r="G1503" s="32">
        <f t="shared" si="1110"/>
        <v>5</v>
      </c>
      <c r="H1503" s="32">
        <f t="shared" si="1114"/>
        <v>0</v>
      </c>
      <c r="I1503" s="29">
        <f>'F4.2'!Z73</f>
        <v>0</v>
      </c>
      <c r="J1503" s="29">
        <f>'F4.2'!AY73</f>
        <v>0</v>
      </c>
      <c r="K1503" s="32"/>
      <c r="L1503" s="32"/>
      <c r="M1503" s="32">
        <f t="shared" si="1169"/>
        <v>0</v>
      </c>
      <c r="N1503" s="32">
        <f t="shared" si="1116"/>
        <v>0</v>
      </c>
      <c r="O1503" s="197"/>
      <c r="P1503" s="198"/>
    </row>
    <row r="1504" spans="1:16" ht="15.75" outlineLevel="1">
      <c r="A1504" s="254">
        <f t="shared" ref="A1504:E1504" si="1183">A1218</f>
        <v>0</v>
      </c>
      <c r="B1504" s="222" t="str">
        <f t="shared" si="1183"/>
        <v>2) Procurement of Inner casing washers</v>
      </c>
      <c r="C1504" s="51">
        <f t="shared" si="1183"/>
        <v>0</v>
      </c>
      <c r="D1504" s="217" t="str">
        <f t="shared" si="1183"/>
        <v>-</v>
      </c>
      <c r="E1504" s="53">
        <f t="shared" si="1183"/>
        <v>0</v>
      </c>
      <c r="F1504" s="32">
        <f t="shared" ref="F1504:F1567" si="1184">F1218+I1218</f>
        <v>1.5</v>
      </c>
      <c r="G1504" s="32">
        <f t="shared" ref="G1504:G1567" si="1185">G1218+M1218</f>
        <v>1.5</v>
      </c>
      <c r="H1504" s="32">
        <f t="shared" si="1114"/>
        <v>0</v>
      </c>
      <c r="I1504" s="29">
        <f>'F4.2'!Z74</f>
        <v>0</v>
      </c>
      <c r="J1504" s="29">
        <f>'F4.2'!AY74</f>
        <v>0</v>
      </c>
      <c r="K1504" s="32"/>
      <c r="L1504" s="32"/>
      <c r="M1504" s="32">
        <f t="shared" si="1169"/>
        <v>0</v>
      </c>
      <c r="N1504" s="32">
        <f t="shared" si="1116"/>
        <v>0</v>
      </c>
      <c r="O1504" s="197"/>
      <c r="P1504" s="198"/>
    </row>
    <row r="1505" spans="1:16" ht="15.75" outlineLevel="1">
      <c r="A1505" s="254">
        <f t="shared" ref="A1505:E1505" si="1186">A1219</f>
        <v>0</v>
      </c>
      <c r="B1505" s="222" t="str">
        <f t="shared" si="1186"/>
        <v>3) Procurement of Upper conical section</v>
      </c>
      <c r="C1505" s="51">
        <f t="shared" si="1186"/>
        <v>0</v>
      </c>
      <c r="D1505" s="217" t="str">
        <f t="shared" si="1186"/>
        <v>-</v>
      </c>
      <c r="E1505" s="53">
        <f t="shared" si="1186"/>
        <v>0</v>
      </c>
      <c r="F1505" s="32">
        <f t="shared" si="1184"/>
        <v>3</v>
      </c>
      <c r="G1505" s="32">
        <f t="shared" si="1185"/>
        <v>3</v>
      </c>
      <c r="H1505" s="32">
        <f t="shared" si="1114"/>
        <v>0</v>
      </c>
      <c r="I1505" s="29">
        <f>'F4.2'!Z75</f>
        <v>0</v>
      </c>
      <c r="J1505" s="29">
        <f>'F4.2'!AY75</f>
        <v>0</v>
      </c>
      <c r="K1505" s="32"/>
      <c r="L1505" s="32"/>
      <c r="M1505" s="32">
        <f t="shared" si="1169"/>
        <v>0</v>
      </c>
      <c r="N1505" s="32">
        <f t="shared" si="1116"/>
        <v>0</v>
      </c>
      <c r="O1505" s="197"/>
      <c r="P1505" s="198"/>
    </row>
    <row r="1506" spans="1:16" ht="15.75" outlineLevel="1">
      <c r="A1506" s="254">
        <f t="shared" ref="A1506:E1506" si="1187">A1220</f>
        <v>0</v>
      </c>
      <c r="B1506" s="222" t="str">
        <f t="shared" si="1187"/>
        <v>4) Procurement of LUWA cooler panels</v>
      </c>
      <c r="C1506" s="51">
        <f t="shared" si="1187"/>
        <v>0</v>
      </c>
      <c r="D1506" s="217" t="str">
        <f t="shared" si="1187"/>
        <v>-</v>
      </c>
      <c r="E1506" s="53">
        <f t="shared" si="1187"/>
        <v>0</v>
      </c>
      <c r="F1506" s="32">
        <f t="shared" si="1184"/>
        <v>1.4</v>
      </c>
      <c r="G1506" s="32">
        <f t="shared" si="1185"/>
        <v>1.4</v>
      </c>
      <c r="H1506" s="32">
        <f t="shared" si="1114"/>
        <v>0</v>
      </c>
      <c r="I1506" s="29">
        <f>'F4.2'!Z76</f>
        <v>0</v>
      </c>
      <c r="J1506" s="29">
        <f>'F4.2'!AY76</f>
        <v>0</v>
      </c>
      <c r="K1506" s="32"/>
      <c r="L1506" s="32"/>
      <c r="M1506" s="32">
        <f t="shared" si="1169"/>
        <v>0</v>
      </c>
      <c r="N1506" s="32">
        <f t="shared" si="1116"/>
        <v>0</v>
      </c>
      <c r="O1506" s="197"/>
      <c r="P1506" s="198"/>
    </row>
    <row r="1507" spans="1:16" ht="15.75" outlineLevel="1">
      <c r="A1507" s="254">
        <f t="shared" ref="A1507:E1507" si="1188">A1221</f>
        <v>0</v>
      </c>
      <c r="B1507" s="222" t="str">
        <f t="shared" si="1188"/>
        <v>5) Procurement of Burners</v>
      </c>
      <c r="C1507" s="51">
        <f t="shared" si="1188"/>
        <v>0</v>
      </c>
      <c r="D1507" s="217" t="str">
        <f t="shared" si="1188"/>
        <v>-</v>
      </c>
      <c r="E1507" s="53">
        <f t="shared" si="1188"/>
        <v>0</v>
      </c>
      <c r="F1507" s="32">
        <f t="shared" si="1184"/>
        <v>1</v>
      </c>
      <c r="G1507" s="32">
        <f t="shared" si="1185"/>
        <v>1</v>
      </c>
      <c r="H1507" s="32">
        <f t="shared" si="1114"/>
        <v>0</v>
      </c>
      <c r="I1507" s="29">
        <f>'F4.2'!Z77</f>
        <v>0</v>
      </c>
      <c r="J1507" s="29">
        <f>'F4.2'!AY77</f>
        <v>0</v>
      </c>
      <c r="K1507" s="32"/>
      <c r="L1507" s="32"/>
      <c r="M1507" s="32">
        <f t="shared" si="1169"/>
        <v>0</v>
      </c>
      <c r="N1507" s="32">
        <f t="shared" si="1116"/>
        <v>0</v>
      </c>
      <c r="O1507" s="197"/>
      <c r="P1507" s="198"/>
    </row>
    <row r="1508" spans="1:16" ht="15.75" outlineLevel="1">
      <c r="A1508" s="254">
        <f t="shared" ref="A1508:E1508" si="1189">A1222</f>
        <v>0</v>
      </c>
      <c r="B1508" s="222" t="str">
        <f t="shared" si="1189"/>
        <v>6) Procurement of K rings</v>
      </c>
      <c r="C1508" s="51">
        <f t="shared" si="1189"/>
        <v>0</v>
      </c>
      <c r="D1508" s="217" t="str">
        <f t="shared" si="1189"/>
        <v>-</v>
      </c>
      <c r="E1508" s="53">
        <f t="shared" si="1189"/>
        <v>0</v>
      </c>
      <c r="F1508" s="32">
        <f t="shared" si="1184"/>
        <v>1</v>
      </c>
      <c r="G1508" s="32">
        <f t="shared" si="1185"/>
        <v>1</v>
      </c>
      <c r="H1508" s="32">
        <f t="shared" si="1114"/>
        <v>0</v>
      </c>
      <c r="I1508" s="29">
        <f>'F4.2'!Z78</f>
        <v>0</v>
      </c>
      <c r="J1508" s="29">
        <f>'F4.2'!AY78</f>
        <v>0</v>
      </c>
      <c r="K1508" s="32"/>
      <c r="L1508" s="32"/>
      <c r="M1508" s="32">
        <f t="shared" si="1169"/>
        <v>0</v>
      </c>
      <c r="N1508" s="32">
        <f t="shared" si="1116"/>
        <v>0</v>
      </c>
      <c r="O1508" s="197"/>
      <c r="P1508" s="198"/>
    </row>
    <row r="1509" spans="1:16" ht="15.75" outlineLevel="1">
      <c r="A1509" s="254">
        <f t="shared" ref="A1509:E1509" si="1190">A1223</f>
        <v>0</v>
      </c>
      <c r="B1509" s="222" t="str">
        <f t="shared" si="1190"/>
        <v>7) GT Fasteners (Mixing chamber, dome fastners)</v>
      </c>
      <c r="C1509" s="51">
        <f t="shared" si="1190"/>
        <v>0</v>
      </c>
      <c r="D1509" s="217" t="str">
        <f t="shared" si="1190"/>
        <v>-</v>
      </c>
      <c r="E1509" s="53">
        <f t="shared" si="1190"/>
        <v>0</v>
      </c>
      <c r="F1509" s="32">
        <f t="shared" si="1184"/>
        <v>1</v>
      </c>
      <c r="G1509" s="32">
        <f t="shared" si="1185"/>
        <v>1</v>
      </c>
      <c r="H1509" s="32">
        <f t="shared" si="1114"/>
        <v>0</v>
      </c>
      <c r="I1509" s="29">
        <f>'F4.2'!Z79</f>
        <v>0</v>
      </c>
      <c r="J1509" s="29">
        <f>'F4.2'!AY79</f>
        <v>0</v>
      </c>
      <c r="K1509" s="32"/>
      <c r="L1509" s="32"/>
      <c r="M1509" s="32">
        <f t="shared" si="1169"/>
        <v>0</v>
      </c>
      <c r="N1509" s="32">
        <f t="shared" si="1116"/>
        <v>0</v>
      </c>
      <c r="O1509" s="197"/>
      <c r="P1509" s="198"/>
    </row>
    <row r="1510" spans="1:16" ht="15.75" outlineLevel="1">
      <c r="A1510" s="254">
        <f t="shared" ref="A1510:E1510" si="1191">A1224</f>
        <v>0</v>
      </c>
      <c r="B1510" s="222" t="str">
        <f t="shared" si="1191"/>
        <v>8) Procurement of Blow off valves</v>
      </c>
      <c r="C1510" s="51">
        <f t="shared" si="1191"/>
        <v>0</v>
      </c>
      <c r="D1510" s="217" t="str">
        <f t="shared" si="1191"/>
        <v>-</v>
      </c>
      <c r="E1510" s="53">
        <f t="shared" si="1191"/>
        <v>0</v>
      </c>
      <c r="F1510" s="32">
        <f t="shared" si="1184"/>
        <v>0.5</v>
      </c>
      <c r="G1510" s="32">
        <f t="shared" si="1185"/>
        <v>0.5</v>
      </c>
      <c r="H1510" s="32">
        <f t="shared" si="1114"/>
        <v>0</v>
      </c>
      <c r="I1510" s="29">
        <f>'F4.2'!Z80</f>
        <v>0</v>
      </c>
      <c r="J1510" s="29">
        <f>'F4.2'!AY80</f>
        <v>0</v>
      </c>
      <c r="K1510" s="32"/>
      <c r="L1510" s="32"/>
      <c r="M1510" s="32">
        <f t="shared" si="1169"/>
        <v>0</v>
      </c>
      <c r="N1510" s="32">
        <f t="shared" si="1116"/>
        <v>0</v>
      </c>
      <c r="O1510" s="197"/>
      <c r="P1510" s="198"/>
    </row>
    <row r="1511" spans="1:16" ht="15.75" outlineLevel="1">
      <c r="A1511" s="254">
        <f t="shared" ref="A1511:E1511" si="1192">A1225</f>
        <v>0</v>
      </c>
      <c r="B1511" s="222" t="str">
        <f t="shared" si="1192"/>
        <v>9) Procurement of two Flame tubes for one GT unit</v>
      </c>
      <c r="C1511" s="51">
        <f t="shared" si="1192"/>
        <v>0</v>
      </c>
      <c r="D1511" s="217" t="str">
        <f t="shared" si="1192"/>
        <v>-</v>
      </c>
      <c r="E1511" s="53">
        <f t="shared" si="1192"/>
        <v>0</v>
      </c>
      <c r="F1511" s="32">
        <f t="shared" si="1184"/>
        <v>18</v>
      </c>
      <c r="G1511" s="32">
        <f t="shared" si="1185"/>
        <v>18</v>
      </c>
      <c r="H1511" s="32">
        <f t="shared" si="1114"/>
        <v>0</v>
      </c>
      <c r="I1511" s="29">
        <f>'F4.2'!Z81</f>
        <v>0</v>
      </c>
      <c r="J1511" s="29">
        <f>'F4.2'!AY81</f>
        <v>0</v>
      </c>
      <c r="K1511" s="32"/>
      <c r="L1511" s="32"/>
      <c r="M1511" s="32">
        <f t="shared" si="1169"/>
        <v>0</v>
      </c>
      <c r="N1511" s="32">
        <f t="shared" si="1116"/>
        <v>0</v>
      </c>
      <c r="O1511" s="197"/>
      <c r="P1511" s="198"/>
    </row>
    <row r="1512" spans="1:16" ht="47.25" outlineLevel="1">
      <c r="A1512" s="254">
        <f t="shared" ref="A1512:E1512" si="1193">A1226</f>
        <v>4</v>
      </c>
      <c r="B1512" s="214" t="str">
        <f t="shared" si="1193"/>
        <v>Procurement of various spares &amp; retrofitting of existing systems for reliability improvement of WHRP Boilers at GTPS Uran</v>
      </c>
      <c r="C1512" s="51">
        <f t="shared" si="1193"/>
        <v>0</v>
      </c>
      <c r="D1512" s="217" t="str">
        <f t="shared" si="1193"/>
        <v>-</v>
      </c>
      <c r="E1512" s="53">
        <f t="shared" si="1193"/>
        <v>0</v>
      </c>
      <c r="F1512" s="32">
        <f t="shared" si="1184"/>
        <v>0</v>
      </c>
      <c r="G1512" s="32">
        <f t="shared" si="1185"/>
        <v>0</v>
      </c>
      <c r="H1512" s="32">
        <f t="shared" si="1114"/>
        <v>0</v>
      </c>
      <c r="I1512" s="29">
        <f>'F4.2'!Z82</f>
        <v>0</v>
      </c>
      <c r="J1512" s="29">
        <f>'F4.2'!AY82</f>
        <v>0</v>
      </c>
      <c r="K1512" s="32"/>
      <c r="L1512" s="32"/>
      <c r="M1512" s="32">
        <f t="shared" si="1169"/>
        <v>0</v>
      </c>
      <c r="N1512" s="32">
        <f t="shared" si="1116"/>
        <v>0</v>
      </c>
      <c r="O1512" s="197"/>
      <c r="P1512" s="198"/>
    </row>
    <row r="1513" spans="1:16" ht="15.75" outlineLevel="1">
      <c r="A1513" s="254">
        <f t="shared" ref="A1513:E1513" si="1194">A1227</f>
        <v>0</v>
      </c>
      <c r="B1513" s="222" t="str">
        <f t="shared" si="1194"/>
        <v>1) HP BCP (4 Nos) , LP BCP (4 Nos)  pump set</v>
      </c>
      <c r="C1513" s="51">
        <f t="shared" si="1194"/>
        <v>0</v>
      </c>
      <c r="D1513" s="217" t="str">
        <f t="shared" si="1194"/>
        <v>-</v>
      </c>
      <c r="E1513" s="53">
        <f t="shared" si="1194"/>
        <v>0</v>
      </c>
      <c r="F1513" s="32">
        <f t="shared" si="1184"/>
        <v>10</v>
      </c>
      <c r="G1513" s="32">
        <f t="shared" si="1185"/>
        <v>10</v>
      </c>
      <c r="H1513" s="32">
        <f t="shared" si="1114"/>
        <v>0</v>
      </c>
      <c r="I1513" s="29">
        <f>'F4.2'!Z83</f>
        <v>0</v>
      </c>
      <c r="J1513" s="29">
        <f>'F4.2'!AY83</f>
        <v>0</v>
      </c>
      <c r="K1513" s="32"/>
      <c r="L1513" s="32"/>
      <c r="M1513" s="32">
        <f t="shared" si="1169"/>
        <v>0</v>
      </c>
      <c r="N1513" s="32">
        <f t="shared" si="1116"/>
        <v>0</v>
      </c>
      <c r="O1513" s="197"/>
      <c r="P1513" s="198"/>
    </row>
    <row r="1514" spans="1:16" ht="31.5" outlineLevel="1">
      <c r="A1514" s="254">
        <f t="shared" ref="A1514:E1514" si="1195">A1228</f>
        <v>0</v>
      </c>
      <c r="B1514" s="222" t="str">
        <f t="shared" si="1195"/>
        <v>2) Preheat pump set ,DM make up pump set, clean drain pump set and CEP pump set</v>
      </c>
      <c r="C1514" s="51">
        <f t="shared" si="1195"/>
        <v>0</v>
      </c>
      <c r="D1514" s="217" t="str">
        <f t="shared" si="1195"/>
        <v>-</v>
      </c>
      <c r="E1514" s="53">
        <f t="shared" si="1195"/>
        <v>0</v>
      </c>
      <c r="F1514" s="32">
        <f t="shared" si="1184"/>
        <v>1</v>
      </c>
      <c r="G1514" s="32">
        <f t="shared" si="1185"/>
        <v>1</v>
      </c>
      <c r="H1514" s="32">
        <f t="shared" si="1114"/>
        <v>0</v>
      </c>
      <c r="I1514" s="29">
        <f>'F4.2'!Z84</f>
        <v>0</v>
      </c>
      <c r="J1514" s="29">
        <f>'F4.2'!AY84</f>
        <v>0</v>
      </c>
      <c r="K1514" s="32"/>
      <c r="L1514" s="32"/>
      <c r="M1514" s="32">
        <f t="shared" si="1169"/>
        <v>0</v>
      </c>
      <c r="N1514" s="32">
        <f t="shared" si="1116"/>
        <v>0</v>
      </c>
      <c r="O1514" s="197"/>
      <c r="P1514" s="198"/>
    </row>
    <row r="1515" spans="1:16" ht="15.75" outlineLevel="1">
      <c r="A1515" s="254">
        <f t="shared" ref="A1515:E1515" si="1196">A1229</f>
        <v>0</v>
      </c>
      <c r="B1515" s="222" t="str">
        <f t="shared" si="1196"/>
        <v>3) Complete Boiler (2 Nos) duct plate replacement</v>
      </c>
      <c r="C1515" s="51">
        <f t="shared" si="1196"/>
        <v>0</v>
      </c>
      <c r="D1515" s="217" t="str">
        <f t="shared" si="1196"/>
        <v>-</v>
      </c>
      <c r="E1515" s="53">
        <f t="shared" si="1196"/>
        <v>0</v>
      </c>
      <c r="F1515" s="32">
        <f t="shared" si="1184"/>
        <v>5</v>
      </c>
      <c r="G1515" s="32">
        <f t="shared" si="1185"/>
        <v>5</v>
      </c>
      <c r="H1515" s="32">
        <f t="shared" si="1114"/>
        <v>0</v>
      </c>
      <c r="I1515" s="29">
        <f>'F4.2'!Z85</f>
        <v>0</v>
      </c>
      <c r="J1515" s="29">
        <f>'F4.2'!AY85</f>
        <v>0</v>
      </c>
      <c r="K1515" s="32"/>
      <c r="L1515" s="32"/>
      <c r="M1515" s="32">
        <f t="shared" si="1169"/>
        <v>0</v>
      </c>
      <c r="N1515" s="32">
        <f t="shared" si="1116"/>
        <v>0</v>
      </c>
      <c r="O1515" s="197"/>
      <c r="P1515" s="198"/>
    </row>
    <row r="1516" spans="1:16" ht="15.75" outlineLevel="1">
      <c r="A1516" s="254">
        <f t="shared" ref="A1516:E1516" si="1197">A1230</f>
        <v>0</v>
      </c>
      <c r="B1516" s="222" t="str">
        <f t="shared" si="1197"/>
        <v>4) Insulation replacement of A1 and B2 boiler.</v>
      </c>
      <c r="C1516" s="51">
        <f t="shared" si="1197"/>
        <v>0</v>
      </c>
      <c r="D1516" s="217" t="str">
        <f t="shared" si="1197"/>
        <v>-</v>
      </c>
      <c r="E1516" s="53">
        <f t="shared" si="1197"/>
        <v>0</v>
      </c>
      <c r="F1516" s="32">
        <f t="shared" si="1184"/>
        <v>1.8</v>
      </c>
      <c r="G1516" s="32">
        <f t="shared" si="1185"/>
        <v>1.8</v>
      </c>
      <c r="H1516" s="32">
        <f t="shared" si="1114"/>
        <v>0</v>
      </c>
      <c r="I1516" s="29">
        <f>'F4.2'!Z86</f>
        <v>0</v>
      </c>
      <c r="J1516" s="29">
        <f>'F4.2'!AY86</f>
        <v>0</v>
      </c>
      <c r="K1516" s="32"/>
      <c r="L1516" s="32"/>
      <c r="M1516" s="32">
        <f t="shared" si="1169"/>
        <v>0</v>
      </c>
      <c r="N1516" s="32">
        <f t="shared" si="1116"/>
        <v>0</v>
      </c>
      <c r="O1516" s="197"/>
      <c r="P1516" s="198"/>
    </row>
    <row r="1517" spans="1:16" ht="15.75" outlineLevel="1">
      <c r="A1517" s="254">
        <f t="shared" ref="A1517:E1517" si="1198">A1231</f>
        <v>0</v>
      </c>
      <c r="B1517" s="222" t="str">
        <f t="shared" si="1198"/>
        <v>5) Chimeny insulation of A1,B1 and B2 boiler</v>
      </c>
      <c r="C1517" s="51">
        <f t="shared" si="1198"/>
        <v>0</v>
      </c>
      <c r="D1517" s="217" t="str">
        <f t="shared" si="1198"/>
        <v>-</v>
      </c>
      <c r="E1517" s="53">
        <f t="shared" si="1198"/>
        <v>0</v>
      </c>
      <c r="F1517" s="32">
        <f t="shared" si="1184"/>
        <v>0.85</v>
      </c>
      <c r="G1517" s="32">
        <f t="shared" si="1185"/>
        <v>0.85</v>
      </c>
      <c r="H1517" s="32">
        <f t="shared" si="1114"/>
        <v>0</v>
      </c>
      <c r="I1517" s="29">
        <f>'F4.2'!Z87</f>
        <v>0</v>
      </c>
      <c r="J1517" s="29">
        <f>'F4.2'!AY87</f>
        <v>0</v>
      </c>
      <c r="K1517" s="32"/>
      <c r="L1517" s="32"/>
      <c r="M1517" s="32">
        <f t="shared" si="1169"/>
        <v>0</v>
      </c>
      <c r="N1517" s="32">
        <f t="shared" si="1116"/>
        <v>0</v>
      </c>
      <c r="O1517" s="197"/>
      <c r="P1517" s="198"/>
    </row>
    <row r="1518" spans="1:16" ht="15.75" outlineLevel="1">
      <c r="A1518" s="254">
        <f t="shared" ref="A1518:E1518" si="1199">A1232</f>
        <v>0</v>
      </c>
      <c r="B1518" s="222" t="str">
        <f t="shared" si="1199"/>
        <v>6) A1 boiler LP evaporator tube replacement work.</v>
      </c>
      <c r="C1518" s="51">
        <f t="shared" si="1199"/>
        <v>0</v>
      </c>
      <c r="D1518" s="217" t="str">
        <f t="shared" si="1199"/>
        <v>-</v>
      </c>
      <c r="E1518" s="53">
        <f t="shared" si="1199"/>
        <v>0</v>
      </c>
      <c r="F1518" s="32">
        <f t="shared" si="1184"/>
        <v>1.7</v>
      </c>
      <c r="G1518" s="32">
        <f t="shared" si="1185"/>
        <v>1.7</v>
      </c>
      <c r="H1518" s="32">
        <f t="shared" si="1114"/>
        <v>0</v>
      </c>
      <c r="I1518" s="29">
        <f>'F4.2'!Z88</f>
        <v>0</v>
      </c>
      <c r="J1518" s="29">
        <f>'F4.2'!AY88</f>
        <v>0</v>
      </c>
      <c r="K1518" s="32"/>
      <c r="L1518" s="32"/>
      <c r="M1518" s="32">
        <f t="shared" si="1169"/>
        <v>0</v>
      </c>
      <c r="N1518" s="32">
        <f t="shared" si="1116"/>
        <v>0</v>
      </c>
      <c r="O1518" s="197"/>
      <c r="P1518" s="198"/>
    </row>
    <row r="1519" spans="1:16" ht="31.5" outlineLevel="1">
      <c r="A1519" s="254">
        <f t="shared" ref="A1519:E1519" si="1200">A1233</f>
        <v>0</v>
      </c>
      <c r="B1519" s="222" t="str">
        <f t="shared" si="1200"/>
        <v>7)B2 boiler HP Evaporator and HP Economiser sagged and need to be replaced</v>
      </c>
      <c r="C1519" s="51">
        <f t="shared" si="1200"/>
        <v>0</v>
      </c>
      <c r="D1519" s="217" t="str">
        <f t="shared" si="1200"/>
        <v>-</v>
      </c>
      <c r="E1519" s="53">
        <f t="shared" si="1200"/>
        <v>0</v>
      </c>
      <c r="F1519" s="32">
        <f t="shared" si="1184"/>
        <v>1</v>
      </c>
      <c r="G1519" s="32">
        <f t="shared" si="1185"/>
        <v>1</v>
      </c>
      <c r="H1519" s="32">
        <f t="shared" si="1114"/>
        <v>0</v>
      </c>
      <c r="I1519" s="29">
        <f>'F4.2'!Z89</f>
        <v>0</v>
      </c>
      <c r="J1519" s="29">
        <f>'F4.2'!AY89</f>
        <v>0</v>
      </c>
      <c r="K1519" s="32"/>
      <c r="L1519" s="32"/>
      <c r="M1519" s="32">
        <f t="shared" si="1169"/>
        <v>0</v>
      </c>
      <c r="N1519" s="32">
        <f t="shared" si="1116"/>
        <v>0</v>
      </c>
      <c r="O1519" s="197"/>
      <c r="P1519" s="198"/>
    </row>
    <row r="1520" spans="1:16" ht="31.5" outlineLevel="1">
      <c r="A1520" s="254">
        <f t="shared" ref="A1520:E1520" si="1201">A1234</f>
        <v>0</v>
      </c>
      <c r="B1520" s="222" t="str">
        <f t="shared" si="1201"/>
        <v>8) B1 boiler Hp evaporator tube sagged and need to be replaced</v>
      </c>
      <c r="C1520" s="51">
        <f t="shared" si="1201"/>
        <v>0</v>
      </c>
      <c r="D1520" s="217" t="str">
        <f t="shared" si="1201"/>
        <v>-</v>
      </c>
      <c r="E1520" s="53">
        <f t="shared" si="1201"/>
        <v>0</v>
      </c>
      <c r="F1520" s="32">
        <f t="shared" si="1184"/>
        <v>1</v>
      </c>
      <c r="G1520" s="32">
        <f t="shared" si="1185"/>
        <v>1</v>
      </c>
      <c r="H1520" s="32">
        <f t="shared" si="1114"/>
        <v>0</v>
      </c>
      <c r="I1520" s="29">
        <f>'F4.2'!Z90</f>
        <v>0</v>
      </c>
      <c r="J1520" s="29">
        <f>'F4.2'!AY90</f>
        <v>0</v>
      </c>
      <c r="K1520" s="32"/>
      <c r="L1520" s="32"/>
      <c r="M1520" s="32">
        <f t="shared" si="1169"/>
        <v>0</v>
      </c>
      <c r="N1520" s="32">
        <f t="shared" si="1116"/>
        <v>0</v>
      </c>
      <c r="O1520" s="197"/>
      <c r="P1520" s="198"/>
    </row>
    <row r="1521" spans="1:16" ht="15.75" outlineLevel="1">
      <c r="A1521" s="254">
        <f t="shared" ref="A1521:E1521" si="1202">A1235</f>
        <v>0</v>
      </c>
      <c r="B1521" s="222" t="str">
        <f t="shared" si="1202"/>
        <v>9) Seal Air FAN WITH MOTOR</v>
      </c>
      <c r="C1521" s="51">
        <f t="shared" si="1202"/>
        <v>0</v>
      </c>
      <c r="D1521" s="217" t="str">
        <f t="shared" si="1202"/>
        <v>-</v>
      </c>
      <c r="E1521" s="53">
        <f t="shared" si="1202"/>
        <v>0</v>
      </c>
      <c r="F1521" s="32">
        <f t="shared" si="1184"/>
        <v>2</v>
      </c>
      <c r="G1521" s="32">
        <f t="shared" si="1185"/>
        <v>2</v>
      </c>
      <c r="H1521" s="32">
        <f t="shared" si="1114"/>
        <v>0</v>
      </c>
      <c r="I1521" s="29">
        <f>'F4.2'!Z91</f>
        <v>0</v>
      </c>
      <c r="J1521" s="29">
        <f>'F4.2'!AY91</f>
        <v>0</v>
      </c>
      <c r="K1521" s="32"/>
      <c r="L1521" s="32"/>
      <c r="M1521" s="32">
        <f t="shared" si="1169"/>
        <v>0</v>
      </c>
      <c r="N1521" s="32">
        <f t="shared" si="1116"/>
        <v>0</v>
      </c>
      <c r="O1521" s="197"/>
      <c r="P1521" s="198"/>
    </row>
    <row r="1522" spans="1:16" ht="31.5" outlineLevel="1">
      <c r="A1522" s="254">
        <f t="shared" ref="A1522:E1522" si="1203">A1236</f>
        <v>0</v>
      </c>
      <c r="B1522" s="222" t="str">
        <f t="shared" si="1203"/>
        <v>10) B1 and B2 Boiler BID and BYD Damper Control System Upgradation.</v>
      </c>
      <c r="C1522" s="51">
        <f t="shared" si="1203"/>
        <v>0</v>
      </c>
      <c r="D1522" s="217" t="str">
        <f t="shared" si="1203"/>
        <v>-</v>
      </c>
      <c r="E1522" s="53">
        <f t="shared" si="1203"/>
        <v>0</v>
      </c>
      <c r="F1522" s="32">
        <f t="shared" si="1184"/>
        <v>1.25</v>
      </c>
      <c r="G1522" s="32">
        <f t="shared" si="1185"/>
        <v>1.25</v>
      </c>
      <c r="H1522" s="32">
        <f t="shared" si="1114"/>
        <v>0</v>
      </c>
      <c r="I1522" s="29">
        <f>'F4.2'!Z92</f>
        <v>0</v>
      </c>
      <c r="J1522" s="29">
        <f>'F4.2'!AY92</f>
        <v>0</v>
      </c>
      <c r="K1522" s="32"/>
      <c r="L1522" s="32"/>
      <c r="M1522" s="32">
        <f t="shared" si="1169"/>
        <v>0</v>
      </c>
      <c r="N1522" s="32">
        <f t="shared" si="1116"/>
        <v>0</v>
      </c>
      <c r="O1522" s="197"/>
      <c r="P1522" s="198"/>
    </row>
    <row r="1523" spans="1:16" ht="47.25" outlineLevel="1">
      <c r="A1523" s="254">
        <f t="shared" ref="A1523:E1523" si="1204">A1237</f>
        <v>5</v>
      </c>
      <c r="B1523" s="214" t="str">
        <f t="shared" si="1204"/>
        <v>Supply, Erection &amp; commissioning for GT Unit-5,6, WHRP Unit A0 Automation Up-gradation and up-gradation of 120MW A0 Unit SEE system</v>
      </c>
      <c r="C1523" s="51">
        <f t="shared" si="1204"/>
        <v>0</v>
      </c>
      <c r="D1523" s="217" t="str">
        <f t="shared" si="1204"/>
        <v>-</v>
      </c>
      <c r="E1523" s="53">
        <f t="shared" si="1204"/>
        <v>0</v>
      </c>
      <c r="F1523" s="32">
        <f t="shared" si="1184"/>
        <v>0</v>
      </c>
      <c r="G1523" s="32">
        <f t="shared" si="1185"/>
        <v>0</v>
      </c>
      <c r="H1523" s="32">
        <f t="shared" si="1114"/>
        <v>0</v>
      </c>
      <c r="I1523" s="29">
        <f>'F4.2'!Z93</f>
        <v>0</v>
      </c>
      <c r="J1523" s="29">
        <f>'F4.2'!AY93</f>
        <v>0</v>
      </c>
      <c r="K1523" s="32"/>
      <c r="L1523" s="32"/>
      <c r="M1523" s="32">
        <f t="shared" si="1169"/>
        <v>0</v>
      </c>
      <c r="N1523" s="32">
        <f t="shared" si="1116"/>
        <v>0</v>
      </c>
      <c r="O1523" s="197"/>
      <c r="P1523" s="198"/>
    </row>
    <row r="1524" spans="1:16" ht="31.5" outlineLevel="1">
      <c r="A1524" s="254">
        <f t="shared" ref="A1524:E1524" si="1205">A1238</f>
        <v>0</v>
      </c>
      <c r="B1524" s="222" t="str">
        <f t="shared" si="1205"/>
        <v xml:space="preserve">1) Supply, Erection &amp; commissioning for GT Unit-5  Automation Up-gradation at GTPS, Uran.                                                                                       </v>
      </c>
      <c r="C1524" s="51">
        <f t="shared" si="1205"/>
        <v>0</v>
      </c>
      <c r="D1524" s="217" t="str">
        <f t="shared" si="1205"/>
        <v>-</v>
      </c>
      <c r="E1524" s="53">
        <f t="shared" si="1205"/>
        <v>0</v>
      </c>
      <c r="F1524" s="32">
        <f t="shared" si="1184"/>
        <v>8.75</v>
      </c>
      <c r="G1524" s="32">
        <f t="shared" si="1185"/>
        <v>8.75</v>
      </c>
      <c r="H1524" s="32">
        <f t="shared" si="1114"/>
        <v>0</v>
      </c>
      <c r="I1524" s="29">
        <f>'F4.2'!Z94</f>
        <v>0</v>
      </c>
      <c r="J1524" s="29">
        <f>'F4.2'!AY94</f>
        <v>0</v>
      </c>
      <c r="K1524" s="32"/>
      <c r="L1524" s="32"/>
      <c r="M1524" s="32">
        <f t="shared" si="1169"/>
        <v>0</v>
      </c>
      <c r="N1524" s="32">
        <f t="shared" si="1116"/>
        <v>0</v>
      </c>
      <c r="O1524" s="197"/>
      <c r="P1524" s="198"/>
    </row>
    <row r="1525" spans="1:16" ht="31.5" outlineLevel="1">
      <c r="A1525" s="254">
        <f t="shared" ref="A1525:E1525" si="1206">A1239</f>
        <v>0</v>
      </c>
      <c r="B1525" s="222" t="str">
        <f t="shared" si="1206"/>
        <v>2) Supply, Erection &amp; commissioning for GT Unit-6 Automation Up-gradation at GTPS, Uran.</v>
      </c>
      <c r="C1525" s="51">
        <f t="shared" si="1206"/>
        <v>0</v>
      </c>
      <c r="D1525" s="217" t="str">
        <f t="shared" si="1206"/>
        <v>-</v>
      </c>
      <c r="E1525" s="53">
        <f t="shared" si="1206"/>
        <v>0</v>
      </c>
      <c r="F1525" s="32">
        <f t="shared" si="1184"/>
        <v>8.75</v>
      </c>
      <c r="G1525" s="32">
        <f t="shared" si="1185"/>
        <v>8.75</v>
      </c>
      <c r="H1525" s="32">
        <f t="shared" si="1114"/>
        <v>0</v>
      </c>
      <c r="I1525" s="29">
        <f>'F4.2'!Z95</f>
        <v>0</v>
      </c>
      <c r="J1525" s="29">
        <f>'F4.2'!AY95</f>
        <v>0</v>
      </c>
      <c r="K1525" s="32"/>
      <c r="L1525" s="32"/>
      <c r="M1525" s="32">
        <f t="shared" si="1169"/>
        <v>0</v>
      </c>
      <c r="N1525" s="32">
        <f t="shared" si="1116"/>
        <v>0</v>
      </c>
      <c r="O1525" s="197"/>
      <c r="P1525" s="198"/>
    </row>
    <row r="1526" spans="1:16" ht="31.5" outlineLevel="1">
      <c r="A1526" s="254">
        <f t="shared" ref="A1526:E1526" si="1207">A1240</f>
        <v>0</v>
      </c>
      <c r="B1526" s="222" t="str">
        <f t="shared" si="1207"/>
        <v>3) Supply, Erection &amp; commissioning for WHRP Unit- A0 Automation Up-gradation at GTPS, Uran.</v>
      </c>
      <c r="C1526" s="51">
        <f t="shared" si="1207"/>
        <v>0</v>
      </c>
      <c r="D1526" s="217" t="str">
        <f t="shared" si="1207"/>
        <v>-</v>
      </c>
      <c r="E1526" s="53">
        <f t="shared" si="1207"/>
        <v>0</v>
      </c>
      <c r="F1526" s="32">
        <f t="shared" si="1184"/>
        <v>15</v>
      </c>
      <c r="G1526" s="32">
        <f t="shared" si="1185"/>
        <v>15</v>
      </c>
      <c r="H1526" s="32">
        <f t="shared" si="1114"/>
        <v>0</v>
      </c>
      <c r="I1526" s="29">
        <f>'F4.2'!Z96</f>
        <v>0</v>
      </c>
      <c r="J1526" s="29">
        <f>'F4.2'!AY96</f>
        <v>0</v>
      </c>
      <c r="K1526" s="32"/>
      <c r="L1526" s="32"/>
      <c r="M1526" s="32">
        <f t="shared" si="1169"/>
        <v>0</v>
      </c>
      <c r="N1526" s="32">
        <f t="shared" si="1116"/>
        <v>0</v>
      </c>
      <c r="O1526" s="197"/>
      <c r="P1526" s="198"/>
    </row>
    <row r="1527" spans="1:16" ht="31.5" outlineLevel="1">
      <c r="A1527" s="254">
        <f t="shared" ref="A1527:E1527" si="1208">A1241</f>
        <v>0</v>
      </c>
      <c r="B1527" s="222" t="str">
        <f t="shared" si="1208"/>
        <v>4) Up-gradation of 120MW A0 Unit SEE system at GTPS, Uran. </v>
      </c>
      <c r="C1527" s="51">
        <f t="shared" si="1208"/>
        <v>0</v>
      </c>
      <c r="D1527" s="217" t="str">
        <f t="shared" si="1208"/>
        <v>-</v>
      </c>
      <c r="E1527" s="53">
        <f t="shared" si="1208"/>
        <v>0</v>
      </c>
      <c r="F1527" s="32">
        <f t="shared" si="1184"/>
        <v>2.65</v>
      </c>
      <c r="G1527" s="32">
        <f t="shared" si="1185"/>
        <v>2.65</v>
      </c>
      <c r="H1527" s="32">
        <f t="shared" si="1114"/>
        <v>0</v>
      </c>
      <c r="I1527" s="29">
        <f>'F4.2'!Z97</f>
        <v>0</v>
      </c>
      <c r="J1527" s="29">
        <f>'F4.2'!AY97</f>
        <v>0</v>
      </c>
      <c r="K1527" s="32"/>
      <c r="L1527" s="32"/>
      <c r="M1527" s="32">
        <f t="shared" si="1169"/>
        <v>0</v>
      </c>
      <c r="N1527" s="32">
        <f t="shared" si="1116"/>
        <v>0</v>
      </c>
      <c r="O1527" s="197"/>
      <c r="P1527" s="198"/>
    </row>
    <row r="1528" spans="1:16" ht="47.25" outlineLevel="1">
      <c r="A1528" s="254">
        <f t="shared" ref="A1528:E1528" si="1209">A1242</f>
        <v>6</v>
      </c>
      <c r="B1528" s="214" t="str">
        <f t="shared" si="1209"/>
        <v>Procurement of Steam Turbine spares for A0 restoaration at GTPS, Uran. (Procurement of Stator, Rotor casing alongwith blades &amp; Bearing.)</v>
      </c>
      <c r="C1528" s="51">
        <f t="shared" si="1209"/>
        <v>0</v>
      </c>
      <c r="D1528" s="217" t="str">
        <f t="shared" si="1209"/>
        <v>-</v>
      </c>
      <c r="E1528" s="53">
        <f t="shared" si="1209"/>
        <v>0</v>
      </c>
      <c r="F1528" s="32">
        <f t="shared" si="1184"/>
        <v>0</v>
      </c>
      <c r="G1528" s="32">
        <f t="shared" si="1185"/>
        <v>0</v>
      </c>
      <c r="H1528" s="32">
        <f t="shared" si="1114"/>
        <v>0</v>
      </c>
      <c r="I1528" s="29">
        <f>'F4.2'!Z98</f>
        <v>50</v>
      </c>
      <c r="J1528" s="29">
        <f>'F4.2'!AY98</f>
        <v>50</v>
      </c>
      <c r="K1528" s="32"/>
      <c r="L1528" s="32"/>
      <c r="M1528" s="32">
        <f t="shared" si="1169"/>
        <v>50</v>
      </c>
      <c r="N1528" s="32">
        <f t="shared" si="1116"/>
        <v>0</v>
      </c>
      <c r="O1528" s="197"/>
      <c r="P1528" s="198"/>
    </row>
    <row r="1529" spans="1:16" ht="47.25" outlineLevel="1">
      <c r="A1529" s="254">
        <f t="shared" ref="A1529:E1529" si="1210">A1243</f>
        <v>7</v>
      </c>
      <c r="B1529" s="214" t="str">
        <f t="shared" si="1210"/>
        <v>Procurement of various spares &amp; retrofitting of existing systems for reliability improvement of CCPP units at GTPS Uran</v>
      </c>
      <c r="C1529" s="51">
        <f t="shared" si="1210"/>
        <v>0</v>
      </c>
      <c r="D1529" s="217" t="str">
        <f t="shared" si="1210"/>
        <v>-</v>
      </c>
      <c r="E1529" s="53">
        <f t="shared" si="1210"/>
        <v>0</v>
      </c>
      <c r="F1529" s="32">
        <f t="shared" si="1184"/>
        <v>0</v>
      </c>
      <c r="G1529" s="32">
        <f t="shared" si="1185"/>
        <v>0</v>
      </c>
      <c r="H1529" s="32">
        <f t="shared" si="1114"/>
        <v>0</v>
      </c>
      <c r="I1529" s="29">
        <f>'F4.2'!Z99</f>
        <v>0</v>
      </c>
      <c r="J1529" s="29">
        <f>'F4.2'!AY99</f>
        <v>0</v>
      </c>
      <c r="K1529" s="32"/>
      <c r="L1529" s="32"/>
      <c r="M1529" s="32">
        <f t="shared" si="1169"/>
        <v>0</v>
      </c>
      <c r="N1529" s="32">
        <f t="shared" si="1116"/>
        <v>0</v>
      </c>
      <c r="O1529" s="197"/>
      <c r="P1529" s="198"/>
    </row>
    <row r="1530" spans="1:16" ht="15.75" outlineLevel="1">
      <c r="A1530" s="254">
        <f t="shared" ref="A1530:E1530" si="1211">A1244</f>
        <v>0</v>
      </c>
      <c r="B1530" s="222" t="str">
        <f t="shared" si="1211"/>
        <v>1) Modification of HT LT Radiators of 4MW DG set.</v>
      </c>
      <c r="C1530" s="51">
        <f t="shared" si="1211"/>
        <v>0</v>
      </c>
      <c r="D1530" s="217" t="str">
        <f t="shared" si="1211"/>
        <v>-</v>
      </c>
      <c r="E1530" s="53">
        <f t="shared" si="1211"/>
        <v>0</v>
      </c>
      <c r="F1530" s="32">
        <f t="shared" si="1184"/>
        <v>1</v>
      </c>
      <c r="G1530" s="32">
        <f t="shared" si="1185"/>
        <v>1</v>
      </c>
      <c r="H1530" s="32">
        <f t="shared" si="1114"/>
        <v>0</v>
      </c>
      <c r="I1530" s="29">
        <f>'F4.2'!Z100</f>
        <v>0</v>
      </c>
      <c r="J1530" s="29">
        <f>'F4.2'!AY100</f>
        <v>0</v>
      </c>
      <c r="K1530" s="32"/>
      <c r="L1530" s="32"/>
      <c r="M1530" s="32">
        <f t="shared" si="1169"/>
        <v>0</v>
      </c>
      <c r="N1530" s="32">
        <f t="shared" si="1116"/>
        <v>0</v>
      </c>
      <c r="O1530" s="197"/>
      <c r="P1530" s="198"/>
    </row>
    <row r="1531" spans="1:16" ht="15.75" outlineLevel="1">
      <c r="A1531" s="254">
        <f t="shared" ref="A1531:E1531" si="1212">A1245</f>
        <v>0</v>
      </c>
      <c r="B1531" s="222" t="str">
        <f t="shared" si="1212"/>
        <v>2) MODIFIED Air FILTERS FOR GT UNITS</v>
      </c>
      <c r="C1531" s="51">
        <f t="shared" si="1212"/>
        <v>0</v>
      </c>
      <c r="D1531" s="217" t="str">
        <f t="shared" si="1212"/>
        <v>-</v>
      </c>
      <c r="E1531" s="53">
        <f t="shared" si="1212"/>
        <v>0</v>
      </c>
      <c r="F1531" s="32">
        <f t="shared" si="1184"/>
        <v>0.7</v>
      </c>
      <c r="G1531" s="32">
        <f t="shared" si="1185"/>
        <v>0.7</v>
      </c>
      <c r="H1531" s="32">
        <f t="shared" si="1114"/>
        <v>0</v>
      </c>
      <c r="I1531" s="29">
        <f>'F4.2'!Z101</f>
        <v>0</v>
      </c>
      <c r="J1531" s="29">
        <f>'F4.2'!AY101</f>
        <v>0</v>
      </c>
      <c r="K1531" s="32"/>
      <c r="L1531" s="32"/>
      <c r="M1531" s="32">
        <f t="shared" si="1169"/>
        <v>0</v>
      </c>
      <c r="N1531" s="32">
        <f t="shared" si="1116"/>
        <v>0</v>
      </c>
      <c r="O1531" s="197"/>
      <c r="P1531" s="198"/>
    </row>
    <row r="1532" spans="1:16" ht="15.75" outlineLevel="1">
      <c r="A1532" s="254">
        <f t="shared" ref="A1532:E1532" si="1213">A1246</f>
        <v>0</v>
      </c>
      <c r="B1532" s="222" t="str">
        <f t="shared" si="1213"/>
        <v>3) Procurement of Oil Separator (2 Nos.)</v>
      </c>
      <c r="C1532" s="51">
        <f t="shared" si="1213"/>
        <v>0</v>
      </c>
      <c r="D1532" s="217" t="str">
        <f t="shared" si="1213"/>
        <v>-</v>
      </c>
      <c r="E1532" s="53">
        <f t="shared" si="1213"/>
        <v>0</v>
      </c>
      <c r="F1532" s="32">
        <f t="shared" si="1184"/>
        <v>0.5</v>
      </c>
      <c r="G1532" s="32">
        <f t="shared" si="1185"/>
        <v>0.5</v>
      </c>
      <c r="H1532" s="32">
        <f t="shared" si="1114"/>
        <v>0</v>
      </c>
      <c r="I1532" s="29">
        <f>'F4.2'!Z102</f>
        <v>0</v>
      </c>
      <c r="J1532" s="29">
        <f>'F4.2'!AY102</f>
        <v>0</v>
      </c>
      <c r="K1532" s="32"/>
      <c r="L1532" s="32"/>
      <c r="M1532" s="32">
        <f t="shared" si="1169"/>
        <v>0</v>
      </c>
      <c r="N1532" s="32">
        <f t="shared" si="1116"/>
        <v>0</v>
      </c>
      <c r="O1532" s="197"/>
      <c r="P1532" s="198"/>
    </row>
    <row r="1533" spans="1:16" ht="15.75" outlineLevel="1">
      <c r="A1533" s="254">
        <f t="shared" ref="A1533:E1533" si="1214">A1247</f>
        <v>0</v>
      </c>
      <c r="B1533" s="222" t="str">
        <f t="shared" si="1214"/>
        <v>4) CCR and Admin HVAC system replacement work</v>
      </c>
      <c r="C1533" s="51">
        <f t="shared" si="1214"/>
        <v>0</v>
      </c>
      <c r="D1533" s="217" t="str">
        <f t="shared" si="1214"/>
        <v>-</v>
      </c>
      <c r="E1533" s="53">
        <f t="shared" si="1214"/>
        <v>0</v>
      </c>
      <c r="F1533" s="32">
        <f t="shared" si="1184"/>
        <v>2</v>
      </c>
      <c r="G1533" s="32">
        <f t="shared" si="1185"/>
        <v>2</v>
      </c>
      <c r="H1533" s="32">
        <f t="shared" si="1114"/>
        <v>0</v>
      </c>
      <c r="I1533" s="29">
        <f>'F4.2'!Z103</f>
        <v>0</v>
      </c>
      <c r="J1533" s="29">
        <f>'F4.2'!AY103</f>
        <v>0</v>
      </c>
      <c r="K1533" s="32"/>
      <c r="L1533" s="32"/>
      <c r="M1533" s="32">
        <f t="shared" si="1169"/>
        <v>0</v>
      </c>
      <c r="N1533" s="32">
        <f t="shared" si="1116"/>
        <v>0</v>
      </c>
      <c r="O1533" s="197"/>
      <c r="P1533" s="198"/>
    </row>
    <row r="1534" spans="1:16" ht="15.75" outlineLevel="1">
      <c r="A1534" s="254">
        <f t="shared" ref="A1534:E1534" si="1215">A1248</f>
        <v>0</v>
      </c>
      <c r="B1534" s="222" t="str">
        <f t="shared" si="1215"/>
        <v>5) ACW  pumps and Pipeline procurement and replacement</v>
      </c>
      <c r="C1534" s="51">
        <f t="shared" si="1215"/>
        <v>0</v>
      </c>
      <c r="D1534" s="217" t="str">
        <f t="shared" si="1215"/>
        <v>-</v>
      </c>
      <c r="E1534" s="53">
        <f t="shared" si="1215"/>
        <v>0</v>
      </c>
      <c r="F1534" s="32">
        <f t="shared" si="1184"/>
        <v>1.5</v>
      </c>
      <c r="G1534" s="32">
        <f t="shared" si="1185"/>
        <v>1.5</v>
      </c>
      <c r="H1534" s="32">
        <f t="shared" si="1114"/>
        <v>0</v>
      </c>
      <c r="I1534" s="29">
        <f>'F4.2'!Z104</f>
        <v>0</v>
      </c>
      <c r="J1534" s="29">
        <f>'F4.2'!AY104</f>
        <v>0</v>
      </c>
      <c r="K1534" s="32"/>
      <c r="L1534" s="32"/>
      <c r="M1534" s="32">
        <f t="shared" si="1169"/>
        <v>0</v>
      </c>
      <c r="N1534" s="32">
        <f t="shared" si="1116"/>
        <v>0</v>
      </c>
      <c r="O1534" s="197"/>
      <c r="P1534" s="198"/>
    </row>
    <row r="1535" spans="1:16" ht="31.5" outlineLevel="1">
      <c r="A1535" s="254">
        <f t="shared" ref="A1535:E1535" si="1216">A1249</f>
        <v>0</v>
      </c>
      <c r="B1535" s="222" t="str">
        <f t="shared" si="1216"/>
        <v>6) Procurement and Replacement work of corroded cooling water line, Firefighting pipeline in the plant.</v>
      </c>
      <c r="C1535" s="51">
        <f t="shared" si="1216"/>
        <v>0</v>
      </c>
      <c r="D1535" s="217" t="str">
        <f t="shared" si="1216"/>
        <v>-</v>
      </c>
      <c r="E1535" s="53">
        <f t="shared" si="1216"/>
        <v>0</v>
      </c>
      <c r="F1535" s="32">
        <f t="shared" si="1184"/>
        <v>3</v>
      </c>
      <c r="G1535" s="32">
        <f t="shared" si="1185"/>
        <v>3</v>
      </c>
      <c r="H1535" s="32">
        <f t="shared" si="1114"/>
        <v>0</v>
      </c>
      <c r="I1535" s="29">
        <f>'F4.2'!Z105</f>
        <v>0</v>
      </c>
      <c r="J1535" s="29">
        <f>'F4.2'!AY105</f>
        <v>0</v>
      </c>
      <c r="K1535" s="32"/>
      <c r="L1535" s="32"/>
      <c r="M1535" s="32">
        <f t="shared" si="1169"/>
        <v>0</v>
      </c>
      <c r="N1535" s="32">
        <f t="shared" si="1116"/>
        <v>0</v>
      </c>
      <c r="O1535" s="197"/>
      <c r="P1535" s="198"/>
    </row>
    <row r="1536" spans="1:16" ht="31.5" outlineLevel="1">
      <c r="A1536" s="254">
        <f t="shared" ref="A1536:E1536" si="1217">A1250</f>
        <v>0</v>
      </c>
      <c r="B1536" s="222" t="str">
        <f t="shared" si="1217"/>
        <v xml:space="preserve">7) Fixed Fire fighting installation at Gas skid near MM Section </v>
      </c>
      <c r="C1536" s="51">
        <f t="shared" si="1217"/>
        <v>0</v>
      </c>
      <c r="D1536" s="217" t="str">
        <f t="shared" si="1217"/>
        <v>-</v>
      </c>
      <c r="E1536" s="53">
        <f t="shared" si="1217"/>
        <v>0</v>
      </c>
      <c r="F1536" s="32">
        <f t="shared" si="1184"/>
        <v>1</v>
      </c>
      <c r="G1536" s="32">
        <f t="shared" si="1185"/>
        <v>1</v>
      </c>
      <c r="H1536" s="32">
        <f t="shared" si="1114"/>
        <v>0</v>
      </c>
      <c r="I1536" s="29">
        <f>'F4.2'!Z106</f>
        <v>0</v>
      </c>
      <c r="J1536" s="29">
        <f>'F4.2'!AY106</f>
        <v>0</v>
      </c>
      <c r="K1536" s="32"/>
      <c r="L1536" s="32"/>
      <c r="M1536" s="32">
        <f t="shared" si="1169"/>
        <v>0</v>
      </c>
      <c r="N1536" s="32">
        <f t="shared" si="1116"/>
        <v>0</v>
      </c>
      <c r="O1536" s="197"/>
      <c r="P1536" s="198"/>
    </row>
    <row r="1537" spans="1:16" ht="31.5" outlineLevel="1">
      <c r="A1537" s="254">
        <f t="shared" ref="A1537:E1537" si="1218">A1251</f>
        <v>0</v>
      </c>
      <c r="B1537" s="222" t="str">
        <f t="shared" si="1218"/>
        <v>8) Fixed Fire fighting installation  at Gas skid  near Unit -5 A1 Boiler</v>
      </c>
      <c r="C1537" s="51">
        <f t="shared" si="1218"/>
        <v>0</v>
      </c>
      <c r="D1537" s="217" t="str">
        <f t="shared" si="1218"/>
        <v>-</v>
      </c>
      <c r="E1537" s="53">
        <f t="shared" si="1218"/>
        <v>0</v>
      </c>
      <c r="F1537" s="32">
        <f t="shared" si="1184"/>
        <v>1</v>
      </c>
      <c r="G1537" s="32">
        <f t="shared" si="1185"/>
        <v>1</v>
      </c>
      <c r="H1537" s="32">
        <f t="shared" si="1114"/>
        <v>0</v>
      </c>
      <c r="I1537" s="29">
        <f>'F4.2'!Z107</f>
        <v>0</v>
      </c>
      <c r="J1537" s="29">
        <f>'F4.2'!AY107</f>
        <v>0</v>
      </c>
      <c r="K1537" s="32"/>
      <c r="L1537" s="32"/>
      <c r="M1537" s="32">
        <f t="shared" si="1169"/>
        <v>0</v>
      </c>
      <c r="N1537" s="32">
        <f t="shared" si="1116"/>
        <v>0</v>
      </c>
      <c r="O1537" s="197"/>
      <c r="P1537" s="198"/>
    </row>
    <row r="1538" spans="1:16" ht="31.5" outlineLevel="1">
      <c r="A1538" s="254">
        <f t="shared" ref="A1538:E1538" si="1219">A1252</f>
        <v>0</v>
      </c>
      <c r="B1538" s="222" t="str">
        <f t="shared" si="1219"/>
        <v xml:space="preserve">9) Replacment of CO2 flooding system with advance system at Unit-5,6,7,8 </v>
      </c>
      <c r="C1538" s="51">
        <f t="shared" si="1219"/>
        <v>0</v>
      </c>
      <c r="D1538" s="217" t="str">
        <f t="shared" si="1219"/>
        <v>-</v>
      </c>
      <c r="E1538" s="53">
        <f t="shared" si="1219"/>
        <v>0</v>
      </c>
      <c r="F1538" s="32">
        <f t="shared" si="1184"/>
        <v>6</v>
      </c>
      <c r="G1538" s="32">
        <f t="shared" si="1185"/>
        <v>6</v>
      </c>
      <c r="H1538" s="32">
        <f t="shared" si="1114"/>
        <v>0</v>
      </c>
      <c r="I1538" s="29">
        <f>'F4.2'!Z108</f>
        <v>0</v>
      </c>
      <c r="J1538" s="29">
        <f>'F4.2'!AY108</f>
        <v>0</v>
      </c>
      <c r="K1538" s="32"/>
      <c r="L1538" s="32"/>
      <c r="M1538" s="32">
        <f t="shared" si="1169"/>
        <v>0</v>
      </c>
      <c r="N1538" s="32">
        <f t="shared" si="1116"/>
        <v>0</v>
      </c>
      <c r="O1538" s="197"/>
      <c r="P1538" s="198"/>
    </row>
    <row r="1539" spans="1:16" ht="15.75" outlineLevel="1">
      <c r="A1539" s="254">
        <f t="shared" ref="A1539:E1539" si="1220">A1253</f>
        <v>0</v>
      </c>
      <c r="B1539" s="222" t="str">
        <f t="shared" si="1220"/>
        <v>10) Stage II EOP motor</v>
      </c>
      <c r="C1539" s="51">
        <f t="shared" si="1220"/>
        <v>0</v>
      </c>
      <c r="D1539" s="217" t="str">
        <f t="shared" si="1220"/>
        <v>-</v>
      </c>
      <c r="E1539" s="53">
        <f t="shared" si="1220"/>
        <v>0</v>
      </c>
      <c r="F1539" s="32">
        <f t="shared" si="1184"/>
        <v>0.03</v>
      </c>
      <c r="G1539" s="32">
        <f t="shared" si="1185"/>
        <v>0.03</v>
      </c>
      <c r="H1539" s="32">
        <f t="shared" si="1114"/>
        <v>0</v>
      </c>
      <c r="I1539" s="29">
        <f>'F4.2'!Z109</f>
        <v>0</v>
      </c>
      <c r="J1539" s="29">
        <f>'F4.2'!AY109</f>
        <v>0</v>
      </c>
      <c r="K1539" s="32"/>
      <c r="L1539" s="32"/>
      <c r="M1539" s="32">
        <f t="shared" si="1169"/>
        <v>0</v>
      </c>
      <c r="N1539" s="32">
        <f t="shared" si="1116"/>
        <v>0</v>
      </c>
      <c r="O1539" s="197"/>
      <c r="P1539" s="198"/>
    </row>
    <row r="1540" spans="1:16" ht="15.75" outlineLevel="1">
      <c r="A1540" s="254">
        <f t="shared" ref="A1540:E1540" si="1221">A1254</f>
        <v>0</v>
      </c>
      <c r="B1540" s="222" t="str">
        <f t="shared" si="1221"/>
        <v>11) Evacuation pump motor</v>
      </c>
      <c r="C1540" s="51">
        <f t="shared" si="1221"/>
        <v>0</v>
      </c>
      <c r="D1540" s="217" t="str">
        <f t="shared" si="1221"/>
        <v>-</v>
      </c>
      <c r="E1540" s="53">
        <f t="shared" si="1221"/>
        <v>0</v>
      </c>
      <c r="F1540" s="32">
        <f t="shared" si="1184"/>
        <v>0.05</v>
      </c>
      <c r="G1540" s="32">
        <f t="shared" si="1185"/>
        <v>0.05</v>
      </c>
      <c r="H1540" s="32">
        <f t="shared" si="1114"/>
        <v>0</v>
      </c>
      <c r="I1540" s="29">
        <f>'F4.2'!Z110</f>
        <v>0</v>
      </c>
      <c r="J1540" s="29">
        <f>'F4.2'!AY110</f>
        <v>0</v>
      </c>
      <c r="K1540" s="32"/>
      <c r="L1540" s="32"/>
      <c r="M1540" s="32">
        <f t="shared" si="1169"/>
        <v>0</v>
      </c>
      <c r="N1540" s="32">
        <f t="shared" si="1116"/>
        <v>0</v>
      </c>
      <c r="O1540" s="197"/>
      <c r="P1540" s="198"/>
    </row>
    <row r="1541" spans="1:16" ht="15.75" outlineLevel="1">
      <c r="A1541" s="254">
        <f t="shared" ref="A1541:E1541" si="1222">A1255</f>
        <v>0</v>
      </c>
      <c r="B1541" s="222" t="str">
        <f t="shared" si="1222"/>
        <v>12) St III Boiler Hydac Pump motor</v>
      </c>
      <c r="C1541" s="51">
        <f t="shared" si="1222"/>
        <v>0</v>
      </c>
      <c r="D1541" s="217" t="str">
        <f t="shared" si="1222"/>
        <v>-</v>
      </c>
      <c r="E1541" s="53">
        <f t="shared" si="1222"/>
        <v>0</v>
      </c>
      <c r="F1541" s="32">
        <f t="shared" si="1184"/>
        <v>0.01</v>
      </c>
      <c r="G1541" s="32">
        <f t="shared" si="1185"/>
        <v>0.01</v>
      </c>
      <c r="H1541" s="32">
        <f t="shared" si="1114"/>
        <v>0</v>
      </c>
      <c r="I1541" s="29">
        <f>'F4.2'!Z111</f>
        <v>0</v>
      </c>
      <c r="J1541" s="29">
        <f>'F4.2'!AY111</f>
        <v>0</v>
      </c>
      <c r="K1541" s="32"/>
      <c r="L1541" s="32"/>
      <c r="M1541" s="32">
        <f t="shared" si="1169"/>
        <v>0</v>
      </c>
      <c r="N1541" s="32">
        <f t="shared" si="1116"/>
        <v>0</v>
      </c>
      <c r="O1541" s="197"/>
      <c r="P1541" s="198"/>
    </row>
    <row r="1542" spans="1:16" ht="15.75" outlineLevel="1">
      <c r="A1542" s="254">
        <f t="shared" ref="A1542:E1542" si="1223">A1256</f>
        <v>0</v>
      </c>
      <c r="B1542" s="222" t="str">
        <f t="shared" si="1223"/>
        <v>13) LT BREAKER ST II (1600) AMP</v>
      </c>
      <c r="C1542" s="51">
        <f t="shared" si="1223"/>
        <v>0</v>
      </c>
      <c r="D1542" s="217" t="str">
        <f t="shared" si="1223"/>
        <v>-</v>
      </c>
      <c r="E1542" s="53">
        <f t="shared" si="1223"/>
        <v>0</v>
      </c>
      <c r="F1542" s="32">
        <f t="shared" si="1184"/>
        <v>0.2</v>
      </c>
      <c r="G1542" s="32">
        <f t="shared" si="1185"/>
        <v>0.2</v>
      </c>
      <c r="H1542" s="32">
        <f t="shared" si="1114"/>
        <v>0</v>
      </c>
      <c r="I1542" s="29">
        <f>'F4.2'!Z112</f>
        <v>0</v>
      </c>
      <c r="J1542" s="29">
        <f>'F4.2'!AY112</f>
        <v>0</v>
      </c>
      <c r="K1542" s="32"/>
      <c r="L1542" s="32"/>
      <c r="M1542" s="32">
        <f t="shared" si="1169"/>
        <v>0</v>
      </c>
      <c r="N1542" s="32">
        <f t="shared" si="1116"/>
        <v>0</v>
      </c>
      <c r="O1542" s="197"/>
      <c r="P1542" s="198"/>
    </row>
    <row r="1543" spans="1:16" ht="15.75" outlineLevel="1">
      <c r="A1543" s="254">
        <f t="shared" ref="A1543:E1543" si="1224">A1257</f>
        <v>0</v>
      </c>
      <c r="B1543" s="222" t="str">
        <f t="shared" si="1224"/>
        <v>14) LT BREAKER ST III and WTP  (3200) AMP</v>
      </c>
      <c r="C1543" s="51">
        <f t="shared" si="1224"/>
        <v>0</v>
      </c>
      <c r="D1543" s="217" t="str">
        <f t="shared" si="1224"/>
        <v>-</v>
      </c>
      <c r="E1543" s="53">
        <f t="shared" si="1224"/>
        <v>0</v>
      </c>
      <c r="F1543" s="32">
        <f t="shared" si="1184"/>
        <v>0.4</v>
      </c>
      <c r="G1543" s="32">
        <f t="shared" si="1185"/>
        <v>0.4</v>
      </c>
      <c r="H1543" s="32">
        <f t="shared" si="1114"/>
        <v>0</v>
      </c>
      <c r="I1543" s="29">
        <f>'F4.2'!Z113</f>
        <v>0</v>
      </c>
      <c r="J1543" s="29">
        <f>'F4.2'!AY113</f>
        <v>0</v>
      </c>
      <c r="K1543" s="32"/>
      <c r="L1543" s="32"/>
      <c r="M1543" s="32">
        <f t="shared" si="1169"/>
        <v>0</v>
      </c>
      <c r="N1543" s="32">
        <f t="shared" si="1116"/>
        <v>0</v>
      </c>
      <c r="O1543" s="197"/>
      <c r="P1543" s="198"/>
    </row>
    <row r="1544" spans="1:16" ht="15.75" outlineLevel="1">
      <c r="A1544" s="254">
        <f t="shared" ref="A1544:E1544" si="1225">A1258</f>
        <v>0</v>
      </c>
      <c r="B1544" s="222" t="str">
        <f t="shared" si="1225"/>
        <v>15) Battery replacement</v>
      </c>
      <c r="C1544" s="51">
        <f t="shared" si="1225"/>
        <v>0</v>
      </c>
      <c r="D1544" s="217" t="str">
        <f t="shared" si="1225"/>
        <v>-</v>
      </c>
      <c r="E1544" s="53">
        <f t="shared" si="1225"/>
        <v>0</v>
      </c>
      <c r="F1544" s="32">
        <f t="shared" si="1184"/>
        <v>0</v>
      </c>
      <c r="G1544" s="32">
        <f t="shared" si="1185"/>
        <v>0</v>
      </c>
      <c r="H1544" s="32">
        <f t="shared" si="1114"/>
        <v>0</v>
      </c>
      <c r="I1544" s="29">
        <f>'F4.2'!Z114</f>
        <v>0</v>
      </c>
      <c r="J1544" s="29">
        <f>'F4.2'!AY114</f>
        <v>0</v>
      </c>
      <c r="K1544" s="32"/>
      <c r="L1544" s="32"/>
      <c r="M1544" s="32">
        <f t="shared" si="1169"/>
        <v>0</v>
      </c>
      <c r="N1544" s="32">
        <f t="shared" si="1116"/>
        <v>0</v>
      </c>
      <c r="O1544" s="197"/>
      <c r="P1544" s="198"/>
    </row>
    <row r="1545" spans="1:16" ht="15.75" outlineLevel="1">
      <c r="A1545" s="254">
        <f t="shared" ref="A1545:E1545" si="1226">A1259</f>
        <v>0</v>
      </c>
      <c r="B1545" s="222" t="str">
        <f t="shared" si="1226"/>
        <v>16) Rennovation of AC plant piping</v>
      </c>
      <c r="C1545" s="51">
        <f t="shared" si="1226"/>
        <v>0</v>
      </c>
      <c r="D1545" s="217" t="str">
        <f t="shared" si="1226"/>
        <v>-</v>
      </c>
      <c r="E1545" s="53">
        <f t="shared" si="1226"/>
        <v>0</v>
      </c>
      <c r="F1545" s="32">
        <f t="shared" si="1184"/>
        <v>0.5</v>
      </c>
      <c r="G1545" s="32">
        <f t="shared" si="1185"/>
        <v>0.5</v>
      </c>
      <c r="H1545" s="32">
        <f t="shared" si="1114"/>
        <v>0</v>
      </c>
      <c r="I1545" s="29">
        <f>'F4.2'!Z115</f>
        <v>0</v>
      </c>
      <c r="J1545" s="29">
        <f>'F4.2'!AY115</f>
        <v>0</v>
      </c>
      <c r="K1545" s="32"/>
      <c r="L1545" s="32"/>
      <c r="M1545" s="32">
        <f t="shared" si="1169"/>
        <v>0</v>
      </c>
      <c r="N1545" s="32">
        <f t="shared" si="1116"/>
        <v>0</v>
      </c>
      <c r="O1545" s="197"/>
      <c r="P1545" s="198"/>
    </row>
    <row r="1546" spans="1:16" ht="47.25" outlineLevel="1">
      <c r="A1546" s="254">
        <f t="shared" ref="A1546:E1546" si="1227">A1260</f>
        <v>0</v>
      </c>
      <c r="B1546" s="222" t="str">
        <f t="shared" si="1227"/>
        <v xml:space="preserve">17) Up gradation Of Old Generator Protection System with Advance Series Microprocessor based System for GT  at GTPS Uran                       </v>
      </c>
      <c r="C1546" s="51">
        <f t="shared" si="1227"/>
        <v>0</v>
      </c>
      <c r="D1546" s="217" t="str">
        <f t="shared" si="1227"/>
        <v>-</v>
      </c>
      <c r="E1546" s="53">
        <f t="shared" si="1227"/>
        <v>0</v>
      </c>
      <c r="F1546" s="32">
        <f t="shared" si="1184"/>
        <v>0.6</v>
      </c>
      <c r="G1546" s="32">
        <f t="shared" si="1185"/>
        <v>0.6</v>
      </c>
      <c r="H1546" s="32">
        <f t="shared" si="1114"/>
        <v>0</v>
      </c>
      <c r="I1546" s="29">
        <f>'F4.2'!Z116</f>
        <v>0</v>
      </c>
      <c r="J1546" s="29">
        <f>'F4.2'!AY116</f>
        <v>0</v>
      </c>
      <c r="K1546" s="32"/>
      <c r="L1546" s="32"/>
      <c r="M1546" s="32">
        <f t="shared" si="1169"/>
        <v>0</v>
      </c>
      <c r="N1546" s="32">
        <f t="shared" si="1116"/>
        <v>0</v>
      </c>
      <c r="O1546" s="197"/>
      <c r="P1546" s="198"/>
    </row>
    <row r="1547" spans="1:16" ht="31.5" outlineLevel="1">
      <c r="A1547" s="254">
        <f t="shared" ref="A1547:E1547" si="1228">A1261</f>
        <v>0</v>
      </c>
      <c r="B1547" s="222" t="str">
        <f t="shared" si="1228"/>
        <v>18) Supply, Installation and commissioning of battery chargers at Stage-II at GTPS,Uran.</v>
      </c>
      <c r="C1547" s="51">
        <f t="shared" si="1228"/>
        <v>0</v>
      </c>
      <c r="D1547" s="217" t="str">
        <f t="shared" si="1228"/>
        <v>-</v>
      </c>
      <c r="E1547" s="53">
        <f t="shared" si="1228"/>
        <v>0</v>
      </c>
      <c r="F1547" s="32">
        <f t="shared" si="1184"/>
        <v>0.2</v>
      </c>
      <c r="G1547" s="32">
        <f t="shared" si="1185"/>
        <v>0.2</v>
      </c>
      <c r="H1547" s="32">
        <f t="shared" si="1114"/>
        <v>0</v>
      </c>
      <c r="I1547" s="29">
        <f>'F4.2'!Z117</f>
        <v>0</v>
      </c>
      <c r="J1547" s="29">
        <f>'F4.2'!AY117</f>
        <v>0</v>
      </c>
      <c r="K1547" s="32"/>
      <c r="L1547" s="32"/>
      <c r="M1547" s="32">
        <f t="shared" si="1169"/>
        <v>0</v>
      </c>
      <c r="N1547" s="32">
        <f t="shared" si="1116"/>
        <v>0</v>
      </c>
      <c r="O1547" s="197"/>
      <c r="P1547" s="198"/>
    </row>
    <row r="1548" spans="1:16" ht="47.25" outlineLevel="1">
      <c r="A1548" s="254">
        <f t="shared" ref="A1548:E1548" si="1229">A1262</f>
        <v>0</v>
      </c>
      <c r="B1548" s="222" t="str">
        <f t="shared" si="1229"/>
        <v>19) Procurement of on-line  dissolve oxygen, pH &amp; conductivity measurement with transmitter for boiler and steam turbine at GTPS Uran</v>
      </c>
      <c r="C1548" s="51">
        <f t="shared" si="1229"/>
        <v>0</v>
      </c>
      <c r="D1548" s="217" t="str">
        <f t="shared" si="1229"/>
        <v>-</v>
      </c>
      <c r="E1548" s="53">
        <f t="shared" si="1229"/>
        <v>0</v>
      </c>
      <c r="F1548" s="32">
        <f t="shared" si="1184"/>
        <v>0.5</v>
      </c>
      <c r="G1548" s="32">
        <f t="shared" si="1185"/>
        <v>0.5</v>
      </c>
      <c r="H1548" s="32">
        <f t="shared" si="1114"/>
        <v>0</v>
      </c>
      <c r="I1548" s="29">
        <f>'F4.2'!Z118</f>
        <v>0</v>
      </c>
      <c r="J1548" s="29">
        <f>'F4.2'!AY118</f>
        <v>0</v>
      </c>
      <c r="K1548" s="32"/>
      <c r="L1548" s="32"/>
      <c r="M1548" s="32">
        <f t="shared" si="1169"/>
        <v>0</v>
      </c>
      <c r="N1548" s="32">
        <f t="shared" si="1116"/>
        <v>0</v>
      </c>
      <c r="O1548" s="197"/>
      <c r="P1548" s="198"/>
    </row>
    <row r="1549" spans="1:16" ht="31.5" outlineLevel="1">
      <c r="A1549" s="254">
        <f t="shared" ref="A1549:E1549" si="1230">A1263</f>
        <v>0</v>
      </c>
      <c r="B1549" s="222" t="str">
        <f t="shared" si="1230"/>
        <v>20) Procurement of Optical Gas Leak imaging Camera for gas leak detection at GTPS,Uran.</v>
      </c>
      <c r="C1549" s="51">
        <f t="shared" si="1230"/>
        <v>0</v>
      </c>
      <c r="D1549" s="217" t="str">
        <f t="shared" si="1230"/>
        <v>-</v>
      </c>
      <c r="E1549" s="53">
        <f t="shared" si="1230"/>
        <v>0</v>
      </c>
      <c r="F1549" s="32">
        <f t="shared" si="1184"/>
        <v>0.4</v>
      </c>
      <c r="G1549" s="32">
        <f t="shared" si="1185"/>
        <v>0.4</v>
      </c>
      <c r="H1549" s="32">
        <f t="shared" si="1114"/>
        <v>0</v>
      </c>
      <c r="I1549" s="29">
        <f>'F4.2'!Z119</f>
        <v>0</v>
      </c>
      <c r="J1549" s="29">
        <f>'F4.2'!AY119</f>
        <v>0</v>
      </c>
      <c r="K1549" s="32"/>
      <c r="L1549" s="32"/>
      <c r="M1549" s="32">
        <f t="shared" si="1169"/>
        <v>0</v>
      </c>
      <c r="N1549" s="32">
        <f t="shared" si="1116"/>
        <v>0</v>
      </c>
      <c r="O1549" s="197"/>
      <c r="P1549" s="198"/>
    </row>
    <row r="1550" spans="1:16" ht="47.25" outlineLevel="1">
      <c r="A1550" s="254">
        <f t="shared" ref="A1550:E1550" si="1231">A1264</f>
        <v>0</v>
      </c>
      <c r="B1550" s="222" t="str">
        <f t="shared" si="1231"/>
        <v>21) Procurement of HP and LP bypass control valve actuator and HP bypass spray control valve actuator at GTPS uran (3 No)</v>
      </c>
      <c r="C1550" s="51">
        <f t="shared" si="1231"/>
        <v>0</v>
      </c>
      <c r="D1550" s="217" t="str">
        <f t="shared" si="1231"/>
        <v>-</v>
      </c>
      <c r="E1550" s="53">
        <f t="shared" si="1231"/>
        <v>0</v>
      </c>
      <c r="F1550" s="32">
        <f t="shared" si="1184"/>
        <v>3.8</v>
      </c>
      <c r="G1550" s="32">
        <f t="shared" si="1185"/>
        <v>3.8</v>
      </c>
      <c r="H1550" s="32">
        <f t="shared" si="1114"/>
        <v>0</v>
      </c>
      <c r="I1550" s="29">
        <f>'F4.2'!Z120</f>
        <v>1.9</v>
      </c>
      <c r="J1550" s="29">
        <f>'F4.2'!AY120</f>
        <v>1.9</v>
      </c>
      <c r="K1550" s="32"/>
      <c r="L1550" s="32"/>
      <c r="M1550" s="32">
        <f t="shared" si="1169"/>
        <v>1.9</v>
      </c>
      <c r="N1550" s="32">
        <f t="shared" si="1116"/>
        <v>0</v>
      </c>
      <c r="O1550" s="197"/>
      <c r="P1550" s="198"/>
    </row>
    <row r="1551" spans="1:16" ht="15.75" outlineLevel="1">
      <c r="A1551" s="254">
        <f t="shared" ref="A1551:E1551" si="1232">A1265</f>
        <v>0</v>
      </c>
      <c r="B1551" s="222" t="str">
        <f t="shared" si="1232"/>
        <v>22) New SCADA system for WTP operation at GTPS Uran</v>
      </c>
      <c r="C1551" s="51">
        <f t="shared" si="1232"/>
        <v>0</v>
      </c>
      <c r="D1551" s="217" t="str">
        <f t="shared" si="1232"/>
        <v>-</v>
      </c>
      <c r="E1551" s="53">
        <f t="shared" si="1232"/>
        <v>0</v>
      </c>
      <c r="F1551" s="32">
        <f t="shared" si="1184"/>
        <v>0.25</v>
      </c>
      <c r="G1551" s="32">
        <f t="shared" si="1185"/>
        <v>0.25</v>
      </c>
      <c r="H1551" s="32">
        <f t="shared" si="1114"/>
        <v>0</v>
      </c>
      <c r="I1551" s="29">
        <f>'F4.2'!Z121</f>
        <v>0</v>
      </c>
      <c r="J1551" s="29">
        <f>'F4.2'!AY121</f>
        <v>0</v>
      </c>
      <c r="K1551" s="32"/>
      <c r="L1551" s="32"/>
      <c r="M1551" s="32">
        <f t="shared" si="1169"/>
        <v>0</v>
      </c>
      <c r="N1551" s="32">
        <f t="shared" si="1116"/>
        <v>0</v>
      </c>
      <c r="O1551" s="197"/>
      <c r="P1551" s="198"/>
    </row>
    <row r="1552" spans="1:16" ht="78.75" outlineLevel="1">
      <c r="A1552" s="254">
        <f t="shared" ref="A1552:E1552" si="1233">A1266</f>
        <v>0</v>
      </c>
      <c r="B1552" s="222" t="str">
        <f t="shared" si="1233"/>
        <v>23) Replacement of existing field instruments of WTP ( level transmitters, level switches, pH meter with sensor, flow meters and Transmittres,conductivity meter with sensors, dissolve oxygen meter with sensors, pressure gauges, pneumatic valves with feedback) at GTPS Uran</v>
      </c>
      <c r="C1552" s="51">
        <f t="shared" si="1233"/>
        <v>0</v>
      </c>
      <c r="D1552" s="217" t="str">
        <f t="shared" si="1233"/>
        <v>-</v>
      </c>
      <c r="E1552" s="53">
        <f t="shared" si="1233"/>
        <v>0</v>
      </c>
      <c r="F1552" s="32">
        <f t="shared" si="1184"/>
        <v>0.75</v>
      </c>
      <c r="G1552" s="32">
        <f t="shared" si="1185"/>
        <v>0.75</v>
      </c>
      <c r="H1552" s="32">
        <f t="shared" si="1114"/>
        <v>0</v>
      </c>
      <c r="I1552" s="29">
        <f>'F4.2'!Z122</f>
        <v>0</v>
      </c>
      <c r="J1552" s="29">
        <f>'F4.2'!AY122</f>
        <v>0</v>
      </c>
      <c r="K1552" s="32"/>
      <c r="L1552" s="32"/>
      <c r="M1552" s="32">
        <f t="shared" si="1169"/>
        <v>0</v>
      </c>
      <c r="N1552" s="32">
        <f t="shared" si="1116"/>
        <v>0</v>
      </c>
      <c r="O1552" s="197"/>
      <c r="P1552" s="198"/>
    </row>
    <row r="1553" spans="1:16" ht="47.25" outlineLevel="1">
      <c r="A1553" s="259">
        <f t="shared" ref="A1553:E1553" si="1234">A1267</f>
        <v>8</v>
      </c>
      <c r="B1553" s="214" t="str">
        <f t="shared" si="1234"/>
        <v>DPR-1 DPR for Condenser Vacuum imrovement  by procurement and erection/Upgradation of ACC pannels of A0 Unit</v>
      </c>
      <c r="C1553" s="51">
        <f t="shared" si="1234"/>
        <v>0</v>
      </c>
      <c r="D1553" s="217" t="str">
        <f t="shared" si="1234"/>
        <v>-</v>
      </c>
      <c r="E1553" s="53">
        <f t="shared" si="1234"/>
        <v>0</v>
      </c>
      <c r="F1553" s="32">
        <f t="shared" si="1184"/>
        <v>0</v>
      </c>
      <c r="G1553" s="32">
        <f t="shared" si="1185"/>
        <v>0</v>
      </c>
      <c r="H1553" s="32">
        <f t="shared" si="1114"/>
        <v>0</v>
      </c>
      <c r="I1553" s="29">
        <f>'F4.2'!Z123</f>
        <v>0</v>
      </c>
      <c r="J1553" s="29">
        <f>'F4.2'!AY123</f>
        <v>0</v>
      </c>
      <c r="K1553" s="32"/>
      <c r="L1553" s="32"/>
      <c r="M1553" s="32">
        <f t="shared" si="1169"/>
        <v>0</v>
      </c>
      <c r="N1553" s="32">
        <f t="shared" si="1116"/>
        <v>0</v>
      </c>
      <c r="O1553" s="197"/>
      <c r="P1553" s="198"/>
    </row>
    <row r="1554" spans="1:16" ht="31.5" outlineLevel="1">
      <c r="A1554" s="271">
        <f t="shared" ref="A1554:E1554" si="1235">A1268</f>
        <v>9</v>
      </c>
      <c r="B1554" s="214" t="str">
        <f t="shared" si="1235"/>
        <v xml:space="preserve"> Supply and erection of ACC Pannels/ Upgradation (A0 ACC Pannels)</v>
      </c>
      <c r="C1554" s="51">
        <f t="shared" si="1235"/>
        <v>0</v>
      </c>
      <c r="D1554" s="217" t="str">
        <f t="shared" si="1235"/>
        <v>-</v>
      </c>
      <c r="E1554" s="53">
        <f t="shared" si="1235"/>
        <v>0</v>
      </c>
      <c r="F1554" s="32">
        <f t="shared" si="1184"/>
        <v>0</v>
      </c>
      <c r="G1554" s="32">
        <f t="shared" si="1185"/>
        <v>0</v>
      </c>
      <c r="H1554" s="32">
        <f t="shared" si="1114"/>
        <v>0</v>
      </c>
      <c r="I1554" s="29">
        <f>'F4.2'!Z124</f>
        <v>40</v>
      </c>
      <c r="J1554" s="29">
        <f>'F4.2'!AY124</f>
        <v>40</v>
      </c>
      <c r="K1554" s="32"/>
      <c r="L1554" s="32"/>
      <c r="M1554" s="32">
        <f t="shared" ref="M1554:M1617" si="1236">SUM(J1554:L1554)</f>
        <v>40</v>
      </c>
      <c r="N1554" s="32">
        <f t="shared" si="1116"/>
        <v>0</v>
      </c>
      <c r="O1554" s="197"/>
      <c r="P1554" s="198"/>
    </row>
    <row r="1555" spans="1:16" ht="15.75" outlineLevel="1">
      <c r="A1555" s="271">
        <f t="shared" ref="A1555:E1555" si="1237">A1269</f>
        <v>10</v>
      </c>
      <c r="B1555" s="214" t="str">
        <f t="shared" si="1237"/>
        <v>DPR for Replacement of HP and LP cycle valves of Boilers.</v>
      </c>
      <c r="C1555" s="51">
        <f t="shared" si="1237"/>
        <v>0</v>
      </c>
      <c r="D1555" s="217" t="str">
        <f t="shared" si="1237"/>
        <v>-</v>
      </c>
      <c r="E1555" s="53">
        <f t="shared" si="1237"/>
        <v>0</v>
      </c>
      <c r="F1555" s="32">
        <f t="shared" si="1184"/>
        <v>0</v>
      </c>
      <c r="G1555" s="32">
        <f t="shared" si="1185"/>
        <v>0</v>
      </c>
      <c r="H1555" s="32">
        <f t="shared" si="1114"/>
        <v>0</v>
      </c>
      <c r="I1555" s="29">
        <f>'F4.2'!Z125</f>
        <v>0</v>
      </c>
      <c r="J1555" s="29">
        <f>'F4.2'!AY125</f>
        <v>0</v>
      </c>
      <c r="K1555" s="32"/>
      <c r="L1555" s="32"/>
      <c r="M1555" s="32">
        <f t="shared" si="1236"/>
        <v>0</v>
      </c>
      <c r="N1555" s="32">
        <f t="shared" si="1116"/>
        <v>0</v>
      </c>
      <c r="O1555" s="197"/>
      <c r="P1555" s="198"/>
    </row>
    <row r="1556" spans="1:16" ht="47.25" outlineLevel="1">
      <c r="A1556" s="271">
        <f t="shared" ref="A1556:E1556" si="1238">A1270</f>
        <v>0</v>
      </c>
      <c r="B1556" s="222" t="str">
        <f t="shared" si="1238"/>
        <v xml:space="preserve"> Supply of all valves of Boiler HP feed station valves, overflow valves, MIV valve, shutoff valve (A1,A2,B1,B2 Boilers)</v>
      </c>
      <c r="C1556" s="51">
        <f t="shared" si="1238"/>
        <v>0</v>
      </c>
      <c r="D1556" s="217" t="str">
        <f t="shared" si="1238"/>
        <v>-</v>
      </c>
      <c r="E1556" s="53">
        <f t="shared" si="1238"/>
        <v>0</v>
      </c>
      <c r="F1556" s="32">
        <f t="shared" si="1184"/>
        <v>14</v>
      </c>
      <c r="G1556" s="32">
        <f t="shared" si="1185"/>
        <v>14</v>
      </c>
      <c r="H1556" s="32">
        <f t="shared" si="1114"/>
        <v>0</v>
      </c>
      <c r="I1556" s="29">
        <f>'F4.2'!Z126</f>
        <v>0</v>
      </c>
      <c r="J1556" s="29">
        <f>'F4.2'!AY126</f>
        <v>0</v>
      </c>
      <c r="K1556" s="32"/>
      <c r="L1556" s="32"/>
      <c r="M1556" s="32">
        <f t="shared" si="1236"/>
        <v>0</v>
      </c>
      <c r="N1556" s="32">
        <f t="shared" si="1116"/>
        <v>0</v>
      </c>
      <c r="O1556" s="197"/>
      <c r="P1556" s="198"/>
    </row>
    <row r="1557" spans="1:16" ht="31.5" outlineLevel="1">
      <c r="A1557" s="271">
        <f t="shared" ref="A1557:E1557" si="1239">A1271</f>
        <v>0</v>
      </c>
      <c r="B1557" s="222" t="str">
        <f t="shared" si="1239"/>
        <v xml:space="preserve"> Supply all valves of Boiler LP feed station valves, Overflow valves, MIV valve, shutoff valve (A1,A2,B1,B2 Boilers)</v>
      </c>
      <c r="C1557" s="51">
        <f t="shared" si="1239"/>
        <v>0</v>
      </c>
      <c r="D1557" s="217" t="str">
        <f t="shared" si="1239"/>
        <v>-</v>
      </c>
      <c r="E1557" s="53">
        <f t="shared" si="1239"/>
        <v>0</v>
      </c>
      <c r="F1557" s="32">
        <f t="shared" si="1184"/>
        <v>12</v>
      </c>
      <c r="G1557" s="32">
        <f t="shared" si="1185"/>
        <v>12</v>
      </c>
      <c r="H1557" s="32">
        <f t="shared" si="1114"/>
        <v>0</v>
      </c>
      <c r="I1557" s="29">
        <f>'F4.2'!Z127</f>
        <v>0</v>
      </c>
      <c r="J1557" s="29">
        <f>'F4.2'!AY127</f>
        <v>0</v>
      </c>
      <c r="K1557" s="32"/>
      <c r="L1557" s="32"/>
      <c r="M1557" s="32">
        <f t="shared" si="1236"/>
        <v>0</v>
      </c>
      <c r="N1557" s="32">
        <f t="shared" si="1116"/>
        <v>0</v>
      </c>
      <c r="O1557" s="197"/>
      <c r="P1557" s="198"/>
    </row>
    <row r="1558" spans="1:16" ht="15.75" outlineLevel="1">
      <c r="A1558" s="271">
        <f t="shared" ref="A1558:E1558" si="1240">A1272</f>
        <v>11</v>
      </c>
      <c r="B1558" s="214" t="str">
        <f t="shared" si="1240"/>
        <v>DPR for Turbine section upgrade of GT unit 5</v>
      </c>
      <c r="C1558" s="51">
        <f t="shared" si="1240"/>
        <v>0</v>
      </c>
      <c r="D1558" s="217" t="str">
        <f t="shared" si="1240"/>
        <v>-</v>
      </c>
      <c r="E1558" s="53">
        <f t="shared" si="1240"/>
        <v>0</v>
      </c>
      <c r="F1558" s="32">
        <f t="shared" si="1184"/>
        <v>0</v>
      </c>
      <c r="G1558" s="32">
        <f t="shared" si="1185"/>
        <v>0</v>
      </c>
      <c r="H1558" s="32">
        <f t="shared" si="1114"/>
        <v>0</v>
      </c>
      <c r="I1558" s="29">
        <f>'F4.2'!Z128</f>
        <v>0</v>
      </c>
      <c r="J1558" s="29">
        <f>'F4.2'!AY128</f>
        <v>0</v>
      </c>
      <c r="K1558" s="32"/>
      <c r="L1558" s="32"/>
      <c r="M1558" s="32">
        <f t="shared" si="1236"/>
        <v>0</v>
      </c>
      <c r="N1558" s="32">
        <f t="shared" si="1116"/>
        <v>0</v>
      </c>
      <c r="O1558" s="197"/>
      <c r="P1558" s="198"/>
    </row>
    <row r="1559" spans="1:16" ht="31.5" outlineLevel="1">
      <c r="A1559" s="271">
        <f t="shared" ref="A1559:E1559" si="1241">A1273</f>
        <v>0</v>
      </c>
      <c r="B1559" s="222" t="str">
        <f t="shared" si="1241"/>
        <v xml:space="preserve">  Supply of Turbine rotor blades 3 &amp; 4 and Turbine stator blades 3 &amp; 4 along with installation material (TSU) GT 5</v>
      </c>
      <c r="C1559" s="51">
        <f t="shared" si="1241"/>
        <v>0</v>
      </c>
      <c r="D1559" s="217" t="str">
        <f t="shared" si="1241"/>
        <v>-</v>
      </c>
      <c r="E1559" s="53">
        <f t="shared" si="1241"/>
        <v>0</v>
      </c>
      <c r="F1559" s="32">
        <f t="shared" si="1184"/>
        <v>75</v>
      </c>
      <c r="G1559" s="32">
        <f t="shared" si="1185"/>
        <v>75</v>
      </c>
      <c r="H1559" s="32">
        <f t="shared" si="1114"/>
        <v>0</v>
      </c>
      <c r="I1559" s="29">
        <f>'F4.2'!Z129</f>
        <v>0</v>
      </c>
      <c r="J1559" s="29">
        <f>'F4.2'!AY129</f>
        <v>0</v>
      </c>
      <c r="K1559" s="32"/>
      <c r="L1559" s="32"/>
      <c r="M1559" s="32">
        <f t="shared" si="1236"/>
        <v>0</v>
      </c>
      <c r="N1559" s="32">
        <f t="shared" si="1116"/>
        <v>0</v>
      </c>
      <c r="O1559" s="197"/>
      <c r="P1559" s="198"/>
    </row>
    <row r="1560" spans="1:16" ht="31.5" outlineLevel="1">
      <c r="A1560" s="271">
        <f t="shared" ref="A1560:E1560" si="1242">A1274</f>
        <v>12</v>
      </c>
      <c r="B1560" s="214" t="str">
        <f t="shared" si="1242"/>
        <v xml:space="preserve">DPR for Replacement of Various pumps of A0 &amp; B0 block and HP LP drum, HP LP BCP allied valves of boiler </v>
      </c>
      <c r="C1560" s="51">
        <f t="shared" si="1242"/>
        <v>0</v>
      </c>
      <c r="D1560" s="217" t="str">
        <f t="shared" si="1242"/>
        <v>-</v>
      </c>
      <c r="E1560" s="53">
        <f t="shared" si="1242"/>
        <v>0</v>
      </c>
      <c r="F1560" s="32">
        <f t="shared" si="1184"/>
        <v>0</v>
      </c>
      <c r="G1560" s="32">
        <f t="shared" si="1185"/>
        <v>0</v>
      </c>
      <c r="H1560" s="32">
        <f t="shared" si="1114"/>
        <v>0</v>
      </c>
      <c r="I1560" s="29">
        <f>'F4.2'!Z130</f>
        <v>0</v>
      </c>
      <c r="J1560" s="29">
        <f>'F4.2'!AY130</f>
        <v>0</v>
      </c>
      <c r="K1560" s="32"/>
      <c r="L1560" s="32"/>
      <c r="M1560" s="32">
        <f t="shared" si="1236"/>
        <v>0</v>
      </c>
      <c r="N1560" s="32">
        <f t="shared" si="1116"/>
        <v>0</v>
      </c>
      <c r="O1560" s="197"/>
      <c r="P1560" s="198"/>
    </row>
    <row r="1561" spans="1:16" ht="47.25" outlineLevel="1">
      <c r="A1561" s="271">
        <f t="shared" ref="A1561:E1561" si="1243">A1275</f>
        <v>0</v>
      </c>
      <c r="B1561" s="222" t="str">
        <f t="shared" si="1243"/>
        <v xml:space="preserve"> Supply of various pumps (HP BCP , LP BCP, HP and LP Feed water pumps, preheater, evacuation pumps, CEP pumps etc Pumps (A0 and B0 Block)</v>
      </c>
      <c r="C1561" s="51">
        <f t="shared" si="1243"/>
        <v>0</v>
      </c>
      <c r="D1561" s="217" t="str">
        <f t="shared" si="1243"/>
        <v>-</v>
      </c>
      <c r="E1561" s="53">
        <f t="shared" si="1243"/>
        <v>0</v>
      </c>
      <c r="F1561" s="32">
        <f t="shared" si="1184"/>
        <v>19.12</v>
      </c>
      <c r="G1561" s="32">
        <f t="shared" si="1185"/>
        <v>19.12</v>
      </c>
      <c r="H1561" s="32">
        <f t="shared" si="1114"/>
        <v>0</v>
      </c>
      <c r="I1561" s="29">
        <f>'F4.2'!Z131</f>
        <v>0</v>
      </c>
      <c r="J1561" s="29">
        <f>'F4.2'!AY131</f>
        <v>0</v>
      </c>
      <c r="K1561" s="32"/>
      <c r="L1561" s="32"/>
      <c r="M1561" s="32">
        <f t="shared" si="1236"/>
        <v>0</v>
      </c>
      <c r="N1561" s="32">
        <f t="shared" si="1116"/>
        <v>0</v>
      </c>
      <c r="O1561" s="197"/>
      <c r="P1561" s="198"/>
    </row>
    <row r="1562" spans="1:16" ht="31.5" outlineLevel="1">
      <c r="A1562" s="271">
        <f t="shared" ref="A1562:E1562" si="1244">A1276</f>
        <v>0</v>
      </c>
      <c r="B1562" s="222" t="str">
        <f t="shared" si="1244"/>
        <v xml:space="preserve"> Supply of HP &amp; LP Drum and superheater safety valve, drain station valves (A1,A2,B1,B2 Boilers)</v>
      </c>
      <c r="C1562" s="51">
        <f t="shared" si="1244"/>
        <v>0</v>
      </c>
      <c r="D1562" s="217" t="str">
        <f t="shared" si="1244"/>
        <v>-</v>
      </c>
      <c r="E1562" s="53">
        <f t="shared" si="1244"/>
        <v>0</v>
      </c>
      <c r="F1562" s="32">
        <f t="shared" si="1184"/>
        <v>5</v>
      </c>
      <c r="G1562" s="32">
        <f t="shared" si="1185"/>
        <v>5</v>
      </c>
      <c r="H1562" s="32">
        <f t="shared" si="1114"/>
        <v>0</v>
      </c>
      <c r="I1562" s="29">
        <f>'F4.2'!Z132</f>
        <v>0</v>
      </c>
      <c r="J1562" s="29">
        <f>'F4.2'!AY132</f>
        <v>0</v>
      </c>
      <c r="K1562" s="32"/>
      <c r="L1562" s="32"/>
      <c r="M1562" s="32">
        <f t="shared" si="1236"/>
        <v>0</v>
      </c>
      <c r="N1562" s="32">
        <f t="shared" si="1116"/>
        <v>0</v>
      </c>
      <c r="O1562" s="197"/>
      <c r="P1562" s="198"/>
    </row>
    <row r="1563" spans="1:16" ht="31.5" outlineLevel="1">
      <c r="A1563" s="271">
        <f t="shared" ref="A1563:E1563" si="1245">A1277</f>
        <v>0</v>
      </c>
      <c r="B1563" s="222" t="str">
        <f t="shared" si="1245"/>
        <v xml:space="preserve"> Supply of HP &amp; LP BCP suction valves, discharge valves , NRV (A1,A2,B1,B2 Boilers)</v>
      </c>
      <c r="C1563" s="51">
        <f t="shared" si="1245"/>
        <v>0</v>
      </c>
      <c r="D1563" s="217" t="str">
        <f t="shared" si="1245"/>
        <v>-</v>
      </c>
      <c r="E1563" s="53">
        <f t="shared" si="1245"/>
        <v>0</v>
      </c>
      <c r="F1563" s="32">
        <f t="shared" si="1184"/>
        <v>5</v>
      </c>
      <c r="G1563" s="32">
        <f t="shared" si="1185"/>
        <v>5</v>
      </c>
      <c r="H1563" s="32">
        <f t="shared" si="1114"/>
        <v>0</v>
      </c>
      <c r="I1563" s="29">
        <f>'F4.2'!Z133</f>
        <v>0</v>
      </c>
      <c r="J1563" s="29">
        <f>'F4.2'!AY133</f>
        <v>0</v>
      </c>
      <c r="K1563" s="32"/>
      <c r="L1563" s="32"/>
      <c r="M1563" s="32">
        <f t="shared" si="1236"/>
        <v>0</v>
      </c>
      <c r="N1563" s="32">
        <f t="shared" si="1116"/>
        <v>0</v>
      </c>
      <c r="O1563" s="197"/>
      <c r="P1563" s="198"/>
    </row>
    <row r="1564" spans="1:16" ht="47.25" outlineLevel="1">
      <c r="A1564" s="271">
        <f t="shared" ref="A1564:E1564" si="1246">A1278</f>
        <v>13</v>
      </c>
      <c r="B1564" s="214" t="str">
        <f t="shared" si="1246"/>
        <v>DPR for Life extension of B0 block by replacement of LP evaporator header and tubes, boiler duct plate, B0 steam turbine free standing blades and bearing</v>
      </c>
      <c r="C1564" s="51">
        <f t="shared" si="1246"/>
        <v>0</v>
      </c>
      <c r="D1564" s="217" t="str">
        <f t="shared" si="1246"/>
        <v>-</v>
      </c>
      <c r="E1564" s="53">
        <f t="shared" si="1246"/>
        <v>0</v>
      </c>
      <c r="F1564" s="32">
        <f t="shared" si="1184"/>
        <v>0</v>
      </c>
      <c r="G1564" s="32">
        <f t="shared" si="1185"/>
        <v>0</v>
      </c>
      <c r="H1564" s="32">
        <f t="shared" si="1114"/>
        <v>0</v>
      </c>
      <c r="I1564" s="29">
        <f>'F4.2'!Z134</f>
        <v>0</v>
      </c>
      <c r="J1564" s="29">
        <f>'F4.2'!AY134</f>
        <v>0</v>
      </c>
      <c r="K1564" s="32"/>
      <c r="L1564" s="32"/>
      <c r="M1564" s="32">
        <f t="shared" si="1236"/>
        <v>0</v>
      </c>
      <c r="N1564" s="32">
        <f t="shared" si="1116"/>
        <v>0</v>
      </c>
      <c r="O1564" s="197"/>
      <c r="P1564" s="198"/>
    </row>
    <row r="1565" spans="1:16" ht="31.5" outlineLevel="1">
      <c r="A1565" s="271">
        <f t="shared" ref="A1565:E1565" si="1247">A1279</f>
        <v>0</v>
      </c>
      <c r="B1565" s="222" t="str">
        <f t="shared" si="1247"/>
        <v xml:space="preserve"> Supply and eretion of LP Evaporator header and Tubes (B1Boiler)</v>
      </c>
      <c r="C1565" s="51">
        <f t="shared" si="1247"/>
        <v>0</v>
      </c>
      <c r="D1565" s="217" t="str">
        <f t="shared" si="1247"/>
        <v>-</v>
      </c>
      <c r="E1565" s="53">
        <f t="shared" si="1247"/>
        <v>0</v>
      </c>
      <c r="F1565" s="32">
        <f t="shared" si="1184"/>
        <v>20</v>
      </c>
      <c r="G1565" s="32">
        <f t="shared" si="1185"/>
        <v>20</v>
      </c>
      <c r="H1565" s="32">
        <f t="shared" si="1114"/>
        <v>0</v>
      </c>
      <c r="I1565" s="29">
        <f>'F4.2'!Z135</f>
        <v>0</v>
      </c>
      <c r="J1565" s="29">
        <f>'F4.2'!AY135</f>
        <v>0</v>
      </c>
      <c r="K1565" s="32"/>
      <c r="L1565" s="32"/>
      <c r="M1565" s="32">
        <f t="shared" si="1236"/>
        <v>0</v>
      </c>
      <c r="N1565" s="32">
        <f t="shared" si="1116"/>
        <v>0</v>
      </c>
      <c r="O1565" s="197"/>
      <c r="P1565" s="198"/>
    </row>
    <row r="1566" spans="1:16" ht="15.75" outlineLevel="1">
      <c r="A1566" s="271">
        <f t="shared" ref="A1566:E1566" si="1248">A1280</f>
        <v>0</v>
      </c>
      <c r="B1566" s="222" t="str">
        <f t="shared" si="1248"/>
        <v>Supply of boiler duct plate (B1,B2 Boiler)</v>
      </c>
      <c r="C1566" s="51">
        <f t="shared" si="1248"/>
        <v>0</v>
      </c>
      <c r="D1566" s="217" t="str">
        <f t="shared" si="1248"/>
        <v>-</v>
      </c>
      <c r="E1566" s="53">
        <f t="shared" si="1248"/>
        <v>0</v>
      </c>
      <c r="F1566" s="32">
        <f t="shared" si="1184"/>
        <v>10</v>
      </c>
      <c r="G1566" s="32">
        <f t="shared" si="1185"/>
        <v>10</v>
      </c>
      <c r="H1566" s="32">
        <f t="shared" si="1114"/>
        <v>0</v>
      </c>
      <c r="I1566" s="29">
        <f>'F4.2'!Z136</f>
        <v>0</v>
      </c>
      <c r="J1566" s="29">
        <f>'F4.2'!AY136</f>
        <v>0</v>
      </c>
      <c r="K1566" s="32"/>
      <c r="L1566" s="32"/>
      <c r="M1566" s="32">
        <f t="shared" si="1236"/>
        <v>0</v>
      </c>
      <c r="N1566" s="32">
        <f t="shared" si="1116"/>
        <v>0</v>
      </c>
      <c r="O1566" s="197"/>
      <c r="P1566" s="198"/>
    </row>
    <row r="1567" spans="1:16" ht="31.5" outlineLevel="1">
      <c r="A1567" s="271">
        <f t="shared" ref="A1567:E1567" si="1249">A1281</f>
        <v>0</v>
      </c>
      <c r="B1567" s="222" t="str">
        <f t="shared" si="1249"/>
        <v xml:space="preserve"> Supply of Steam turbine free standing blades (B0 steam turbine)</v>
      </c>
      <c r="C1567" s="51">
        <f t="shared" si="1249"/>
        <v>0</v>
      </c>
      <c r="D1567" s="217" t="str">
        <f t="shared" si="1249"/>
        <v>-</v>
      </c>
      <c r="E1567" s="53">
        <f t="shared" si="1249"/>
        <v>0</v>
      </c>
      <c r="F1567" s="32">
        <f t="shared" si="1184"/>
        <v>5</v>
      </c>
      <c r="G1567" s="32">
        <f t="shared" si="1185"/>
        <v>5</v>
      </c>
      <c r="H1567" s="32">
        <f t="shared" si="1114"/>
        <v>0</v>
      </c>
      <c r="I1567" s="29">
        <f>'F4.2'!Z137</f>
        <v>0</v>
      </c>
      <c r="J1567" s="29">
        <f>'F4.2'!AY137</f>
        <v>0</v>
      </c>
      <c r="K1567" s="32"/>
      <c r="L1567" s="32"/>
      <c r="M1567" s="32">
        <f t="shared" si="1236"/>
        <v>0</v>
      </c>
      <c r="N1567" s="32">
        <f t="shared" si="1116"/>
        <v>0</v>
      </c>
      <c r="O1567" s="197"/>
      <c r="P1567" s="198"/>
    </row>
    <row r="1568" spans="1:16" ht="31.5" outlineLevel="1">
      <c r="A1568" s="271">
        <f t="shared" ref="A1568:E1568" si="1250">A1282</f>
        <v>0</v>
      </c>
      <c r="B1568" s="222" t="str">
        <f t="shared" si="1250"/>
        <v xml:space="preserve"> Supply of Steam turbine Journal cum Thrust bearing (A0 Steam Turbine)</v>
      </c>
      <c r="C1568" s="51">
        <f t="shared" si="1250"/>
        <v>0</v>
      </c>
      <c r="D1568" s="217" t="str">
        <f t="shared" si="1250"/>
        <v>-</v>
      </c>
      <c r="E1568" s="53">
        <f t="shared" si="1250"/>
        <v>0</v>
      </c>
      <c r="F1568" s="32">
        <f t="shared" ref="F1568:F1631" si="1251">F1282+I1282</f>
        <v>5</v>
      </c>
      <c r="G1568" s="32">
        <f t="shared" ref="G1568:G1631" si="1252">G1282+M1282</f>
        <v>5</v>
      </c>
      <c r="H1568" s="32">
        <f t="shared" si="1114"/>
        <v>0</v>
      </c>
      <c r="I1568" s="29">
        <f>'F4.2'!Z138</f>
        <v>0</v>
      </c>
      <c r="J1568" s="29">
        <f>'F4.2'!AY138</f>
        <v>0</v>
      </c>
      <c r="K1568" s="32"/>
      <c r="L1568" s="32"/>
      <c r="M1568" s="32">
        <f t="shared" si="1236"/>
        <v>0</v>
      </c>
      <c r="N1568" s="32">
        <f t="shared" si="1116"/>
        <v>0</v>
      </c>
      <c r="O1568" s="197"/>
      <c r="P1568" s="198"/>
    </row>
    <row r="1569" spans="1:16" ht="47.25" outlineLevel="1">
      <c r="A1569" s="271">
        <f t="shared" ref="A1569:E1569" si="1253">A1283</f>
        <v>14</v>
      </c>
      <c r="B1569" s="214" t="str">
        <f t="shared" si="1253"/>
        <v>DPR for Life extension of GT Units by replacement of GT Gas ESV , Control valves and GT transmitter unit (barring gear assembly), Hand barring assembly.</v>
      </c>
      <c r="C1569" s="51">
        <f t="shared" si="1253"/>
        <v>0</v>
      </c>
      <c r="D1569" s="217" t="str">
        <f t="shared" si="1253"/>
        <v>-</v>
      </c>
      <c r="E1569" s="53">
        <f t="shared" si="1253"/>
        <v>0</v>
      </c>
      <c r="F1569" s="32">
        <f t="shared" si="1251"/>
        <v>0</v>
      </c>
      <c r="G1569" s="32">
        <f t="shared" si="1252"/>
        <v>0</v>
      </c>
      <c r="H1569" s="32">
        <f t="shared" si="1114"/>
        <v>0</v>
      </c>
      <c r="I1569" s="29">
        <f>'F4.2'!Z139</f>
        <v>0</v>
      </c>
      <c r="J1569" s="29">
        <f>'F4.2'!AY139</f>
        <v>0</v>
      </c>
      <c r="K1569" s="32"/>
      <c r="L1569" s="32"/>
      <c r="M1569" s="32">
        <f t="shared" si="1236"/>
        <v>0</v>
      </c>
      <c r="N1569" s="32">
        <f t="shared" si="1116"/>
        <v>0</v>
      </c>
      <c r="O1569" s="197"/>
      <c r="P1569" s="198"/>
    </row>
    <row r="1570" spans="1:16" ht="15.75" outlineLevel="1">
      <c r="A1570" s="271">
        <f t="shared" ref="A1570:E1570" si="1254">A1284</f>
        <v>0</v>
      </c>
      <c r="B1570" s="222" t="str">
        <f t="shared" si="1254"/>
        <v xml:space="preserve"> Supply of GT Gas ESV &amp; Control valve (GT 6,7 &amp; 8)</v>
      </c>
      <c r="C1570" s="51">
        <f t="shared" si="1254"/>
        <v>0</v>
      </c>
      <c r="D1570" s="217" t="str">
        <f t="shared" si="1254"/>
        <v>-</v>
      </c>
      <c r="E1570" s="53">
        <f t="shared" si="1254"/>
        <v>0</v>
      </c>
      <c r="F1570" s="32">
        <f t="shared" si="1251"/>
        <v>12</v>
      </c>
      <c r="G1570" s="32">
        <f t="shared" si="1252"/>
        <v>12</v>
      </c>
      <c r="H1570" s="32">
        <f t="shared" si="1114"/>
        <v>0</v>
      </c>
      <c r="I1570" s="29">
        <f>'F4.2'!Z140</f>
        <v>0</v>
      </c>
      <c r="J1570" s="29">
        <f>'F4.2'!AY140</f>
        <v>0</v>
      </c>
      <c r="K1570" s="32"/>
      <c r="L1570" s="32"/>
      <c r="M1570" s="32">
        <f t="shared" si="1236"/>
        <v>0</v>
      </c>
      <c r="N1570" s="32">
        <f t="shared" si="1116"/>
        <v>0</v>
      </c>
      <c r="O1570" s="197"/>
      <c r="P1570" s="198"/>
    </row>
    <row r="1571" spans="1:16" ht="47.25" outlineLevel="1">
      <c r="A1571" s="271">
        <f t="shared" ref="A1571:E1571" si="1255">A1285</f>
        <v>0</v>
      </c>
      <c r="B1571" s="222" t="str">
        <f t="shared" si="1255"/>
        <v xml:space="preserve"> Supply of GT Transmitter unit with Hand barring assembly (GT 5 &amp; 6 Transmitter Unit and GT 5,6,7,8 Hand Barring assembly ) </v>
      </c>
      <c r="C1571" s="51">
        <f t="shared" si="1255"/>
        <v>0</v>
      </c>
      <c r="D1571" s="217" t="str">
        <f t="shared" si="1255"/>
        <v>-</v>
      </c>
      <c r="E1571" s="53">
        <f t="shared" si="1255"/>
        <v>0</v>
      </c>
      <c r="F1571" s="32">
        <f t="shared" si="1251"/>
        <v>13</v>
      </c>
      <c r="G1571" s="32">
        <f t="shared" si="1252"/>
        <v>13</v>
      </c>
      <c r="H1571" s="32">
        <f t="shared" si="1114"/>
        <v>0</v>
      </c>
      <c r="I1571" s="29">
        <f>'F4.2'!Z141</f>
        <v>0</v>
      </c>
      <c r="J1571" s="29">
        <f>'F4.2'!AY141</f>
        <v>0</v>
      </c>
      <c r="K1571" s="32"/>
      <c r="L1571" s="32"/>
      <c r="M1571" s="32">
        <f t="shared" si="1236"/>
        <v>0</v>
      </c>
      <c r="N1571" s="32">
        <f t="shared" si="1116"/>
        <v>0</v>
      </c>
      <c r="O1571" s="197"/>
      <c r="P1571" s="198"/>
    </row>
    <row r="1572" spans="1:16" ht="47.25" outlineLevel="1">
      <c r="A1572" s="271">
        <f t="shared" ref="A1572:E1572" si="1256">A1286</f>
        <v>15</v>
      </c>
      <c r="B1572" s="214" t="str">
        <f t="shared" si="1256"/>
        <v>DPR for procurement of Inconel 617 plate for mixing chambers and Replacement of GT exhaust bellows, honeycomb.</v>
      </c>
      <c r="C1572" s="51">
        <f t="shared" si="1256"/>
        <v>0</v>
      </c>
      <c r="D1572" s="217" t="str">
        <f t="shared" si="1256"/>
        <v>-</v>
      </c>
      <c r="E1572" s="53">
        <f t="shared" si="1256"/>
        <v>0</v>
      </c>
      <c r="F1572" s="32">
        <f t="shared" si="1251"/>
        <v>0</v>
      </c>
      <c r="G1572" s="32">
        <f t="shared" si="1252"/>
        <v>0</v>
      </c>
      <c r="H1572" s="32">
        <f t="shared" si="1114"/>
        <v>0</v>
      </c>
      <c r="I1572" s="29">
        <f>'F4.2'!Z142</f>
        <v>0</v>
      </c>
      <c r="J1572" s="29">
        <f>'F4.2'!AY142</f>
        <v>0</v>
      </c>
      <c r="K1572" s="32"/>
      <c r="L1572" s="32"/>
      <c r="M1572" s="32">
        <f t="shared" si="1236"/>
        <v>0</v>
      </c>
      <c r="N1572" s="32">
        <f t="shared" si="1116"/>
        <v>0</v>
      </c>
      <c r="O1572" s="197"/>
      <c r="P1572" s="198"/>
    </row>
    <row r="1573" spans="1:16" ht="15.75" outlineLevel="1">
      <c r="A1573" s="271">
        <f t="shared" ref="A1573:E1573" si="1257">A1287</f>
        <v>0</v>
      </c>
      <c r="B1573" s="222" t="str">
        <f t="shared" si="1257"/>
        <v xml:space="preserve"> Supply of inconel 617 plate for mixing chambers (All GT)</v>
      </c>
      <c r="C1573" s="51">
        <f t="shared" si="1257"/>
        <v>0</v>
      </c>
      <c r="D1573" s="217" t="str">
        <f t="shared" si="1257"/>
        <v>-</v>
      </c>
      <c r="E1573" s="53">
        <f t="shared" si="1257"/>
        <v>0</v>
      </c>
      <c r="F1573" s="32">
        <f t="shared" si="1251"/>
        <v>0</v>
      </c>
      <c r="G1573" s="32">
        <f t="shared" si="1252"/>
        <v>0</v>
      </c>
      <c r="H1573" s="32">
        <f t="shared" si="1114"/>
        <v>0</v>
      </c>
      <c r="I1573" s="29">
        <f>'F4.2'!Z143</f>
        <v>20</v>
      </c>
      <c r="J1573" s="29">
        <f>'F4.2'!AY143</f>
        <v>20</v>
      </c>
      <c r="K1573" s="32"/>
      <c r="L1573" s="32"/>
      <c r="M1573" s="32">
        <f t="shared" si="1236"/>
        <v>20</v>
      </c>
      <c r="N1573" s="32">
        <f t="shared" si="1116"/>
        <v>0</v>
      </c>
      <c r="O1573" s="197"/>
      <c r="P1573" s="198"/>
    </row>
    <row r="1574" spans="1:16" ht="31.5" outlineLevel="1">
      <c r="A1574" s="271">
        <f t="shared" ref="A1574:E1574" si="1258">A1288</f>
        <v>0</v>
      </c>
      <c r="B1574" s="222" t="str">
        <f t="shared" si="1258"/>
        <v xml:space="preserve"> Replacement of GT exhaust bellows and  honeycomb. (GT7 &amp; 8)</v>
      </c>
      <c r="C1574" s="51">
        <f t="shared" si="1258"/>
        <v>0</v>
      </c>
      <c r="D1574" s="217" t="str">
        <f t="shared" si="1258"/>
        <v>-</v>
      </c>
      <c r="E1574" s="53">
        <f t="shared" si="1258"/>
        <v>0</v>
      </c>
      <c r="F1574" s="32">
        <f t="shared" si="1251"/>
        <v>0</v>
      </c>
      <c r="G1574" s="32">
        <f t="shared" si="1252"/>
        <v>0</v>
      </c>
      <c r="H1574" s="32">
        <f t="shared" si="1114"/>
        <v>0</v>
      </c>
      <c r="I1574" s="29">
        <f>'F4.2'!Z144</f>
        <v>8</v>
      </c>
      <c r="J1574" s="29">
        <f>'F4.2'!AY144</f>
        <v>8</v>
      </c>
      <c r="K1574" s="32"/>
      <c r="L1574" s="32"/>
      <c r="M1574" s="32">
        <f t="shared" si="1236"/>
        <v>8</v>
      </c>
      <c r="N1574" s="32">
        <f t="shared" si="1116"/>
        <v>0</v>
      </c>
      <c r="O1574" s="197"/>
      <c r="P1574" s="198"/>
    </row>
    <row r="1575" spans="1:16" ht="15.75" outlineLevel="1">
      <c r="A1575" s="271">
        <f t="shared" ref="A1575:E1575" si="1259">A1289</f>
        <v>16</v>
      </c>
      <c r="B1575" s="214" t="str">
        <f t="shared" si="1259"/>
        <v>DPR for Turbine section upgrade of GT unit 7</v>
      </c>
      <c r="C1575" s="51">
        <f t="shared" si="1259"/>
        <v>0</v>
      </c>
      <c r="D1575" s="217" t="str">
        <f t="shared" si="1259"/>
        <v>-</v>
      </c>
      <c r="E1575" s="53">
        <f t="shared" si="1259"/>
        <v>0</v>
      </c>
      <c r="F1575" s="32">
        <f t="shared" si="1251"/>
        <v>0</v>
      </c>
      <c r="G1575" s="32">
        <f t="shared" si="1252"/>
        <v>0</v>
      </c>
      <c r="H1575" s="32">
        <f t="shared" si="1114"/>
        <v>0</v>
      </c>
      <c r="I1575" s="29">
        <f>'F4.2'!Z145</f>
        <v>0</v>
      </c>
      <c r="J1575" s="29">
        <f>'F4.2'!AY145</f>
        <v>0</v>
      </c>
      <c r="K1575" s="32"/>
      <c r="L1575" s="32"/>
      <c r="M1575" s="32">
        <f t="shared" si="1236"/>
        <v>0</v>
      </c>
      <c r="N1575" s="32">
        <f t="shared" si="1116"/>
        <v>0</v>
      </c>
      <c r="O1575" s="197"/>
      <c r="P1575" s="198"/>
    </row>
    <row r="1576" spans="1:16" ht="31.5" outlineLevel="1">
      <c r="A1576" s="271">
        <f t="shared" ref="A1576:E1576" si="1260">A1290</f>
        <v>0</v>
      </c>
      <c r="B1576" s="222" t="str">
        <f t="shared" si="1260"/>
        <v xml:space="preserve"> Supply of Turbine rotor blades 3 &amp; 4 and Turbine stator blades 3 &amp; 4 along with installation material (TSU) GT 7</v>
      </c>
      <c r="C1576" s="51">
        <f t="shared" si="1260"/>
        <v>0</v>
      </c>
      <c r="D1576" s="217" t="str">
        <f t="shared" si="1260"/>
        <v>-</v>
      </c>
      <c r="E1576" s="53">
        <f t="shared" si="1260"/>
        <v>0</v>
      </c>
      <c r="F1576" s="32">
        <f t="shared" si="1251"/>
        <v>75</v>
      </c>
      <c r="G1576" s="32">
        <f t="shared" si="1252"/>
        <v>75</v>
      </c>
      <c r="H1576" s="32">
        <f t="shared" si="1114"/>
        <v>0</v>
      </c>
      <c r="I1576" s="29">
        <f>'F4.2'!Z146</f>
        <v>0</v>
      </c>
      <c r="J1576" s="29">
        <f>'F4.2'!AY146</f>
        <v>0</v>
      </c>
      <c r="K1576" s="32"/>
      <c r="L1576" s="32"/>
      <c r="M1576" s="32">
        <f t="shared" si="1236"/>
        <v>0</v>
      </c>
      <c r="N1576" s="32">
        <f t="shared" si="1116"/>
        <v>0</v>
      </c>
      <c r="O1576" s="197"/>
      <c r="P1576" s="198"/>
    </row>
    <row r="1577" spans="1:16" ht="47.25" outlineLevel="1">
      <c r="A1577" s="271">
        <f t="shared" ref="A1577:E1577" si="1261">A1291</f>
        <v>17</v>
      </c>
      <c r="B1577" s="214" t="str">
        <f t="shared" si="1261"/>
        <v>DPR for Supply and erection of new air compressor system with screw type compressor, HVAC system with Screw type  Compressor  and  Stg II and Stg III DG set at GTPS Uran</v>
      </c>
      <c r="C1577" s="51">
        <f t="shared" si="1261"/>
        <v>0</v>
      </c>
      <c r="D1577" s="217" t="str">
        <f t="shared" si="1261"/>
        <v>-</v>
      </c>
      <c r="E1577" s="53">
        <f t="shared" si="1261"/>
        <v>0</v>
      </c>
      <c r="F1577" s="32">
        <f t="shared" si="1251"/>
        <v>0</v>
      </c>
      <c r="G1577" s="32">
        <f t="shared" si="1252"/>
        <v>0</v>
      </c>
      <c r="H1577" s="32">
        <f t="shared" si="1114"/>
        <v>0</v>
      </c>
      <c r="I1577" s="29">
        <f>'F4.2'!Z147</f>
        <v>0</v>
      </c>
      <c r="J1577" s="29">
        <f>'F4.2'!AY147</f>
        <v>0</v>
      </c>
      <c r="K1577" s="32"/>
      <c r="L1577" s="32"/>
      <c r="M1577" s="32">
        <f t="shared" si="1236"/>
        <v>0</v>
      </c>
      <c r="N1577" s="32">
        <f t="shared" si="1116"/>
        <v>0</v>
      </c>
      <c r="O1577" s="197"/>
      <c r="P1577" s="198"/>
    </row>
    <row r="1578" spans="1:16" ht="47.25" outlineLevel="1">
      <c r="A1578" s="271">
        <f t="shared" ref="A1578:E1578" si="1262">A1292</f>
        <v>0</v>
      </c>
      <c r="B1578" s="222" t="str">
        <f t="shared" si="1262"/>
        <v xml:space="preserve"> Supply and erection of new Air compressor system with Screw type Compressor (Service &amp; instrument air compressors)</v>
      </c>
      <c r="C1578" s="51">
        <f t="shared" si="1262"/>
        <v>0</v>
      </c>
      <c r="D1578" s="217" t="str">
        <f t="shared" si="1262"/>
        <v>-</v>
      </c>
      <c r="E1578" s="53">
        <f t="shared" si="1262"/>
        <v>0</v>
      </c>
      <c r="F1578" s="32">
        <f t="shared" si="1251"/>
        <v>14</v>
      </c>
      <c r="G1578" s="32">
        <f t="shared" si="1252"/>
        <v>14</v>
      </c>
      <c r="H1578" s="32">
        <f t="shared" si="1114"/>
        <v>0</v>
      </c>
      <c r="I1578" s="29">
        <f>'F4.2'!Z148</f>
        <v>0</v>
      </c>
      <c r="J1578" s="29">
        <f>'F4.2'!AY148</f>
        <v>0</v>
      </c>
      <c r="K1578" s="32"/>
      <c r="L1578" s="32"/>
      <c r="M1578" s="32">
        <f t="shared" si="1236"/>
        <v>0</v>
      </c>
      <c r="N1578" s="32">
        <f t="shared" si="1116"/>
        <v>0</v>
      </c>
      <c r="O1578" s="197"/>
      <c r="P1578" s="198"/>
    </row>
    <row r="1579" spans="1:16" ht="31.5" outlineLevel="1">
      <c r="A1579" s="271">
        <f t="shared" ref="A1579:E1579" si="1263">A1293</f>
        <v>0</v>
      </c>
      <c r="B1579" s="222" t="str">
        <f t="shared" si="1263"/>
        <v xml:space="preserve">  Supply and erection of new HVAC system with Screw type Compressor </v>
      </c>
      <c r="C1579" s="51">
        <f t="shared" si="1263"/>
        <v>0</v>
      </c>
      <c r="D1579" s="217" t="str">
        <f t="shared" si="1263"/>
        <v>-</v>
      </c>
      <c r="E1579" s="53">
        <f t="shared" si="1263"/>
        <v>0</v>
      </c>
      <c r="F1579" s="32">
        <f t="shared" si="1251"/>
        <v>13</v>
      </c>
      <c r="G1579" s="32">
        <f t="shared" si="1252"/>
        <v>13</v>
      </c>
      <c r="H1579" s="32">
        <f t="shared" si="1114"/>
        <v>0</v>
      </c>
      <c r="I1579" s="29">
        <f>'F4.2'!Z149</f>
        <v>0</v>
      </c>
      <c r="J1579" s="29">
        <f>'F4.2'!AY149</f>
        <v>0</v>
      </c>
      <c r="K1579" s="32"/>
      <c r="L1579" s="32"/>
      <c r="M1579" s="32">
        <f t="shared" si="1236"/>
        <v>0</v>
      </c>
      <c r="N1579" s="32">
        <f t="shared" si="1116"/>
        <v>0</v>
      </c>
      <c r="O1579" s="197"/>
      <c r="P1579" s="198"/>
    </row>
    <row r="1580" spans="1:16" ht="15.75" outlineLevel="1">
      <c r="A1580" s="271">
        <f t="shared" ref="A1580:E1580" si="1264">A1294</f>
        <v>0</v>
      </c>
      <c r="B1580" s="222" t="str">
        <f t="shared" si="1264"/>
        <v xml:space="preserve"> Supply &amp; Errection of Stage II and Stage III DG set</v>
      </c>
      <c r="C1580" s="51">
        <f t="shared" si="1264"/>
        <v>0</v>
      </c>
      <c r="D1580" s="217" t="str">
        <f t="shared" si="1264"/>
        <v>-</v>
      </c>
      <c r="E1580" s="53">
        <f t="shared" si="1264"/>
        <v>0</v>
      </c>
      <c r="F1580" s="32">
        <f t="shared" si="1251"/>
        <v>5</v>
      </c>
      <c r="G1580" s="32">
        <f t="shared" si="1252"/>
        <v>5</v>
      </c>
      <c r="H1580" s="32">
        <f t="shared" si="1114"/>
        <v>0</v>
      </c>
      <c r="I1580" s="29">
        <f>'F4.2'!Z150</f>
        <v>0</v>
      </c>
      <c r="J1580" s="29">
        <f>'F4.2'!AY150</f>
        <v>0</v>
      </c>
      <c r="K1580" s="32"/>
      <c r="L1580" s="32"/>
      <c r="M1580" s="32">
        <f t="shared" si="1236"/>
        <v>0</v>
      </c>
      <c r="N1580" s="32">
        <f t="shared" si="1116"/>
        <v>0</v>
      </c>
      <c r="O1580" s="197"/>
      <c r="P1580" s="198"/>
    </row>
    <row r="1581" spans="1:16" ht="47.25" outlineLevel="1">
      <c r="A1581" s="271">
        <f t="shared" ref="A1581:E1581" si="1265">A1295</f>
        <v>18</v>
      </c>
      <c r="B1581" s="214" t="str">
        <f t="shared" si="1265"/>
        <v>DPR for Life extension of GT by procurement of Mixing chambers with installation material and Procurement of GT flametube bricks &amp; brick holders.</v>
      </c>
      <c r="C1581" s="51">
        <f t="shared" si="1265"/>
        <v>0</v>
      </c>
      <c r="D1581" s="217" t="str">
        <f t="shared" si="1265"/>
        <v>-</v>
      </c>
      <c r="E1581" s="53">
        <f t="shared" si="1265"/>
        <v>0</v>
      </c>
      <c r="F1581" s="32">
        <f t="shared" si="1251"/>
        <v>0</v>
      </c>
      <c r="G1581" s="32">
        <f t="shared" si="1252"/>
        <v>0</v>
      </c>
      <c r="H1581" s="32">
        <f t="shared" si="1114"/>
        <v>0</v>
      </c>
      <c r="I1581" s="29">
        <f>'F4.2'!Z151</f>
        <v>0</v>
      </c>
      <c r="J1581" s="29">
        <f>'F4.2'!AY151</f>
        <v>0</v>
      </c>
      <c r="K1581" s="32"/>
      <c r="L1581" s="32"/>
      <c r="M1581" s="32">
        <f t="shared" si="1236"/>
        <v>0</v>
      </c>
      <c r="N1581" s="32">
        <f t="shared" si="1116"/>
        <v>0</v>
      </c>
      <c r="O1581" s="197"/>
      <c r="P1581" s="198"/>
    </row>
    <row r="1582" spans="1:16" ht="15.75" outlineLevel="1">
      <c r="A1582" s="271">
        <f t="shared" ref="A1582:E1582" si="1266">A1296</f>
        <v>0</v>
      </c>
      <c r="B1582" s="222" t="str">
        <f t="shared" si="1266"/>
        <v xml:space="preserve"> Supply of Mixing chambers with installation material (GT 5)</v>
      </c>
      <c r="C1582" s="51">
        <f t="shared" si="1266"/>
        <v>0</v>
      </c>
      <c r="D1582" s="217" t="str">
        <f t="shared" si="1266"/>
        <v>-</v>
      </c>
      <c r="E1582" s="53">
        <f t="shared" si="1266"/>
        <v>0</v>
      </c>
      <c r="F1582" s="32">
        <f t="shared" si="1251"/>
        <v>0</v>
      </c>
      <c r="G1582" s="32">
        <f t="shared" si="1252"/>
        <v>0</v>
      </c>
      <c r="H1582" s="32">
        <f t="shared" si="1114"/>
        <v>0</v>
      </c>
      <c r="I1582" s="29">
        <f>'F4.2'!Z152</f>
        <v>20</v>
      </c>
      <c r="J1582" s="29">
        <f>'F4.2'!AY152</f>
        <v>20</v>
      </c>
      <c r="K1582" s="32"/>
      <c r="L1582" s="32"/>
      <c r="M1582" s="32">
        <f t="shared" si="1236"/>
        <v>20</v>
      </c>
      <c r="N1582" s="32">
        <f t="shared" si="1116"/>
        <v>0</v>
      </c>
      <c r="O1582" s="197"/>
      <c r="P1582" s="198"/>
    </row>
    <row r="1583" spans="1:16" ht="15.75" outlineLevel="1">
      <c r="A1583" s="271">
        <f t="shared" ref="A1583:E1583" si="1267">A1297</f>
        <v>0</v>
      </c>
      <c r="B1583" s="222" t="str">
        <f t="shared" si="1267"/>
        <v xml:space="preserve">  Supply of GT Flametube bricks &amp; brick holders (All GT)</v>
      </c>
      <c r="C1583" s="51">
        <f t="shared" si="1267"/>
        <v>0</v>
      </c>
      <c r="D1583" s="217" t="str">
        <f t="shared" si="1267"/>
        <v>-</v>
      </c>
      <c r="E1583" s="53">
        <f t="shared" si="1267"/>
        <v>0</v>
      </c>
      <c r="F1583" s="32">
        <f t="shared" si="1251"/>
        <v>0</v>
      </c>
      <c r="G1583" s="32">
        <f t="shared" si="1252"/>
        <v>0</v>
      </c>
      <c r="H1583" s="32">
        <f t="shared" si="1114"/>
        <v>0</v>
      </c>
      <c r="I1583" s="29">
        <f>'F4.2'!Z153</f>
        <v>6</v>
      </c>
      <c r="J1583" s="29">
        <f>'F4.2'!AY153</f>
        <v>6</v>
      </c>
      <c r="K1583" s="32"/>
      <c r="L1583" s="32"/>
      <c r="M1583" s="32">
        <f t="shared" si="1236"/>
        <v>6</v>
      </c>
      <c r="N1583" s="32">
        <f t="shared" si="1116"/>
        <v>0</v>
      </c>
      <c r="O1583" s="197"/>
      <c r="P1583" s="198"/>
    </row>
    <row r="1584" spans="1:16" ht="31.5" outlineLevel="1">
      <c r="A1584" s="271">
        <f t="shared" ref="A1584:E1584" si="1268">A1298</f>
        <v>19</v>
      </c>
      <c r="B1584" s="214" t="str">
        <f t="shared" si="1268"/>
        <v>DPR for Life extension of GT by Procurement of  Compressor diaphragm rings with stator blades– 1 to 16 for GT Unit 6.</v>
      </c>
      <c r="C1584" s="51">
        <f t="shared" si="1268"/>
        <v>0</v>
      </c>
      <c r="D1584" s="217" t="str">
        <f t="shared" si="1268"/>
        <v>-</v>
      </c>
      <c r="E1584" s="53">
        <f t="shared" si="1268"/>
        <v>0</v>
      </c>
      <c r="F1584" s="32">
        <f t="shared" si="1251"/>
        <v>0</v>
      </c>
      <c r="G1584" s="32">
        <f t="shared" si="1252"/>
        <v>0</v>
      </c>
      <c r="H1584" s="32">
        <f t="shared" si="1114"/>
        <v>0</v>
      </c>
      <c r="I1584" s="29">
        <f>'F4.2'!Z154</f>
        <v>0</v>
      </c>
      <c r="J1584" s="29">
        <f>'F4.2'!AY154</f>
        <v>0</v>
      </c>
      <c r="K1584" s="32"/>
      <c r="L1584" s="32"/>
      <c r="M1584" s="32">
        <f t="shared" si="1236"/>
        <v>0</v>
      </c>
      <c r="N1584" s="32">
        <f t="shared" si="1116"/>
        <v>0</v>
      </c>
      <c r="O1584" s="197"/>
      <c r="P1584" s="198"/>
    </row>
    <row r="1585" spans="1:16" ht="31.5" outlineLevel="1">
      <c r="A1585" s="271">
        <f t="shared" ref="A1585:E1585" si="1269">A1299</f>
        <v>0</v>
      </c>
      <c r="B1585" s="222" t="str">
        <f t="shared" si="1269"/>
        <v xml:space="preserve"> Supply of Compressor diaphragm rings with stator blades– 1 to 16 (GT 6)</v>
      </c>
      <c r="C1585" s="51">
        <f t="shared" si="1269"/>
        <v>0</v>
      </c>
      <c r="D1585" s="217" t="str">
        <f t="shared" si="1269"/>
        <v>-</v>
      </c>
      <c r="E1585" s="53">
        <f t="shared" si="1269"/>
        <v>0</v>
      </c>
      <c r="F1585" s="32">
        <f t="shared" si="1251"/>
        <v>0</v>
      </c>
      <c r="G1585" s="32">
        <f t="shared" si="1252"/>
        <v>0</v>
      </c>
      <c r="H1585" s="32">
        <f t="shared" si="1114"/>
        <v>0</v>
      </c>
      <c r="I1585" s="29">
        <f>'F4.2'!Z155</f>
        <v>0</v>
      </c>
      <c r="J1585" s="29">
        <f>'F4.2'!AY155</f>
        <v>0</v>
      </c>
      <c r="K1585" s="32"/>
      <c r="L1585" s="32"/>
      <c r="M1585" s="32">
        <f t="shared" si="1236"/>
        <v>0</v>
      </c>
      <c r="N1585" s="32">
        <f t="shared" si="1116"/>
        <v>0</v>
      </c>
      <c r="O1585" s="197"/>
      <c r="P1585" s="198"/>
    </row>
    <row r="1586" spans="1:16" ht="47.25" outlineLevel="1">
      <c r="A1586" s="271">
        <f t="shared" ref="A1586:E1586" si="1270">A1300</f>
        <v>20</v>
      </c>
      <c r="B1586" s="214" t="str">
        <f t="shared" si="1270"/>
        <v>DPR for Procurement of Turbine stator blades 1 &amp; 2 and Turbine rotor blades 1 &amp; 2 along with installation material for GT unit 5.</v>
      </c>
      <c r="C1586" s="51">
        <f t="shared" si="1270"/>
        <v>0</v>
      </c>
      <c r="D1586" s="217" t="str">
        <f t="shared" si="1270"/>
        <v>-</v>
      </c>
      <c r="E1586" s="53">
        <f t="shared" si="1270"/>
        <v>0</v>
      </c>
      <c r="F1586" s="32">
        <f t="shared" si="1251"/>
        <v>0</v>
      </c>
      <c r="G1586" s="32">
        <f t="shared" si="1252"/>
        <v>0</v>
      </c>
      <c r="H1586" s="32">
        <f t="shared" si="1114"/>
        <v>0</v>
      </c>
      <c r="I1586" s="29">
        <f>'F4.2'!Z156</f>
        <v>0</v>
      </c>
      <c r="J1586" s="29">
        <f>'F4.2'!AY156</f>
        <v>0</v>
      </c>
      <c r="K1586" s="32"/>
      <c r="L1586" s="32"/>
      <c r="M1586" s="32">
        <f t="shared" si="1236"/>
        <v>0</v>
      </c>
      <c r="N1586" s="32">
        <f t="shared" si="1116"/>
        <v>0</v>
      </c>
      <c r="O1586" s="197"/>
      <c r="P1586" s="198"/>
    </row>
    <row r="1587" spans="1:16" ht="31.5" outlineLevel="1">
      <c r="A1587" s="271">
        <f t="shared" ref="A1587:E1587" si="1271">A1301</f>
        <v>0</v>
      </c>
      <c r="B1587" s="222" t="str">
        <f t="shared" si="1271"/>
        <v xml:space="preserve"> Supply of Turbine stator blades 1 &amp; 2 and Turbine rotor blades 1 &amp; 2 along with installation material (GT 5)</v>
      </c>
      <c r="C1587" s="51">
        <f t="shared" si="1271"/>
        <v>0</v>
      </c>
      <c r="D1587" s="217" t="str">
        <f t="shared" si="1271"/>
        <v>-</v>
      </c>
      <c r="E1587" s="53">
        <f t="shared" si="1271"/>
        <v>0</v>
      </c>
      <c r="F1587" s="32">
        <f t="shared" si="1251"/>
        <v>0</v>
      </c>
      <c r="G1587" s="32">
        <f t="shared" si="1252"/>
        <v>0</v>
      </c>
      <c r="H1587" s="32">
        <f t="shared" si="1114"/>
        <v>0</v>
      </c>
      <c r="I1587" s="29">
        <f>'F4.2'!Z157</f>
        <v>50</v>
      </c>
      <c r="J1587" s="29">
        <f>'F4.2'!AY157</f>
        <v>50</v>
      </c>
      <c r="K1587" s="32"/>
      <c r="L1587" s="32"/>
      <c r="M1587" s="32">
        <f t="shared" si="1236"/>
        <v>50</v>
      </c>
      <c r="N1587" s="32">
        <f t="shared" si="1116"/>
        <v>0</v>
      </c>
      <c r="O1587" s="197"/>
      <c r="P1587" s="198"/>
    </row>
    <row r="1588" spans="1:16" ht="47.25" outlineLevel="1">
      <c r="A1588" s="271">
        <f t="shared" ref="A1588:E1588" si="1272">A1302</f>
        <v>21</v>
      </c>
      <c r="B1588" s="214" t="str">
        <f t="shared" si="1272"/>
        <v>DPR for Procurement of Various oil pumps, water pumps of GT Units and Procurement of GT blow off valves and IGV blades along with its complete operating mechanism.</v>
      </c>
      <c r="C1588" s="51">
        <f t="shared" si="1272"/>
        <v>0</v>
      </c>
      <c r="D1588" s="217" t="str">
        <f t="shared" si="1272"/>
        <v>-</v>
      </c>
      <c r="E1588" s="53">
        <f t="shared" si="1272"/>
        <v>0</v>
      </c>
      <c r="F1588" s="32">
        <f t="shared" si="1251"/>
        <v>0</v>
      </c>
      <c r="G1588" s="32">
        <f t="shared" si="1252"/>
        <v>0</v>
      </c>
      <c r="H1588" s="32">
        <f t="shared" si="1114"/>
        <v>0</v>
      </c>
      <c r="I1588" s="29">
        <f>'F4.2'!Z158</f>
        <v>0</v>
      </c>
      <c r="J1588" s="29">
        <f>'F4.2'!AY158</f>
        <v>0</v>
      </c>
      <c r="K1588" s="32"/>
      <c r="L1588" s="32"/>
      <c r="M1588" s="32">
        <f t="shared" si="1236"/>
        <v>0</v>
      </c>
      <c r="N1588" s="32">
        <f t="shared" si="1116"/>
        <v>0</v>
      </c>
      <c r="O1588" s="197"/>
      <c r="P1588" s="198"/>
    </row>
    <row r="1589" spans="1:16" ht="47.25" outlineLevel="1">
      <c r="A1589" s="271">
        <f t="shared" ref="A1589:E1589" si="1273">A1303</f>
        <v>0</v>
      </c>
      <c r="B1589" s="222" t="str">
        <f t="shared" si="1273"/>
        <v xml:space="preserve"> Supply of all GT pumps (MOP,JOP, Boosster pump, EOP, oil vapour fan, CW pumps, Makeup pumps, colony water pumps, drinking water pumps) for all GT</v>
      </c>
      <c r="C1589" s="51">
        <f t="shared" si="1273"/>
        <v>0</v>
      </c>
      <c r="D1589" s="217" t="str">
        <f t="shared" si="1273"/>
        <v>-</v>
      </c>
      <c r="E1589" s="53">
        <f t="shared" si="1273"/>
        <v>0</v>
      </c>
      <c r="F1589" s="32">
        <f t="shared" si="1251"/>
        <v>0</v>
      </c>
      <c r="G1589" s="32">
        <f t="shared" si="1252"/>
        <v>0</v>
      </c>
      <c r="H1589" s="32">
        <f t="shared" si="1114"/>
        <v>0</v>
      </c>
      <c r="I1589" s="29">
        <f>'F4.2'!Z159</f>
        <v>0</v>
      </c>
      <c r="J1589" s="29">
        <f>'F4.2'!AY159</f>
        <v>0</v>
      </c>
      <c r="K1589" s="32"/>
      <c r="L1589" s="32"/>
      <c r="M1589" s="32">
        <f t="shared" si="1236"/>
        <v>0</v>
      </c>
      <c r="N1589" s="32">
        <f t="shared" si="1116"/>
        <v>0</v>
      </c>
      <c r="O1589" s="197"/>
      <c r="P1589" s="198"/>
    </row>
    <row r="1590" spans="1:16" ht="15.75" outlineLevel="1">
      <c r="A1590" s="271">
        <f t="shared" ref="A1590:E1590" si="1274">A1304</f>
        <v>0</v>
      </c>
      <c r="B1590" s="222" t="str">
        <f t="shared" si="1274"/>
        <v xml:space="preserve">  Supply of GT Blow-off valves (All GT)</v>
      </c>
      <c r="C1590" s="51">
        <f t="shared" si="1274"/>
        <v>0</v>
      </c>
      <c r="D1590" s="217" t="str">
        <f t="shared" si="1274"/>
        <v>-</v>
      </c>
      <c r="E1590" s="53">
        <f t="shared" si="1274"/>
        <v>0</v>
      </c>
      <c r="F1590" s="32">
        <f t="shared" si="1251"/>
        <v>0</v>
      </c>
      <c r="G1590" s="32">
        <f t="shared" si="1252"/>
        <v>0</v>
      </c>
      <c r="H1590" s="32">
        <f t="shared" si="1114"/>
        <v>0</v>
      </c>
      <c r="I1590" s="29">
        <f>'F4.2'!Z160</f>
        <v>0</v>
      </c>
      <c r="J1590" s="29">
        <f>'F4.2'!AY160</f>
        <v>0</v>
      </c>
      <c r="K1590" s="32"/>
      <c r="L1590" s="32"/>
      <c r="M1590" s="32">
        <f t="shared" si="1236"/>
        <v>0</v>
      </c>
      <c r="N1590" s="32">
        <f t="shared" si="1116"/>
        <v>0</v>
      </c>
      <c r="O1590" s="197"/>
      <c r="P1590" s="198"/>
    </row>
    <row r="1591" spans="1:16" ht="31.5" outlineLevel="1">
      <c r="A1591" s="271">
        <f t="shared" ref="A1591:E1591" si="1275">A1305</f>
        <v>0</v>
      </c>
      <c r="B1591" s="222" t="str">
        <f t="shared" si="1275"/>
        <v xml:space="preserve"> Supply of IGV blades along with its complete operating mechanism (GT 5,6,8)</v>
      </c>
      <c r="C1591" s="51">
        <f t="shared" si="1275"/>
        <v>0</v>
      </c>
      <c r="D1591" s="217" t="str">
        <f t="shared" si="1275"/>
        <v>-</v>
      </c>
      <c r="E1591" s="53">
        <f t="shared" si="1275"/>
        <v>0</v>
      </c>
      <c r="F1591" s="32">
        <f t="shared" si="1251"/>
        <v>0</v>
      </c>
      <c r="G1591" s="32">
        <f t="shared" si="1252"/>
        <v>0</v>
      </c>
      <c r="H1591" s="32">
        <f t="shared" si="1114"/>
        <v>0</v>
      </c>
      <c r="I1591" s="29">
        <f>'F4.2'!Z161</f>
        <v>0</v>
      </c>
      <c r="J1591" s="29">
        <f>'F4.2'!AY161</f>
        <v>0</v>
      </c>
      <c r="K1591" s="32"/>
      <c r="L1591" s="32"/>
      <c r="M1591" s="32">
        <f t="shared" si="1236"/>
        <v>0</v>
      </c>
      <c r="N1591" s="32">
        <f t="shared" si="1116"/>
        <v>0</v>
      </c>
      <c r="O1591" s="197"/>
      <c r="P1591" s="198"/>
    </row>
    <row r="1592" spans="1:16" ht="31.5" outlineLevel="1">
      <c r="A1592" s="271">
        <f t="shared" ref="A1592:E1592" si="1276">A1306</f>
        <v>22</v>
      </c>
      <c r="B1592" s="214" t="str">
        <f t="shared" si="1276"/>
        <v>DPR for Life extension of GT units by Procurement of inner casing &amp; K rings with installation material.</v>
      </c>
      <c r="C1592" s="51">
        <f t="shared" si="1276"/>
        <v>0</v>
      </c>
      <c r="D1592" s="217" t="str">
        <f t="shared" si="1276"/>
        <v>-</v>
      </c>
      <c r="E1592" s="53">
        <f t="shared" si="1276"/>
        <v>0</v>
      </c>
      <c r="F1592" s="32">
        <f t="shared" si="1251"/>
        <v>0</v>
      </c>
      <c r="G1592" s="32">
        <f t="shared" si="1252"/>
        <v>0</v>
      </c>
      <c r="H1592" s="32">
        <f t="shared" si="1114"/>
        <v>0</v>
      </c>
      <c r="I1592" s="29">
        <f>'F4.2'!Z162</f>
        <v>0</v>
      </c>
      <c r="J1592" s="29">
        <f>'F4.2'!AY162</f>
        <v>0</v>
      </c>
      <c r="K1592" s="32"/>
      <c r="L1592" s="32"/>
      <c r="M1592" s="32">
        <f t="shared" si="1236"/>
        <v>0</v>
      </c>
      <c r="N1592" s="32">
        <f t="shared" si="1116"/>
        <v>0</v>
      </c>
      <c r="O1592" s="197"/>
      <c r="P1592" s="198"/>
    </row>
    <row r="1593" spans="1:16" ht="31.5" outlineLevel="1">
      <c r="A1593" s="271">
        <f t="shared" ref="A1593:E1593" si="1277">A1307</f>
        <v>0</v>
      </c>
      <c r="B1593" s="222" t="str">
        <f t="shared" si="1277"/>
        <v xml:space="preserve"> Supply of inner casing &amp; K ring with installation material (Inner casing for GT 8 and All GT K ring)</v>
      </c>
      <c r="C1593" s="51">
        <f t="shared" si="1277"/>
        <v>0</v>
      </c>
      <c r="D1593" s="217" t="str">
        <f t="shared" si="1277"/>
        <v>-</v>
      </c>
      <c r="E1593" s="53">
        <f t="shared" si="1277"/>
        <v>0</v>
      </c>
      <c r="F1593" s="32">
        <f t="shared" si="1251"/>
        <v>0</v>
      </c>
      <c r="G1593" s="32">
        <f t="shared" si="1252"/>
        <v>0</v>
      </c>
      <c r="H1593" s="32">
        <f t="shared" si="1114"/>
        <v>0</v>
      </c>
      <c r="I1593" s="29">
        <f>'F4.2'!Z163</f>
        <v>0</v>
      </c>
      <c r="J1593" s="29">
        <f>'F4.2'!AY163</f>
        <v>0</v>
      </c>
      <c r="K1593" s="32"/>
      <c r="L1593" s="32"/>
      <c r="M1593" s="32">
        <f t="shared" si="1236"/>
        <v>0</v>
      </c>
      <c r="N1593" s="32">
        <f t="shared" si="1116"/>
        <v>0</v>
      </c>
      <c r="O1593" s="197"/>
      <c r="P1593" s="198"/>
    </row>
    <row r="1594" spans="1:16" ht="63" outlineLevel="1">
      <c r="A1594" s="271">
        <f t="shared" ref="A1594:E1594" si="1278">A1308</f>
        <v>23</v>
      </c>
      <c r="B1594" s="214" t="str">
        <f t="shared" si="1278"/>
        <v>DPR for CCPP process improvement by Procurement and erection of Hangers and supports of Gas skid, A0 ,B0 block and supply of various size pipelines and boiler tubes for Boiler, GT</v>
      </c>
      <c r="C1594" s="51">
        <f t="shared" si="1278"/>
        <v>0</v>
      </c>
      <c r="D1594" s="217" t="str">
        <f t="shared" si="1278"/>
        <v>-</v>
      </c>
      <c r="E1594" s="53">
        <f t="shared" si="1278"/>
        <v>0</v>
      </c>
      <c r="F1594" s="32">
        <f t="shared" si="1251"/>
        <v>0</v>
      </c>
      <c r="G1594" s="32">
        <f t="shared" si="1252"/>
        <v>0</v>
      </c>
      <c r="H1594" s="32">
        <f t="shared" si="1114"/>
        <v>0</v>
      </c>
      <c r="I1594" s="29">
        <f>'F4.2'!Z164</f>
        <v>0</v>
      </c>
      <c r="J1594" s="29">
        <f>'F4.2'!AY164</f>
        <v>0</v>
      </c>
      <c r="K1594" s="32"/>
      <c r="L1594" s="32"/>
      <c r="M1594" s="32">
        <f t="shared" si="1236"/>
        <v>0</v>
      </c>
      <c r="N1594" s="32">
        <f t="shared" si="1116"/>
        <v>0</v>
      </c>
      <c r="O1594" s="197"/>
      <c r="P1594" s="198"/>
    </row>
    <row r="1595" spans="1:16" ht="31.5" outlineLevel="1">
      <c r="A1595" s="271">
        <f t="shared" ref="A1595:E1595" si="1279">A1309</f>
        <v>0</v>
      </c>
      <c r="B1595" s="222" t="str">
        <f t="shared" si="1279"/>
        <v xml:space="preserve"> Supply and erection of Hangers and supports (Gas skid, A0 and B0 Block)</v>
      </c>
      <c r="C1595" s="51">
        <f t="shared" si="1279"/>
        <v>0</v>
      </c>
      <c r="D1595" s="217" t="str">
        <f t="shared" si="1279"/>
        <v>-</v>
      </c>
      <c r="E1595" s="53">
        <f t="shared" si="1279"/>
        <v>0</v>
      </c>
      <c r="F1595" s="32">
        <f t="shared" si="1251"/>
        <v>0</v>
      </c>
      <c r="G1595" s="32">
        <f t="shared" si="1252"/>
        <v>0</v>
      </c>
      <c r="H1595" s="32">
        <f t="shared" si="1114"/>
        <v>0</v>
      </c>
      <c r="I1595" s="29">
        <f>'F4.2'!Z165</f>
        <v>0</v>
      </c>
      <c r="J1595" s="29">
        <f>'F4.2'!AY165</f>
        <v>0</v>
      </c>
      <c r="K1595" s="32"/>
      <c r="L1595" s="32"/>
      <c r="M1595" s="32">
        <f t="shared" si="1236"/>
        <v>0</v>
      </c>
      <c r="N1595" s="32">
        <f t="shared" si="1116"/>
        <v>0</v>
      </c>
      <c r="O1595" s="197"/>
      <c r="P1595" s="198"/>
    </row>
    <row r="1596" spans="1:16" ht="31.5" outlineLevel="1">
      <c r="A1596" s="271">
        <f t="shared" ref="A1596:E1596" si="1280">A1310</f>
        <v>0</v>
      </c>
      <c r="B1596" s="222" t="str">
        <f t="shared" si="1280"/>
        <v xml:space="preserve"> Supply of Various size high pressure pipelines and tubes for Boiler and GT &amp; ST</v>
      </c>
      <c r="C1596" s="51">
        <f t="shared" si="1280"/>
        <v>0</v>
      </c>
      <c r="D1596" s="217" t="str">
        <f t="shared" si="1280"/>
        <v>-</v>
      </c>
      <c r="E1596" s="53">
        <f t="shared" si="1280"/>
        <v>0</v>
      </c>
      <c r="F1596" s="32">
        <f t="shared" si="1251"/>
        <v>0</v>
      </c>
      <c r="G1596" s="32">
        <f t="shared" si="1252"/>
        <v>0</v>
      </c>
      <c r="H1596" s="32">
        <f t="shared" si="1114"/>
        <v>0</v>
      </c>
      <c r="I1596" s="29">
        <f>'F4.2'!Z166</f>
        <v>0</v>
      </c>
      <c r="J1596" s="29">
        <f>'F4.2'!AY166</f>
        <v>0</v>
      </c>
      <c r="K1596" s="32"/>
      <c r="L1596" s="32"/>
      <c r="M1596" s="32">
        <f t="shared" si="1236"/>
        <v>0</v>
      </c>
      <c r="N1596" s="32">
        <f t="shared" si="1116"/>
        <v>0</v>
      </c>
      <c r="O1596" s="197"/>
      <c r="P1596" s="198"/>
    </row>
    <row r="1597" spans="1:16" ht="47.25" outlineLevel="1">
      <c r="A1597" s="271">
        <f t="shared" ref="A1597:E1597" si="1281">A1311</f>
        <v>24</v>
      </c>
      <c r="B1597" s="214" t="str">
        <f t="shared" si="1281"/>
        <v>DPR for Procurement of Turbine stator blades 1 &amp; 2 and Turbine rotor blades 1 &amp; 2 along with installation material for GT unit 7.</v>
      </c>
      <c r="C1597" s="51">
        <f t="shared" si="1281"/>
        <v>0</v>
      </c>
      <c r="D1597" s="217" t="str">
        <f t="shared" si="1281"/>
        <v>-</v>
      </c>
      <c r="E1597" s="53">
        <f t="shared" si="1281"/>
        <v>0</v>
      </c>
      <c r="F1597" s="32">
        <f t="shared" si="1251"/>
        <v>0</v>
      </c>
      <c r="G1597" s="32">
        <f t="shared" si="1252"/>
        <v>0</v>
      </c>
      <c r="H1597" s="32">
        <f t="shared" si="1114"/>
        <v>0</v>
      </c>
      <c r="I1597" s="29">
        <f>'F4.2'!Z167</f>
        <v>0</v>
      </c>
      <c r="J1597" s="29">
        <f>'F4.2'!AY167</f>
        <v>0</v>
      </c>
      <c r="K1597" s="32"/>
      <c r="L1597" s="32"/>
      <c r="M1597" s="32">
        <f t="shared" si="1236"/>
        <v>0</v>
      </c>
      <c r="N1597" s="32">
        <f t="shared" si="1116"/>
        <v>0</v>
      </c>
      <c r="O1597" s="197"/>
      <c r="P1597" s="198"/>
    </row>
    <row r="1598" spans="1:16" ht="31.5" outlineLevel="1">
      <c r="A1598" s="271">
        <f t="shared" ref="A1598:E1598" si="1282">A1312</f>
        <v>0</v>
      </c>
      <c r="B1598" s="222" t="str">
        <f t="shared" si="1282"/>
        <v xml:space="preserve"> Supply of Turbine rotor blades 1 &amp; 2 and Turbine stator blades 1 &amp; 2 along with installation material (GT7)</v>
      </c>
      <c r="C1598" s="51">
        <f t="shared" si="1282"/>
        <v>0</v>
      </c>
      <c r="D1598" s="217" t="str">
        <f t="shared" si="1282"/>
        <v>-</v>
      </c>
      <c r="E1598" s="53">
        <f t="shared" si="1282"/>
        <v>0</v>
      </c>
      <c r="F1598" s="32">
        <f t="shared" si="1251"/>
        <v>0</v>
      </c>
      <c r="G1598" s="32">
        <f t="shared" si="1252"/>
        <v>0</v>
      </c>
      <c r="H1598" s="32">
        <f t="shared" si="1114"/>
        <v>0</v>
      </c>
      <c r="I1598" s="29">
        <f>'F4.2'!Z168</f>
        <v>0</v>
      </c>
      <c r="J1598" s="29">
        <f>'F4.2'!AY168</f>
        <v>0</v>
      </c>
      <c r="K1598" s="32"/>
      <c r="L1598" s="32"/>
      <c r="M1598" s="32">
        <f t="shared" si="1236"/>
        <v>0</v>
      </c>
      <c r="N1598" s="32">
        <f t="shared" si="1116"/>
        <v>0</v>
      </c>
      <c r="O1598" s="197"/>
      <c r="P1598" s="198"/>
    </row>
    <row r="1599" spans="1:16" ht="47.25" outlineLevel="1">
      <c r="A1599" s="271">
        <f t="shared" ref="A1599:E1599" si="1283">A1313</f>
        <v>25</v>
      </c>
      <c r="B1599" s="214" t="str">
        <f t="shared" si="1283"/>
        <v>DPR for Life extension of GT by Procurement of complete flame tube, burners and Procurement of Luwa cooler pannels.</v>
      </c>
      <c r="C1599" s="51">
        <f t="shared" si="1283"/>
        <v>0</v>
      </c>
      <c r="D1599" s="217" t="str">
        <f t="shared" si="1283"/>
        <v>-</v>
      </c>
      <c r="E1599" s="53">
        <f t="shared" si="1283"/>
        <v>0</v>
      </c>
      <c r="F1599" s="32">
        <f t="shared" si="1251"/>
        <v>0</v>
      </c>
      <c r="G1599" s="32">
        <f t="shared" si="1252"/>
        <v>0</v>
      </c>
      <c r="H1599" s="32">
        <f t="shared" si="1114"/>
        <v>0</v>
      </c>
      <c r="I1599" s="29">
        <f>'F4.2'!Z169</f>
        <v>0</v>
      </c>
      <c r="J1599" s="29">
        <f>'F4.2'!AY169</f>
        <v>0</v>
      </c>
      <c r="K1599" s="32"/>
      <c r="L1599" s="32"/>
      <c r="M1599" s="32">
        <f t="shared" si="1236"/>
        <v>0</v>
      </c>
      <c r="N1599" s="32">
        <f t="shared" si="1116"/>
        <v>0</v>
      </c>
      <c r="O1599" s="197"/>
      <c r="P1599" s="198"/>
    </row>
    <row r="1600" spans="1:16" ht="31.5" outlineLevel="1">
      <c r="A1600" s="271">
        <f t="shared" ref="A1600:E1600" si="1284">A1314</f>
        <v>0</v>
      </c>
      <c r="B1600" s="222" t="str">
        <f t="shared" si="1284"/>
        <v xml:space="preserve"> Supply of complete Flame tubes with  Burners (Flame tubes of GT 5 and Burners of GT 7 &amp; 8)</v>
      </c>
      <c r="C1600" s="51">
        <f t="shared" si="1284"/>
        <v>0</v>
      </c>
      <c r="D1600" s="217" t="str">
        <f t="shared" si="1284"/>
        <v>-</v>
      </c>
      <c r="E1600" s="53">
        <f t="shared" si="1284"/>
        <v>0</v>
      </c>
      <c r="F1600" s="32">
        <f t="shared" si="1251"/>
        <v>0</v>
      </c>
      <c r="G1600" s="32">
        <f t="shared" si="1252"/>
        <v>0</v>
      </c>
      <c r="H1600" s="32">
        <f t="shared" si="1114"/>
        <v>0</v>
      </c>
      <c r="I1600" s="29">
        <f>'F4.2'!Z170</f>
        <v>0</v>
      </c>
      <c r="J1600" s="29">
        <f>'F4.2'!AY170</f>
        <v>0</v>
      </c>
      <c r="K1600" s="32"/>
      <c r="L1600" s="32"/>
      <c r="M1600" s="32">
        <f t="shared" si="1236"/>
        <v>0</v>
      </c>
      <c r="N1600" s="32">
        <f t="shared" si="1116"/>
        <v>0</v>
      </c>
      <c r="O1600" s="197"/>
      <c r="P1600" s="198"/>
    </row>
    <row r="1601" spans="1:16" ht="15.75" outlineLevel="1">
      <c r="A1601" s="271">
        <f t="shared" ref="A1601:E1601" si="1285">A1315</f>
        <v>0</v>
      </c>
      <c r="B1601" s="222" t="str">
        <f t="shared" si="1285"/>
        <v xml:space="preserve"> Supply of Luwa cooler pannels (GT 5,7,8)</v>
      </c>
      <c r="C1601" s="51">
        <f t="shared" si="1285"/>
        <v>0</v>
      </c>
      <c r="D1601" s="217" t="str">
        <f t="shared" si="1285"/>
        <v>-</v>
      </c>
      <c r="E1601" s="53">
        <f t="shared" si="1285"/>
        <v>0</v>
      </c>
      <c r="F1601" s="32">
        <f t="shared" si="1251"/>
        <v>0</v>
      </c>
      <c r="G1601" s="32">
        <f t="shared" si="1252"/>
        <v>0</v>
      </c>
      <c r="H1601" s="32">
        <f t="shared" si="1114"/>
        <v>0</v>
      </c>
      <c r="I1601" s="29">
        <f>'F4.2'!Z171</f>
        <v>0</v>
      </c>
      <c r="J1601" s="29">
        <f>'F4.2'!AY171</f>
        <v>0</v>
      </c>
      <c r="K1601" s="32"/>
      <c r="L1601" s="32"/>
      <c r="M1601" s="32">
        <f t="shared" si="1236"/>
        <v>0</v>
      </c>
      <c r="N1601" s="32">
        <f t="shared" si="1116"/>
        <v>0</v>
      </c>
      <c r="O1601" s="197"/>
      <c r="P1601" s="198"/>
    </row>
    <row r="1602" spans="1:16" ht="31.5" outlineLevel="1">
      <c r="A1602" s="271">
        <f t="shared" ref="A1602:E1602" si="1286">A1316</f>
        <v>26</v>
      </c>
      <c r="B1602" s="214" t="str">
        <f t="shared" si="1286"/>
        <v>DPR for Life extension of GT units by Procurement of Compressor rotor blades stage 1 - 16 for GT unit 5 &amp; 7.</v>
      </c>
      <c r="C1602" s="51">
        <f t="shared" si="1286"/>
        <v>0</v>
      </c>
      <c r="D1602" s="217" t="str">
        <f t="shared" si="1286"/>
        <v>-</v>
      </c>
      <c r="E1602" s="53">
        <f t="shared" si="1286"/>
        <v>0</v>
      </c>
      <c r="F1602" s="32">
        <f t="shared" si="1251"/>
        <v>0</v>
      </c>
      <c r="G1602" s="32">
        <f t="shared" si="1252"/>
        <v>0</v>
      </c>
      <c r="H1602" s="32">
        <f t="shared" si="1114"/>
        <v>0</v>
      </c>
      <c r="I1602" s="29">
        <f>'F4.2'!Z172</f>
        <v>0</v>
      </c>
      <c r="J1602" s="29">
        <f>'F4.2'!AY172</f>
        <v>0</v>
      </c>
      <c r="K1602" s="32"/>
      <c r="L1602" s="32"/>
      <c r="M1602" s="32">
        <f t="shared" si="1236"/>
        <v>0</v>
      </c>
      <c r="N1602" s="32">
        <f t="shared" si="1116"/>
        <v>0</v>
      </c>
      <c r="O1602" s="197"/>
      <c r="P1602" s="198"/>
    </row>
    <row r="1603" spans="1:16" ht="15.75" outlineLevel="1">
      <c r="A1603" s="271">
        <f t="shared" ref="A1603:E1603" si="1287">A1317</f>
        <v>0</v>
      </c>
      <c r="B1603" s="222" t="str">
        <f t="shared" si="1287"/>
        <v>Supply of Compressor Rotor blades 1 to 16th (GT 5, 7)</v>
      </c>
      <c r="C1603" s="51">
        <f t="shared" si="1287"/>
        <v>0</v>
      </c>
      <c r="D1603" s="217" t="str">
        <f t="shared" si="1287"/>
        <v>-</v>
      </c>
      <c r="E1603" s="53">
        <f t="shared" si="1287"/>
        <v>0</v>
      </c>
      <c r="F1603" s="32">
        <f t="shared" si="1251"/>
        <v>0</v>
      </c>
      <c r="G1603" s="32">
        <f t="shared" si="1252"/>
        <v>0</v>
      </c>
      <c r="H1603" s="32">
        <f t="shared" si="1114"/>
        <v>0</v>
      </c>
      <c r="I1603" s="29">
        <f>'F4.2'!Z173</f>
        <v>0</v>
      </c>
      <c r="J1603" s="29">
        <f>'F4.2'!AY173</f>
        <v>0</v>
      </c>
      <c r="K1603" s="32"/>
      <c r="L1603" s="32"/>
      <c r="M1603" s="32">
        <f t="shared" si="1236"/>
        <v>0</v>
      </c>
      <c r="N1603" s="32">
        <f t="shared" si="1116"/>
        <v>0</v>
      </c>
      <c r="O1603" s="197"/>
      <c r="P1603" s="198"/>
    </row>
    <row r="1604" spans="1:16" ht="47.25" outlineLevel="1">
      <c r="A1604" s="271">
        <f t="shared" ref="A1604:E1604" si="1288">A1318</f>
        <v>27</v>
      </c>
      <c r="B1604" s="214" t="str">
        <f t="shared" si="1288"/>
        <v xml:space="preserve">DPR for Life extension of GT units by Procurement of Complete GT fasteners set and Procurement of mixing chambers with installation material for GT6. </v>
      </c>
      <c r="C1604" s="51">
        <f t="shared" si="1288"/>
        <v>0</v>
      </c>
      <c r="D1604" s="217" t="str">
        <f t="shared" si="1288"/>
        <v>-</v>
      </c>
      <c r="E1604" s="53">
        <f t="shared" si="1288"/>
        <v>0</v>
      </c>
      <c r="F1604" s="32">
        <f t="shared" si="1251"/>
        <v>0</v>
      </c>
      <c r="G1604" s="32">
        <f t="shared" si="1252"/>
        <v>0</v>
      </c>
      <c r="H1604" s="32">
        <f t="shared" si="1114"/>
        <v>0</v>
      </c>
      <c r="I1604" s="29">
        <f>'F4.2'!Z174</f>
        <v>0</v>
      </c>
      <c r="J1604" s="29">
        <f>'F4.2'!AY174</f>
        <v>0</v>
      </c>
      <c r="K1604" s="32"/>
      <c r="L1604" s="32"/>
      <c r="M1604" s="32">
        <f t="shared" si="1236"/>
        <v>0</v>
      </c>
      <c r="N1604" s="32">
        <f t="shared" si="1116"/>
        <v>0</v>
      </c>
      <c r="O1604" s="197"/>
      <c r="P1604" s="198"/>
    </row>
    <row r="1605" spans="1:16" ht="15.75" outlineLevel="1">
      <c r="A1605" s="271">
        <f t="shared" ref="A1605:E1605" si="1289">A1319</f>
        <v>0</v>
      </c>
      <c r="B1605" s="222" t="str">
        <f t="shared" si="1289"/>
        <v xml:space="preserve"> Procurement of Complete GT Fasteners set</v>
      </c>
      <c r="C1605" s="51">
        <f t="shared" si="1289"/>
        <v>0</v>
      </c>
      <c r="D1605" s="217" t="str">
        <f t="shared" si="1289"/>
        <v>-</v>
      </c>
      <c r="E1605" s="53">
        <f t="shared" si="1289"/>
        <v>0</v>
      </c>
      <c r="F1605" s="32">
        <f t="shared" si="1251"/>
        <v>0</v>
      </c>
      <c r="G1605" s="32">
        <f t="shared" si="1252"/>
        <v>0</v>
      </c>
      <c r="H1605" s="32">
        <f t="shared" si="1114"/>
        <v>0</v>
      </c>
      <c r="I1605" s="29">
        <f>'F4.2'!Z175</f>
        <v>0</v>
      </c>
      <c r="J1605" s="29">
        <f>'F4.2'!AY175</f>
        <v>0</v>
      </c>
      <c r="K1605" s="32"/>
      <c r="L1605" s="32"/>
      <c r="M1605" s="32">
        <f t="shared" si="1236"/>
        <v>0</v>
      </c>
      <c r="N1605" s="32">
        <f t="shared" si="1116"/>
        <v>0</v>
      </c>
      <c r="O1605" s="197"/>
      <c r="P1605" s="198"/>
    </row>
    <row r="1606" spans="1:16" ht="15.75" outlineLevel="1">
      <c r="A1606" s="271">
        <f t="shared" ref="A1606:E1606" si="1290">A1320</f>
        <v>0</v>
      </c>
      <c r="B1606" s="222" t="str">
        <f t="shared" si="1290"/>
        <v xml:space="preserve"> Supply of Mixing chambers with installation material (GT 6 )</v>
      </c>
      <c r="C1606" s="51">
        <f t="shared" si="1290"/>
        <v>0</v>
      </c>
      <c r="D1606" s="217" t="str">
        <f t="shared" si="1290"/>
        <v>-</v>
      </c>
      <c r="E1606" s="53">
        <f t="shared" si="1290"/>
        <v>0</v>
      </c>
      <c r="F1606" s="32">
        <f t="shared" si="1251"/>
        <v>0</v>
      </c>
      <c r="G1606" s="32">
        <f t="shared" si="1252"/>
        <v>0</v>
      </c>
      <c r="H1606" s="32">
        <f t="shared" si="1114"/>
        <v>0</v>
      </c>
      <c r="I1606" s="29">
        <f>'F4.2'!Z176</f>
        <v>0</v>
      </c>
      <c r="J1606" s="29">
        <f>'F4.2'!AY176</f>
        <v>0</v>
      </c>
      <c r="K1606" s="32"/>
      <c r="L1606" s="32"/>
      <c r="M1606" s="32">
        <f t="shared" si="1236"/>
        <v>0</v>
      </c>
      <c r="N1606" s="32">
        <f t="shared" si="1116"/>
        <v>0</v>
      </c>
      <c r="O1606" s="197"/>
      <c r="P1606" s="198"/>
    </row>
    <row r="1607" spans="1:16" ht="31.5" outlineLevel="1">
      <c r="A1607" s="271">
        <f t="shared" ref="A1607:E1607" si="1291">A1321</f>
        <v>28</v>
      </c>
      <c r="B1607" s="214" t="str">
        <f t="shared" si="1291"/>
        <v>Reliability Improvement  Schemes for Gas Turbine Power Stations, Uran.</v>
      </c>
      <c r="C1607" s="51">
        <f t="shared" si="1291"/>
        <v>0</v>
      </c>
      <c r="D1607" s="217" t="str">
        <f t="shared" si="1291"/>
        <v>-</v>
      </c>
      <c r="E1607" s="53">
        <f t="shared" si="1291"/>
        <v>0</v>
      </c>
      <c r="F1607" s="32">
        <f t="shared" si="1251"/>
        <v>0</v>
      </c>
      <c r="G1607" s="32">
        <f t="shared" si="1252"/>
        <v>0</v>
      </c>
      <c r="H1607" s="32">
        <f t="shared" si="1114"/>
        <v>0</v>
      </c>
      <c r="I1607" s="29">
        <f>'F4.2'!Z177</f>
        <v>0</v>
      </c>
      <c r="J1607" s="29">
        <f>'F4.2'!AY177</f>
        <v>0</v>
      </c>
      <c r="K1607" s="32"/>
      <c r="L1607" s="32"/>
      <c r="M1607" s="32">
        <f t="shared" si="1236"/>
        <v>0</v>
      </c>
      <c r="N1607" s="32">
        <f t="shared" si="1116"/>
        <v>0</v>
      </c>
      <c r="O1607" s="197"/>
      <c r="P1607" s="198"/>
    </row>
    <row r="1608" spans="1:16" ht="47.25" outlineLevel="1">
      <c r="A1608" s="271">
        <f t="shared" ref="A1608:E1608" si="1292">A1322</f>
        <v>0</v>
      </c>
      <c r="B1608" s="222" t="str">
        <f t="shared" si="1292"/>
        <v xml:space="preserve"> Supply, installation &amp; commissioning work of 17.5 KV, 7860 Amp and 60 Amp Stage 2 Generator Busbar at Gas Turbine Power Station,Uran.</v>
      </c>
      <c r="C1608" s="51">
        <f t="shared" si="1292"/>
        <v>0</v>
      </c>
      <c r="D1608" s="217" t="str">
        <f t="shared" si="1292"/>
        <v>-</v>
      </c>
      <c r="E1608" s="53">
        <f t="shared" si="1292"/>
        <v>0</v>
      </c>
      <c r="F1608" s="32">
        <f t="shared" si="1251"/>
        <v>0</v>
      </c>
      <c r="G1608" s="32">
        <f t="shared" si="1252"/>
        <v>0</v>
      </c>
      <c r="H1608" s="32">
        <f t="shared" si="1114"/>
        <v>0</v>
      </c>
      <c r="I1608" s="29">
        <f>'F4.2'!Z178</f>
        <v>0</v>
      </c>
      <c r="J1608" s="29">
        <f>'F4.2'!AY178</f>
        <v>0</v>
      </c>
      <c r="K1608" s="32"/>
      <c r="L1608" s="32"/>
      <c r="M1608" s="32">
        <f t="shared" si="1236"/>
        <v>0</v>
      </c>
      <c r="N1608" s="32">
        <f t="shared" si="1116"/>
        <v>0</v>
      </c>
      <c r="O1608" s="197"/>
      <c r="P1608" s="198"/>
    </row>
    <row r="1609" spans="1:16" ht="15.75" outlineLevel="1">
      <c r="A1609" s="271">
        <f t="shared" ref="A1609:E1609" si="1293">A1323</f>
        <v>0</v>
      </c>
      <c r="B1609" s="222" t="str">
        <f t="shared" si="1293"/>
        <v xml:space="preserve"> Upgradation of GT-5 and GT-6 SFC and SEE system.</v>
      </c>
      <c r="C1609" s="51">
        <f t="shared" si="1293"/>
        <v>0</v>
      </c>
      <c r="D1609" s="217" t="str">
        <f t="shared" si="1293"/>
        <v>-</v>
      </c>
      <c r="E1609" s="53">
        <f t="shared" si="1293"/>
        <v>0</v>
      </c>
      <c r="F1609" s="32">
        <f t="shared" si="1251"/>
        <v>14</v>
      </c>
      <c r="G1609" s="32">
        <f t="shared" si="1252"/>
        <v>14</v>
      </c>
      <c r="H1609" s="32">
        <f t="shared" si="1114"/>
        <v>0</v>
      </c>
      <c r="I1609" s="29">
        <f>'F4.2'!Z179</f>
        <v>0</v>
      </c>
      <c r="J1609" s="29">
        <f>'F4.2'!AY179</f>
        <v>0</v>
      </c>
      <c r="K1609" s="32"/>
      <c r="L1609" s="32"/>
      <c r="M1609" s="32">
        <f t="shared" si="1236"/>
        <v>0</v>
      </c>
      <c r="N1609" s="32">
        <f t="shared" si="1116"/>
        <v>0</v>
      </c>
      <c r="O1609" s="197"/>
      <c r="P1609" s="198"/>
    </row>
    <row r="1610" spans="1:16" ht="31.5" outlineLevel="1">
      <c r="A1610" s="271">
        <f t="shared" ref="A1610:E1610" si="1294">A1324</f>
        <v>0</v>
      </c>
      <c r="B1610" s="222" t="str">
        <f t="shared" si="1294"/>
        <v xml:space="preserve"> Upgradation of Gas Turbine Generator and Transformer protection system (2 No)</v>
      </c>
      <c r="C1610" s="51">
        <f t="shared" si="1294"/>
        <v>0</v>
      </c>
      <c r="D1610" s="217" t="str">
        <f t="shared" si="1294"/>
        <v>-</v>
      </c>
      <c r="E1610" s="53">
        <f t="shared" si="1294"/>
        <v>0</v>
      </c>
      <c r="F1610" s="32">
        <f t="shared" si="1251"/>
        <v>2</v>
      </c>
      <c r="G1610" s="32">
        <f t="shared" si="1252"/>
        <v>2</v>
      </c>
      <c r="H1610" s="32">
        <f t="shared" si="1114"/>
        <v>0</v>
      </c>
      <c r="I1610" s="29">
        <f>'F4.2'!Z180</f>
        <v>0</v>
      </c>
      <c r="J1610" s="29">
        <f>'F4.2'!AY180</f>
        <v>0</v>
      </c>
      <c r="K1610" s="32"/>
      <c r="L1610" s="32"/>
      <c r="M1610" s="32">
        <f t="shared" si="1236"/>
        <v>0</v>
      </c>
      <c r="N1610" s="32">
        <f t="shared" si="1116"/>
        <v>0</v>
      </c>
      <c r="O1610" s="197"/>
      <c r="P1610" s="198"/>
    </row>
    <row r="1611" spans="1:16" ht="47.25" outlineLevel="1">
      <c r="A1611" s="271">
        <f t="shared" ref="A1611:E1611" si="1295">A1325</f>
        <v>29</v>
      </c>
      <c r="B1611" s="214" t="str">
        <f t="shared" si="1295"/>
        <v>Schemes for improvement of auxiliary availability for effecient performance during running of 108 MW Stage II &amp; 120 MW Stage III units at GTPS, Uran.</v>
      </c>
      <c r="C1611" s="51">
        <f t="shared" si="1295"/>
        <v>0</v>
      </c>
      <c r="D1611" s="217" t="str">
        <f t="shared" si="1295"/>
        <v>-</v>
      </c>
      <c r="E1611" s="53">
        <f t="shared" si="1295"/>
        <v>0</v>
      </c>
      <c r="F1611" s="32">
        <f t="shared" si="1251"/>
        <v>0</v>
      </c>
      <c r="G1611" s="32">
        <f t="shared" si="1252"/>
        <v>0</v>
      </c>
      <c r="H1611" s="32">
        <f t="shared" si="1114"/>
        <v>0</v>
      </c>
      <c r="I1611" s="29">
        <f>'F4.2'!Z181</f>
        <v>0</v>
      </c>
      <c r="J1611" s="29">
        <f>'F4.2'!AY181</f>
        <v>0</v>
      </c>
      <c r="K1611" s="32"/>
      <c r="L1611" s="32"/>
      <c r="M1611" s="32">
        <f t="shared" si="1236"/>
        <v>0</v>
      </c>
      <c r="N1611" s="32">
        <f t="shared" si="1116"/>
        <v>0</v>
      </c>
      <c r="O1611" s="197"/>
      <c r="P1611" s="198"/>
    </row>
    <row r="1612" spans="1:16" ht="31.5" outlineLevel="1">
      <c r="A1612" s="271">
        <f t="shared" ref="A1612:E1612" si="1296">A1326</f>
        <v>0</v>
      </c>
      <c r="B1612" s="222" t="str">
        <f t="shared" si="1296"/>
        <v>Procurement of 108 MW Stage II GT units generator rotor at GTPS, Uran.</v>
      </c>
      <c r="C1612" s="51">
        <f t="shared" si="1296"/>
        <v>0</v>
      </c>
      <c r="D1612" s="217" t="str">
        <f t="shared" si="1296"/>
        <v>-</v>
      </c>
      <c r="E1612" s="53">
        <f t="shared" si="1296"/>
        <v>0</v>
      </c>
      <c r="F1612" s="32">
        <f t="shared" si="1251"/>
        <v>0</v>
      </c>
      <c r="G1612" s="32">
        <f t="shared" si="1252"/>
        <v>0</v>
      </c>
      <c r="H1612" s="32">
        <f t="shared" si="1114"/>
        <v>0</v>
      </c>
      <c r="I1612" s="29">
        <f>'F4.2'!Z182</f>
        <v>30</v>
      </c>
      <c r="J1612" s="29">
        <f>'F4.2'!AY182</f>
        <v>30</v>
      </c>
      <c r="K1612" s="32"/>
      <c r="L1612" s="32"/>
      <c r="M1612" s="32">
        <f t="shared" si="1236"/>
        <v>30</v>
      </c>
      <c r="N1612" s="32">
        <f t="shared" si="1116"/>
        <v>0</v>
      </c>
      <c r="O1612" s="197"/>
      <c r="P1612" s="198"/>
    </row>
    <row r="1613" spans="1:16" ht="47.25" outlineLevel="1">
      <c r="A1613" s="271">
        <f t="shared" ref="A1613:E1613" si="1297">A1327</f>
        <v>0</v>
      </c>
      <c r="B1613" s="222" t="str">
        <f t="shared" si="1297"/>
        <v xml:space="preserve"> Procurement of 1 MVA Unit Auxiliary Transformer, 570 KVA Excitation Transformer and 2 MVA Frequency Converter Transformer of Stage II GT Unit at GTPS, Uran.</v>
      </c>
      <c r="C1613" s="51">
        <f t="shared" si="1297"/>
        <v>0</v>
      </c>
      <c r="D1613" s="217" t="str">
        <f t="shared" si="1297"/>
        <v>-</v>
      </c>
      <c r="E1613" s="53">
        <f t="shared" si="1297"/>
        <v>0</v>
      </c>
      <c r="F1613" s="32">
        <f t="shared" si="1251"/>
        <v>0</v>
      </c>
      <c r="G1613" s="32">
        <f t="shared" si="1252"/>
        <v>0</v>
      </c>
      <c r="H1613" s="32">
        <f t="shared" si="1114"/>
        <v>0</v>
      </c>
      <c r="I1613" s="29">
        <f>'F4.2'!Z183</f>
        <v>1.2</v>
      </c>
      <c r="J1613" s="29">
        <f>'F4.2'!AY183</f>
        <v>1.2</v>
      </c>
      <c r="K1613" s="32"/>
      <c r="L1613" s="32"/>
      <c r="M1613" s="32">
        <f t="shared" si="1236"/>
        <v>1.2</v>
      </c>
      <c r="N1613" s="32">
        <f t="shared" si="1116"/>
        <v>0</v>
      </c>
      <c r="O1613" s="197"/>
      <c r="P1613" s="198"/>
    </row>
    <row r="1614" spans="1:16" ht="15.75" outlineLevel="1">
      <c r="A1614" s="271">
        <f t="shared" ref="A1614:E1614" si="1298">A1328</f>
        <v>0</v>
      </c>
      <c r="B1614" s="222" t="str">
        <f t="shared" si="1298"/>
        <v xml:space="preserve"> Upgradation of Stage -II &amp; III Battery Chargers.</v>
      </c>
      <c r="C1614" s="51">
        <f t="shared" si="1298"/>
        <v>0</v>
      </c>
      <c r="D1614" s="217" t="str">
        <f t="shared" si="1298"/>
        <v>-</v>
      </c>
      <c r="E1614" s="53">
        <f t="shared" si="1298"/>
        <v>0</v>
      </c>
      <c r="F1614" s="32">
        <f t="shared" si="1251"/>
        <v>2.75</v>
      </c>
      <c r="G1614" s="32">
        <f t="shared" si="1252"/>
        <v>2.75</v>
      </c>
      <c r="H1614" s="32">
        <f t="shared" si="1114"/>
        <v>0</v>
      </c>
      <c r="I1614" s="29">
        <f>'F4.2'!Z184</f>
        <v>0</v>
      </c>
      <c r="J1614" s="29">
        <f>'F4.2'!AY184</f>
        <v>0</v>
      </c>
      <c r="K1614" s="32"/>
      <c r="L1614" s="32"/>
      <c r="M1614" s="32">
        <f t="shared" si="1236"/>
        <v>0</v>
      </c>
      <c r="N1614" s="32">
        <f t="shared" si="1116"/>
        <v>0</v>
      </c>
      <c r="O1614" s="197"/>
      <c r="P1614" s="198"/>
    </row>
    <row r="1615" spans="1:16" ht="15.75" outlineLevel="1">
      <c r="A1615" s="271">
        <f t="shared" ref="A1615:E1615" si="1299">A1329</f>
        <v>0</v>
      </c>
      <c r="B1615" s="222" t="str">
        <f t="shared" si="1299"/>
        <v>(a)  Upgradation of 4 MW DG set control system.</v>
      </c>
      <c r="C1615" s="51">
        <f t="shared" si="1299"/>
        <v>0</v>
      </c>
      <c r="D1615" s="217" t="str">
        <f t="shared" si="1299"/>
        <v>-</v>
      </c>
      <c r="E1615" s="53">
        <f t="shared" si="1299"/>
        <v>0</v>
      </c>
      <c r="F1615" s="32">
        <f t="shared" si="1251"/>
        <v>1</v>
      </c>
      <c r="G1615" s="32">
        <f t="shared" si="1252"/>
        <v>1</v>
      </c>
      <c r="H1615" s="32">
        <f t="shared" si="1114"/>
        <v>0</v>
      </c>
      <c r="I1615" s="29">
        <f>'F4.2'!Z185</f>
        <v>0</v>
      </c>
      <c r="J1615" s="29">
        <f>'F4.2'!AY185</f>
        <v>0</v>
      </c>
      <c r="K1615" s="32"/>
      <c r="L1615" s="32"/>
      <c r="M1615" s="32">
        <f t="shared" si="1236"/>
        <v>0</v>
      </c>
      <c r="N1615" s="32">
        <f t="shared" si="1116"/>
        <v>0</v>
      </c>
      <c r="O1615" s="197"/>
      <c r="P1615" s="198"/>
    </row>
    <row r="1616" spans="1:16" ht="31.5" outlineLevel="1">
      <c r="A1616" s="271">
        <f t="shared" ref="A1616:E1616" si="1300">A1330</f>
        <v>30</v>
      </c>
      <c r="B1616" s="214" t="str">
        <f t="shared" si="1300"/>
        <v>Procurment of insurance spare for reliability improvement at GTPS Uran</v>
      </c>
      <c r="C1616" s="51">
        <f t="shared" si="1300"/>
        <v>0</v>
      </c>
      <c r="D1616" s="217" t="str">
        <f t="shared" si="1300"/>
        <v>-</v>
      </c>
      <c r="E1616" s="53">
        <f t="shared" si="1300"/>
        <v>0</v>
      </c>
      <c r="F1616" s="32">
        <f t="shared" si="1251"/>
        <v>0</v>
      </c>
      <c r="G1616" s="32">
        <f t="shared" si="1252"/>
        <v>0</v>
      </c>
      <c r="H1616" s="32">
        <f t="shared" si="1114"/>
        <v>0</v>
      </c>
      <c r="I1616" s="29">
        <f>'F4.2'!Z186</f>
        <v>0</v>
      </c>
      <c r="J1616" s="29">
        <f>'F4.2'!AY186</f>
        <v>0</v>
      </c>
      <c r="K1616" s="32"/>
      <c r="L1616" s="32"/>
      <c r="M1616" s="32">
        <f t="shared" si="1236"/>
        <v>0</v>
      </c>
      <c r="N1616" s="32">
        <f t="shared" si="1116"/>
        <v>0</v>
      </c>
      <c r="O1616" s="197"/>
      <c r="P1616" s="198"/>
    </row>
    <row r="1617" spans="1:16" ht="31.5" outlineLevel="1">
      <c r="A1617" s="271">
        <f t="shared" ref="A1617:E1617" si="1301">A1331</f>
        <v>0</v>
      </c>
      <c r="B1617" s="222" t="str">
        <f t="shared" si="1301"/>
        <v xml:space="preserve"> Procurement of 120 MW Stage III WHRP unit generator rotor at GTPS, Uran.</v>
      </c>
      <c r="C1617" s="51">
        <f t="shared" si="1301"/>
        <v>0</v>
      </c>
      <c r="D1617" s="217" t="str">
        <f t="shared" si="1301"/>
        <v>-</v>
      </c>
      <c r="E1617" s="53">
        <f t="shared" si="1301"/>
        <v>0</v>
      </c>
      <c r="F1617" s="32">
        <f t="shared" si="1251"/>
        <v>0</v>
      </c>
      <c r="G1617" s="32">
        <f t="shared" si="1252"/>
        <v>0</v>
      </c>
      <c r="H1617" s="32">
        <f t="shared" si="1114"/>
        <v>0</v>
      </c>
      <c r="I1617" s="29">
        <f>'F4.2'!Z187</f>
        <v>40</v>
      </c>
      <c r="J1617" s="29">
        <f>'F4.2'!AY187</f>
        <v>40</v>
      </c>
      <c r="K1617" s="32"/>
      <c r="L1617" s="32"/>
      <c r="M1617" s="32">
        <f t="shared" si="1236"/>
        <v>40</v>
      </c>
      <c r="N1617" s="32">
        <f t="shared" si="1116"/>
        <v>0</v>
      </c>
      <c r="O1617" s="197"/>
      <c r="P1617" s="198"/>
    </row>
    <row r="1618" spans="1:16" ht="15.75" outlineLevel="1">
      <c r="A1618" s="271">
        <f t="shared" ref="A1618:E1618" si="1302">A1332</f>
        <v>31</v>
      </c>
      <c r="B1618" s="214" t="str">
        <f t="shared" si="1302"/>
        <v>AI Based Comprehensive Infrasecure Project</v>
      </c>
      <c r="C1618" s="51">
        <f t="shared" si="1302"/>
        <v>0</v>
      </c>
      <c r="D1618" s="217" t="str">
        <f t="shared" si="1302"/>
        <v>-</v>
      </c>
      <c r="E1618" s="53">
        <f t="shared" si="1302"/>
        <v>0</v>
      </c>
      <c r="F1618" s="32">
        <f t="shared" si="1251"/>
        <v>0</v>
      </c>
      <c r="G1618" s="32">
        <f t="shared" si="1252"/>
        <v>0</v>
      </c>
      <c r="H1618" s="32">
        <f t="shared" si="1114"/>
        <v>0</v>
      </c>
      <c r="I1618" s="29">
        <f>'F4.2'!Z188</f>
        <v>0</v>
      </c>
      <c r="J1618" s="29">
        <f>'F4.2'!AY188</f>
        <v>0</v>
      </c>
      <c r="K1618" s="32"/>
      <c r="L1618" s="32"/>
      <c r="M1618" s="32">
        <f t="shared" ref="M1618:M1681" si="1303">SUM(J1618:L1618)</f>
        <v>0</v>
      </c>
      <c r="N1618" s="32">
        <f t="shared" si="1116"/>
        <v>0</v>
      </c>
      <c r="O1618" s="197"/>
      <c r="P1618" s="198"/>
    </row>
    <row r="1619" spans="1:16" ht="15.75" outlineLevel="1">
      <c r="A1619" s="271">
        <f t="shared" ref="A1619:E1619" si="1304">A1333</f>
        <v>0</v>
      </c>
      <c r="B1619" s="222" t="str">
        <f t="shared" si="1304"/>
        <v>AI Based Comprehensive Infrasecure Project</v>
      </c>
      <c r="C1619" s="51">
        <f t="shared" si="1304"/>
        <v>0</v>
      </c>
      <c r="D1619" s="217" t="str">
        <f t="shared" si="1304"/>
        <v>-</v>
      </c>
      <c r="E1619" s="53">
        <f t="shared" si="1304"/>
        <v>0</v>
      </c>
      <c r="F1619" s="32">
        <f t="shared" si="1251"/>
        <v>0</v>
      </c>
      <c r="G1619" s="32">
        <f t="shared" si="1252"/>
        <v>18.683457499999999</v>
      </c>
      <c r="H1619" s="32">
        <f t="shared" si="1114"/>
        <v>-18.683457499999999</v>
      </c>
      <c r="I1619" s="29">
        <f>'F4.2'!Z189</f>
        <v>0</v>
      </c>
      <c r="J1619" s="29">
        <f>'F4.2'!AY189</f>
        <v>0</v>
      </c>
      <c r="K1619" s="32"/>
      <c r="L1619" s="32"/>
      <c r="M1619" s="32">
        <f t="shared" si="1303"/>
        <v>0</v>
      </c>
      <c r="N1619" s="32">
        <f t="shared" si="1116"/>
        <v>-18.683457499999999</v>
      </c>
      <c r="O1619" s="197"/>
      <c r="P1619" s="198"/>
    </row>
    <row r="1620" spans="1:16" ht="15.75" outlineLevel="1">
      <c r="A1620" s="271">
        <f t="shared" ref="A1620:E1620" si="1305">A1334</f>
        <v>32</v>
      </c>
      <c r="B1620" s="214" t="str">
        <f t="shared" si="1305"/>
        <v>A0 RESTORATION</v>
      </c>
      <c r="C1620" s="51">
        <f t="shared" si="1305"/>
        <v>0</v>
      </c>
      <c r="D1620" s="217" t="str">
        <f t="shared" si="1305"/>
        <v>-</v>
      </c>
      <c r="E1620" s="53">
        <f t="shared" si="1305"/>
        <v>0</v>
      </c>
      <c r="F1620" s="32">
        <f t="shared" si="1251"/>
        <v>0</v>
      </c>
      <c r="G1620" s="32">
        <f t="shared" si="1252"/>
        <v>42.481999999999999</v>
      </c>
      <c r="H1620" s="32">
        <f t="shared" si="1114"/>
        <v>-42.481999999999999</v>
      </c>
      <c r="I1620" s="29">
        <f>'F4.2'!Z190</f>
        <v>0</v>
      </c>
      <c r="J1620" s="29">
        <f>'F4.2'!AY190</f>
        <v>0</v>
      </c>
      <c r="K1620" s="32"/>
      <c r="L1620" s="32"/>
      <c r="M1620" s="32">
        <f t="shared" si="1303"/>
        <v>0</v>
      </c>
      <c r="N1620" s="32">
        <f t="shared" si="1116"/>
        <v>-42.481999999999999</v>
      </c>
      <c r="O1620" s="197"/>
      <c r="P1620" s="198"/>
    </row>
    <row r="1621" spans="1:16" ht="15.75" outlineLevel="1">
      <c r="A1621" s="271">
        <f t="shared" ref="A1621:E1621" si="1306">A1335</f>
        <v>0</v>
      </c>
      <c r="B1621" s="222" t="str">
        <f t="shared" si="1306"/>
        <v>A0 RESTORATION</v>
      </c>
      <c r="C1621" s="51">
        <f t="shared" si="1306"/>
        <v>0</v>
      </c>
      <c r="D1621" s="217" t="str">
        <f t="shared" si="1306"/>
        <v>-</v>
      </c>
      <c r="E1621" s="53">
        <f t="shared" si="1306"/>
        <v>0</v>
      </c>
      <c r="F1621" s="32">
        <f t="shared" si="1251"/>
        <v>0</v>
      </c>
      <c r="G1621" s="32">
        <f t="shared" si="1252"/>
        <v>0</v>
      </c>
      <c r="H1621" s="32">
        <f t="shared" si="1114"/>
        <v>0</v>
      </c>
      <c r="I1621" s="29">
        <f>'F4.2'!Z191</f>
        <v>0</v>
      </c>
      <c r="J1621" s="29">
        <f>'F4.2'!AY191</f>
        <v>0</v>
      </c>
      <c r="K1621" s="32"/>
      <c r="L1621" s="32"/>
      <c r="M1621" s="32">
        <f t="shared" si="1303"/>
        <v>0</v>
      </c>
      <c r="N1621" s="32">
        <f t="shared" si="1116"/>
        <v>0</v>
      </c>
      <c r="O1621" s="197"/>
      <c r="P1621" s="198"/>
    </row>
    <row r="1622" spans="1:16" ht="15.75" outlineLevel="1">
      <c r="A1622" s="89">
        <f t="shared" ref="A1622:E1622" si="1307">A1336</f>
        <v>0</v>
      </c>
      <c r="B1622" s="251">
        <f t="shared" si="1307"/>
        <v>0</v>
      </c>
      <c r="C1622" s="51">
        <f t="shared" si="1307"/>
        <v>0</v>
      </c>
      <c r="D1622" s="217" t="str">
        <f t="shared" si="1307"/>
        <v>-</v>
      </c>
      <c r="E1622" s="53">
        <f t="shared" si="1307"/>
        <v>0</v>
      </c>
      <c r="F1622" s="32">
        <f t="shared" si="1251"/>
        <v>0</v>
      </c>
      <c r="G1622" s="32">
        <f t="shared" si="1252"/>
        <v>0</v>
      </c>
      <c r="H1622" s="32">
        <f t="shared" si="1114"/>
        <v>0</v>
      </c>
      <c r="I1622" s="29">
        <f>'F4.2'!Z192</f>
        <v>0</v>
      </c>
      <c r="J1622" s="29">
        <f>'F4.2'!AY192</f>
        <v>0</v>
      </c>
      <c r="K1622" s="32"/>
      <c r="L1622" s="32"/>
      <c r="M1622" s="32">
        <f t="shared" si="1303"/>
        <v>0</v>
      </c>
      <c r="N1622" s="32">
        <f t="shared" si="1116"/>
        <v>0</v>
      </c>
      <c r="O1622" s="197"/>
      <c r="P1622" s="198"/>
    </row>
    <row r="1623" spans="1:16" ht="15.75" outlineLevel="1">
      <c r="A1623" s="89">
        <f t="shared" ref="A1623:E1623" si="1308">A1337</f>
        <v>0</v>
      </c>
      <c r="B1623" s="72" t="str">
        <f t="shared" si="1308"/>
        <v>B) Non-DPR Schemes</v>
      </c>
      <c r="C1623" s="26">
        <f t="shared" si="1308"/>
        <v>0</v>
      </c>
      <c r="D1623" s="28" t="str">
        <f t="shared" si="1308"/>
        <v>-</v>
      </c>
      <c r="E1623" s="29">
        <f t="shared" si="1308"/>
        <v>0</v>
      </c>
      <c r="F1623" s="29">
        <f t="shared" si="1251"/>
        <v>0</v>
      </c>
      <c r="G1623" s="29">
        <f t="shared" si="1252"/>
        <v>0</v>
      </c>
      <c r="H1623" s="29">
        <f t="shared" si="1114"/>
        <v>0</v>
      </c>
      <c r="I1623" s="29">
        <f>'F4.2'!Z193</f>
        <v>0</v>
      </c>
      <c r="J1623" s="29">
        <f>'F4.2'!AY193</f>
        <v>0</v>
      </c>
      <c r="K1623" s="29"/>
      <c r="L1623" s="29"/>
      <c r="M1623" s="29">
        <f t="shared" si="1303"/>
        <v>0</v>
      </c>
      <c r="N1623" s="29">
        <f t="shared" si="1116"/>
        <v>0</v>
      </c>
    </row>
    <row r="1624" spans="1:16" ht="15.75" outlineLevel="1">
      <c r="A1624" s="33">
        <f t="shared" ref="A1624:E1624" si="1309">A1338</f>
        <v>1</v>
      </c>
      <c r="B1624" s="205" t="str">
        <f t="shared" si="1309"/>
        <v>CHAIR REGULAR  ERGONOMICS STANDARD(4370002018)/QTY60</v>
      </c>
      <c r="C1624" s="51" t="str">
        <f t="shared" si="1309"/>
        <v>N.A.</v>
      </c>
      <c r="D1624" s="217" t="str">
        <f t="shared" si="1309"/>
        <v>-</v>
      </c>
      <c r="E1624" s="53">
        <f t="shared" si="1309"/>
        <v>0</v>
      </c>
      <c r="F1624" s="32">
        <f t="shared" si="1251"/>
        <v>3.3293999999999997E-2</v>
      </c>
      <c r="G1624" s="32">
        <f t="shared" si="1252"/>
        <v>3.3293999999999997E-2</v>
      </c>
      <c r="H1624" s="32">
        <f t="shared" si="1114"/>
        <v>0</v>
      </c>
      <c r="I1624" s="29">
        <f>'F4.2'!Z194</f>
        <v>0</v>
      </c>
      <c r="J1624" s="29">
        <f>'F4.2'!AY194</f>
        <v>0</v>
      </c>
      <c r="K1624" s="32"/>
      <c r="L1624" s="32"/>
      <c r="M1624" s="32">
        <f t="shared" si="1303"/>
        <v>0</v>
      </c>
      <c r="N1624" s="32">
        <f t="shared" si="1116"/>
        <v>0</v>
      </c>
    </row>
    <row r="1625" spans="1:16" ht="15.75" outlineLevel="1">
      <c r="A1625" s="33">
        <f t="shared" ref="A1625:E1625" si="1310">A1339</f>
        <v>2</v>
      </c>
      <c r="B1625" s="205" t="str">
        <f t="shared" si="1310"/>
        <v>2 PANEL WOODEN SIDE TABLE 2 X 4 FT(4370002023)/QTY 20</v>
      </c>
      <c r="C1625" s="51" t="str">
        <f t="shared" si="1310"/>
        <v>N.A.</v>
      </c>
      <c r="D1625" s="217" t="str">
        <f t="shared" si="1310"/>
        <v>-</v>
      </c>
      <c r="E1625" s="53">
        <f t="shared" si="1310"/>
        <v>0</v>
      </c>
      <c r="F1625" s="32">
        <f t="shared" si="1251"/>
        <v>3.4646000000000003E-2</v>
      </c>
      <c r="G1625" s="32">
        <f t="shared" si="1252"/>
        <v>3.4646000000000003E-2</v>
      </c>
      <c r="H1625" s="32">
        <f t="shared" ref="H1625:H1688" si="1311">F1625-G1625</f>
        <v>0</v>
      </c>
      <c r="I1625" s="29">
        <f>'F4.2'!Z195</f>
        <v>0</v>
      </c>
      <c r="J1625" s="29">
        <f>'F4.2'!AY195</f>
        <v>0</v>
      </c>
      <c r="K1625" s="32"/>
      <c r="L1625" s="32"/>
      <c r="M1625" s="32">
        <f t="shared" si="1303"/>
        <v>0</v>
      </c>
      <c r="N1625" s="32">
        <f t="shared" ref="N1625:N1688" si="1312">H1625+I1625-M1625</f>
        <v>0</v>
      </c>
    </row>
    <row r="1626" spans="1:16" ht="15.75" outlineLevel="1">
      <c r="A1626" s="33">
        <f t="shared" ref="A1626:E1626" si="1313">A1340</f>
        <v>3</v>
      </c>
      <c r="B1626" s="205" t="str">
        <f t="shared" si="1313"/>
        <v>EXECUTIVE REV CHAIR(4370002025)/QTY 19</v>
      </c>
      <c r="C1626" s="51" t="str">
        <f t="shared" si="1313"/>
        <v>N.A.</v>
      </c>
      <c r="D1626" s="217" t="str">
        <f t="shared" si="1313"/>
        <v>-</v>
      </c>
      <c r="E1626" s="53">
        <f t="shared" si="1313"/>
        <v>0</v>
      </c>
      <c r="F1626" s="32">
        <f t="shared" si="1251"/>
        <v>7.9152319999999995E-3</v>
      </c>
      <c r="G1626" s="32">
        <f t="shared" si="1252"/>
        <v>7.9152319999999995E-3</v>
      </c>
      <c r="H1626" s="32">
        <f t="shared" si="1311"/>
        <v>0</v>
      </c>
      <c r="I1626" s="29">
        <f>'F4.2'!Z196</f>
        <v>0</v>
      </c>
      <c r="J1626" s="29">
        <f>'F4.2'!AY196</f>
        <v>0</v>
      </c>
      <c r="K1626" s="32"/>
      <c r="L1626" s="32"/>
      <c r="M1626" s="32">
        <f t="shared" si="1303"/>
        <v>0</v>
      </c>
      <c r="N1626" s="32">
        <f t="shared" si="1312"/>
        <v>0</v>
      </c>
    </row>
    <row r="1627" spans="1:16" ht="15.75" outlineLevel="1">
      <c r="A1627" s="33">
        <f t="shared" ref="A1627:E1627" si="1314">A1341</f>
        <v>4</v>
      </c>
      <c r="B1627" s="205" t="str">
        <f t="shared" si="1314"/>
        <v>INDUSTRIAL CABINET WITH 4 LOCKERS(4370002025)/QTY 19</v>
      </c>
      <c r="C1627" s="51" t="str">
        <f t="shared" si="1314"/>
        <v>N.A.</v>
      </c>
      <c r="D1627" s="217" t="str">
        <f t="shared" si="1314"/>
        <v>-</v>
      </c>
      <c r="E1627" s="53">
        <f t="shared" si="1314"/>
        <v>0</v>
      </c>
      <c r="F1627" s="32">
        <f t="shared" si="1251"/>
        <v>2.8266900000000001E-2</v>
      </c>
      <c r="G1627" s="32">
        <f t="shared" si="1252"/>
        <v>2.8266900000000001E-2</v>
      </c>
      <c r="H1627" s="32">
        <f t="shared" si="1311"/>
        <v>0</v>
      </c>
      <c r="I1627" s="29">
        <f>'F4.2'!Z197</f>
        <v>0</v>
      </c>
      <c r="J1627" s="29">
        <f>'F4.2'!AY197</f>
        <v>0</v>
      </c>
      <c r="K1627" s="32"/>
      <c r="L1627" s="32"/>
      <c r="M1627" s="32">
        <f t="shared" si="1303"/>
        <v>0</v>
      </c>
      <c r="N1627" s="32">
        <f t="shared" si="1312"/>
        <v>0</v>
      </c>
    </row>
    <row r="1628" spans="1:16" ht="15.75" outlineLevel="1">
      <c r="A1628" s="33">
        <f t="shared" ref="A1628:E1628" si="1315">A1342</f>
        <v>5</v>
      </c>
      <c r="B1628" s="205" t="str">
        <f t="shared" si="1315"/>
        <v>INDUSTRIAL CABINET WITH 4 LOCKERS(4370002037)/QTY 6</v>
      </c>
      <c r="C1628" s="51" t="str">
        <f t="shared" si="1315"/>
        <v>N.A.</v>
      </c>
      <c r="D1628" s="217" t="str">
        <f t="shared" si="1315"/>
        <v>-</v>
      </c>
      <c r="E1628" s="53">
        <f t="shared" si="1315"/>
        <v>0</v>
      </c>
      <c r="F1628" s="32">
        <f t="shared" si="1251"/>
        <v>1.116E-2</v>
      </c>
      <c r="G1628" s="32">
        <f t="shared" si="1252"/>
        <v>1.116E-2</v>
      </c>
      <c r="H1628" s="32">
        <f t="shared" si="1311"/>
        <v>0</v>
      </c>
      <c r="I1628" s="29">
        <f>'F4.2'!Z198</f>
        <v>0</v>
      </c>
      <c r="J1628" s="29">
        <f>'F4.2'!AY198</f>
        <v>0</v>
      </c>
      <c r="K1628" s="32"/>
      <c r="L1628" s="32"/>
      <c r="M1628" s="32">
        <f t="shared" si="1303"/>
        <v>0</v>
      </c>
      <c r="N1628" s="32">
        <f t="shared" si="1312"/>
        <v>0</v>
      </c>
    </row>
    <row r="1629" spans="1:16" ht="15.75" outlineLevel="1">
      <c r="A1629" s="33">
        <f t="shared" ref="A1629:E1629" si="1316">A1343</f>
        <v>6</v>
      </c>
      <c r="B1629" s="205" t="str">
        <f t="shared" si="1316"/>
        <v>CHAIR REGULAR (4370002039)/QTY 51</v>
      </c>
      <c r="C1629" s="51" t="str">
        <f t="shared" si="1316"/>
        <v>N.A.</v>
      </c>
      <c r="D1629" s="217" t="str">
        <f t="shared" si="1316"/>
        <v>-</v>
      </c>
      <c r="E1629" s="53">
        <f t="shared" si="1316"/>
        <v>0</v>
      </c>
      <c r="F1629" s="32">
        <f t="shared" si="1251"/>
        <v>3.7587000000000002E-2</v>
      </c>
      <c r="G1629" s="32">
        <f t="shared" si="1252"/>
        <v>3.7587000000000002E-2</v>
      </c>
      <c r="H1629" s="32">
        <f t="shared" si="1311"/>
        <v>0</v>
      </c>
      <c r="I1629" s="29">
        <f>'F4.2'!Z199</f>
        <v>0</v>
      </c>
      <c r="J1629" s="29">
        <f>'F4.2'!AY199</f>
        <v>0</v>
      </c>
      <c r="K1629" s="32"/>
      <c r="L1629" s="32"/>
      <c r="M1629" s="32">
        <f t="shared" si="1303"/>
        <v>0</v>
      </c>
      <c r="N1629" s="32">
        <f t="shared" si="1312"/>
        <v>0</v>
      </c>
    </row>
    <row r="1630" spans="1:16" ht="15.75" outlineLevel="1">
      <c r="A1630" s="33">
        <f t="shared" ref="A1630:E1630" si="1317">A1344</f>
        <v>7</v>
      </c>
      <c r="B1630" s="205" t="str">
        <f t="shared" si="1317"/>
        <v>3 BURNER GAS STOVE IRON PAN SUPPORT(4370002320)/QTY 1</v>
      </c>
      <c r="C1630" s="51" t="str">
        <f t="shared" si="1317"/>
        <v>N.A.</v>
      </c>
      <c r="D1630" s="217" t="str">
        <f t="shared" si="1317"/>
        <v>-</v>
      </c>
      <c r="E1630" s="53">
        <f t="shared" si="1317"/>
        <v>0</v>
      </c>
      <c r="F1630" s="32">
        <f t="shared" si="1251"/>
        <v>1.99E-3</v>
      </c>
      <c r="G1630" s="32">
        <f t="shared" si="1252"/>
        <v>1.99E-3</v>
      </c>
      <c r="H1630" s="32">
        <f t="shared" si="1311"/>
        <v>0</v>
      </c>
      <c r="I1630" s="29">
        <f>'F4.2'!Z200</f>
        <v>0</v>
      </c>
      <c r="J1630" s="29">
        <f>'F4.2'!AY200</f>
        <v>0</v>
      </c>
      <c r="K1630" s="32"/>
      <c r="L1630" s="32"/>
      <c r="M1630" s="32">
        <f t="shared" si="1303"/>
        <v>0</v>
      </c>
      <c r="N1630" s="32">
        <f t="shared" si="1312"/>
        <v>0</v>
      </c>
    </row>
    <row r="1631" spans="1:16" ht="15.75" outlineLevel="1">
      <c r="A1631" s="33">
        <f t="shared" ref="A1631:E1631" si="1318">A1345</f>
        <v>8</v>
      </c>
      <c r="B1631" s="205" t="str">
        <f t="shared" si="1318"/>
        <v>3 BURNER GAS STOVE IRON PAN SUPPORT(4370002319)/QTY 1</v>
      </c>
      <c r="C1631" s="51" t="str">
        <f t="shared" si="1318"/>
        <v>N.A.</v>
      </c>
      <c r="D1631" s="217" t="str">
        <f t="shared" si="1318"/>
        <v>-</v>
      </c>
      <c r="E1631" s="53">
        <f t="shared" si="1318"/>
        <v>0</v>
      </c>
      <c r="F1631" s="32">
        <f t="shared" si="1251"/>
        <v>7.7949900000000001E-4</v>
      </c>
      <c r="G1631" s="32">
        <f t="shared" si="1252"/>
        <v>7.7949900000000001E-4</v>
      </c>
      <c r="H1631" s="32">
        <f t="shared" si="1311"/>
        <v>0</v>
      </c>
      <c r="I1631" s="29">
        <f>'F4.2'!Z201</f>
        <v>0</v>
      </c>
      <c r="J1631" s="29">
        <f>'F4.2'!AY201</f>
        <v>0</v>
      </c>
      <c r="K1631" s="32"/>
      <c r="L1631" s="32"/>
      <c r="M1631" s="32">
        <f t="shared" si="1303"/>
        <v>0</v>
      </c>
      <c r="N1631" s="32">
        <f t="shared" si="1312"/>
        <v>0</v>
      </c>
    </row>
    <row r="1632" spans="1:16" ht="15.75" outlineLevel="1">
      <c r="A1632" s="33">
        <f t="shared" ref="A1632:E1632" si="1319">A1346</f>
        <v>9</v>
      </c>
      <c r="B1632" s="205" t="str">
        <f t="shared" si="1319"/>
        <v>Samsung LCD TV(2 nos, 26" in Rest House)/QTY 2</v>
      </c>
      <c r="C1632" s="51" t="str">
        <f t="shared" si="1319"/>
        <v>N.A.</v>
      </c>
      <c r="D1632" s="217" t="str">
        <f t="shared" si="1319"/>
        <v>-</v>
      </c>
      <c r="E1632" s="53">
        <f t="shared" si="1319"/>
        <v>0</v>
      </c>
      <c r="F1632" s="32">
        <f t="shared" ref="F1632:F1695" si="1320">F1346+I1346</f>
        <v>1.9555198999999999E-2</v>
      </c>
      <c r="G1632" s="32">
        <f t="shared" ref="G1632:G1695" si="1321">G1346+M1346</f>
        <v>1.9555198999999999E-2</v>
      </c>
      <c r="H1632" s="32">
        <f t="shared" si="1311"/>
        <v>0</v>
      </c>
      <c r="I1632" s="29">
        <f>'F4.2'!Z202</f>
        <v>0</v>
      </c>
      <c r="J1632" s="29">
        <f>'F4.2'!AY202</f>
        <v>0</v>
      </c>
      <c r="K1632" s="32"/>
      <c r="L1632" s="32"/>
      <c r="M1632" s="32">
        <f t="shared" si="1303"/>
        <v>0</v>
      </c>
      <c r="N1632" s="32">
        <f t="shared" si="1312"/>
        <v>0</v>
      </c>
    </row>
    <row r="1633" spans="1:14" ht="15.75" outlineLevel="1">
      <c r="A1633" s="33">
        <f t="shared" ref="A1633:E1633" si="1322">A1347</f>
        <v>10</v>
      </c>
      <c r="B1633" s="205" t="str">
        <f t="shared" si="1322"/>
        <v>Mobile Purchase for CE GTPS/QTY 1</v>
      </c>
      <c r="C1633" s="51" t="str">
        <f t="shared" si="1322"/>
        <v>N.A.</v>
      </c>
      <c r="D1633" s="217" t="str">
        <f t="shared" si="1322"/>
        <v>-</v>
      </c>
      <c r="E1633" s="53">
        <f t="shared" si="1322"/>
        <v>0</v>
      </c>
      <c r="F1633" s="32">
        <f t="shared" si="1320"/>
        <v>1.5989999999999999E-3</v>
      </c>
      <c r="G1633" s="32">
        <f t="shared" si="1321"/>
        <v>1.5989999999999999E-3</v>
      </c>
      <c r="H1633" s="32">
        <f t="shared" si="1311"/>
        <v>0</v>
      </c>
      <c r="I1633" s="29">
        <f>'F4.2'!Z203</f>
        <v>0</v>
      </c>
      <c r="J1633" s="29">
        <f>'F4.2'!AY203</f>
        <v>0</v>
      </c>
      <c r="K1633" s="32"/>
      <c r="L1633" s="32"/>
      <c r="M1633" s="32">
        <f t="shared" si="1303"/>
        <v>0</v>
      </c>
      <c r="N1633" s="32">
        <f t="shared" si="1312"/>
        <v>0</v>
      </c>
    </row>
    <row r="1634" spans="1:14" ht="15.75" outlineLevel="1">
      <c r="A1634" s="33">
        <f t="shared" ref="A1634:E1634" si="1323">A1348</f>
        <v>11</v>
      </c>
      <c r="B1634" s="205" t="str">
        <f t="shared" si="1323"/>
        <v>Walkie Talkie NO.7/QTY 7</v>
      </c>
      <c r="C1634" s="51" t="str">
        <f t="shared" si="1323"/>
        <v>N.A.</v>
      </c>
      <c r="D1634" s="217" t="str">
        <f t="shared" si="1323"/>
        <v>-</v>
      </c>
      <c r="E1634" s="53">
        <f t="shared" si="1323"/>
        <v>0</v>
      </c>
      <c r="F1634" s="32">
        <f t="shared" si="1320"/>
        <v>1.13575E-2</v>
      </c>
      <c r="G1634" s="32">
        <f t="shared" si="1321"/>
        <v>1.13575E-2</v>
      </c>
      <c r="H1634" s="32">
        <f t="shared" si="1311"/>
        <v>0</v>
      </c>
      <c r="I1634" s="29">
        <f>'F4.2'!Z204</f>
        <v>0</v>
      </c>
      <c r="J1634" s="29">
        <f>'F4.2'!AY204</f>
        <v>0</v>
      </c>
      <c r="K1634" s="32"/>
      <c r="L1634" s="32"/>
      <c r="M1634" s="32">
        <f t="shared" si="1303"/>
        <v>0</v>
      </c>
      <c r="N1634" s="32">
        <f t="shared" si="1312"/>
        <v>0</v>
      </c>
    </row>
    <row r="1635" spans="1:14" ht="15.75" outlineLevel="1">
      <c r="A1635" s="33">
        <f t="shared" ref="A1635:E1635" si="1324">A1349</f>
        <v>12</v>
      </c>
      <c r="B1635" s="205" t="str">
        <f t="shared" si="1324"/>
        <v>Electronic Appliances to rest houseGTPS 4370002069/QTY 1</v>
      </c>
      <c r="C1635" s="51" t="str">
        <f t="shared" si="1324"/>
        <v>N.A.</v>
      </c>
      <c r="D1635" s="217" t="str">
        <f t="shared" si="1324"/>
        <v>-</v>
      </c>
      <c r="E1635" s="53">
        <f t="shared" si="1324"/>
        <v>0</v>
      </c>
      <c r="F1635" s="32">
        <f t="shared" si="1320"/>
        <v>4.2198000000000001E-3</v>
      </c>
      <c r="G1635" s="32">
        <f t="shared" si="1321"/>
        <v>4.2198000000000001E-3</v>
      </c>
      <c r="H1635" s="32">
        <f t="shared" si="1311"/>
        <v>0</v>
      </c>
      <c r="I1635" s="29">
        <f>'F4.2'!Z205</f>
        <v>0</v>
      </c>
      <c r="J1635" s="29">
        <f>'F4.2'!AY205</f>
        <v>0</v>
      </c>
      <c r="K1635" s="32"/>
      <c r="L1635" s="32"/>
      <c r="M1635" s="32">
        <f t="shared" si="1303"/>
        <v>0</v>
      </c>
      <c r="N1635" s="32">
        <f t="shared" si="1312"/>
        <v>0</v>
      </c>
    </row>
    <row r="1636" spans="1:14" ht="15.75" outlineLevel="1">
      <c r="A1636" s="33">
        <f t="shared" ref="A1636:E1636" si="1325">A1350</f>
        <v>13</v>
      </c>
      <c r="B1636" s="205" t="str">
        <f t="shared" si="1325"/>
        <v>Electronic Appliances to rest house(4370002070)/QTY 1</v>
      </c>
      <c r="C1636" s="51" t="str">
        <f t="shared" si="1325"/>
        <v>N.A.</v>
      </c>
      <c r="D1636" s="217" t="str">
        <f t="shared" si="1325"/>
        <v>-</v>
      </c>
      <c r="E1636" s="53">
        <f t="shared" si="1325"/>
        <v>0</v>
      </c>
      <c r="F1636" s="32">
        <f t="shared" si="1320"/>
        <v>2.9608920000000001E-3</v>
      </c>
      <c r="G1636" s="32">
        <f t="shared" si="1321"/>
        <v>2.9608920000000001E-3</v>
      </c>
      <c r="H1636" s="32">
        <f t="shared" si="1311"/>
        <v>0</v>
      </c>
      <c r="I1636" s="29">
        <f>'F4.2'!Z206</f>
        <v>0</v>
      </c>
      <c r="J1636" s="29">
        <f>'F4.2'!AY206</f>
        <v>0</v>
      </c>
      <c r="K1636" s="32"/>
      <c r="L1636" s="32"/>
      <c r="M1636" s="32">
        <f t="shared" si="1303"/>
        <v>0</v>
      </c>
      <c r="N1636" s="32">
        <f t="shared" si="1312"/>
        <v>0</v>
      </c>
    </row>
    <row r="1637" spans="1:14" ht="15.75" outlineLevel="1">
      <c r="A1637" s="33">
        <f t="shared" ref="A1637:E1637" si="1326">A1351</f>
        <v>14</v>
      </c>
      <c r="B1637" s="205" t="str">
        <f t="shared" si="1326"/>
        <v>COLOR LASER JET PRINTER4370002282/QTY 2</v>
      </c>
      <c r="C1637" s="51" t="str">
        <f t="shared" si="1326"/>
        <v>N.A.</v>
      </c>
      <c r="D1637" s="217" t="str">
        <f t="shared" si="1326"/>
        <v>-</v>
      </c>
      <c r="E1637" s="53">
        <f t="shared" si="1326"/>
        <v>0</v>
      </c>
      <c r="F1637" s="32">
        <f t="shared" si="1320"/>
        <v>4.7299600000000001E-3</v>
      </c>
      <c r="G1637" s="32">
        <f t="shared" si="1321"/>
        <v>4.7299600000000001E-3</v>
      </c>
      <c r="H1637" s="32">
        <f t="shared" si="1311"/>
        <v>0</v>
      </c>
      <c r="I1637" s="29">
        <f>'F4.2'!Z207</f>
        <v>0</v>
      </c>
      <c r="J1637" s="29">
        <f>'F4.2'!AY207</f>
        <v>0</v>
      </c>
      <c r="K1637" s="32"/>
      <c r="L1637" s="32"/>
      <c r="M1637" s="32">
        <f t="shared" si="1303"/>
        <v>0</v>
      </c>
      <c r="N1637" s="32">
        <f t="shared" si="1312"/>
        <v>0</v>
      </c>
    </row>
    <row r="1638" spans="1:14" ht="15.75" outlineLevel="1">
      <c r="A1638" s="33">
        <f t="shared" ref="A1638:E1638" si="1327">A1352</f>
        <v>15</v>
      </c>
      <c r="B1638" s="205" t="str">
        <f t="shared" si="1327"/>
        <v>LASER LASERJET PRINTER FOR A4 PAPER(4370002057)/QTY 5</v>
      </c>
      <c r="C1638" s="51" t="str">
        <f t="shared" si="1327"/>
        <v>N.A.</v>
      </c>
      <c r="D1638" s="217" t="str">
        <f t="shared" si="1327"/>
        <v>-</v>
      </c>
      <c r="E1638" s="53">
        <f t="shared" si="1327"/>
        <v>0</v>
      </c>
      <c r="F1638" s="32">
        <f t="shared" si="1320"/>
        <v>3.5159990000000001E-3</v>
      </c>
      <c r="G1638" s="32">
        <f t="shared" si="1321"/>
        <v>3.5159990000000001E-3</v>
      </c>
      <c r="H1638" s="32">
        <f t="shared" si="1311"/>
        <v>0</v>
      </c>
      <c r="I1638" s="29">
        <f>'F4.2'!Z208</f>
        <v>0</v>
      </c>
      <c r="J1638" s="29">
        <f>'F4.2'!AY208</f>
        <v>0</v>
      </c>
      <c r="K1638" s="32"/>
      <c r="L1638" s="32"/>
      <c r="M1638" s="32">
        <f t="shared" si="1303"/>
        <v>0</v>
      </c>
      <c r="N1638" s="32">
        <f t="shared" si="1312"/>
        <v>0</v>
      </c>
    </row>
    <row r="1639" spans="1:14" ht="15.75" outlineLevel="1">
      <c r="A1639" s="33">
        <f t="shared" ref="A1639:E1639" si="1328">A1353</f>
        <v>16</v>
      </c>
      <c r="B1639" s="205" t="str">
        <f t="shared" si="1328"/>
        <v>Split Air Conditioner(4370002046)GUEST HOUSE/QTY 11</v>
      </c>
      <c r="C1639" s="51" t="str">
        <f t="shared" si="1328"/>
        <v>N.A.</v>
      </c>
      <c r="D1639" s="217" t="str">
        <f t="shared" si="1328"/>
        <v>-</v>
      </c>
      <c r="E1639" s="53">
        <f t="shared" si="1328"/>
        <v>0</v>
      </c>
      <c r="F1639" s="32">
        <f t="shared" si="1320"/>
        <v>5.7773056000000003E-2</v>
      </c>
      <c r="G1639" s="32">
        <f t="shared" si="1321"/>
        <v>5.7773056000000003E-2</v>
      </c>
      <c r="H1639" s="32">
        <f t="shared" si="1311"/>
        <v>0</v>
      </c>
      <c r="I1639" s="29">
        <f>'F4.2'!Z209</f>
        <v>0</v>
      </c>
      <c r="J1639" s="29">
        <f>'F4.2'!AY209</f>
        <v>0</v>
      </c>
      <c r="K1639" s="32"/>
      <c r="L1639" s="32"/>
      <c r="M1639" s="32">
        <f t="shared" si="1303"/>
        <v>0</v>
      </c>
      <c r="N1639" s="32">
        <f t="shared" si="1312"/>
        <v>0</v>
      </c>
    </row>
    <row r="1640" spans="1:14" ht="15.75" outlineLevel="1">
      <c r="A1640" s="33">
        <f t="shared" ref="A1640:E1640" si="1329">A1354</f>
        <v>17</v>
      </c>
      <c r="B1640" s="205" t="str">
        <f t="shared" si="1329"/>
        <v>LASER ALL IN ONE A4 LASER PRINTER (4370002321) POG/QTY 12</v>
      </c>
      <c r="C1640" s="51" t="str">
        <f t="shared" si="1329"/>
        <v>N.A.</v>
      </c>
      <c r="D1640" s="217" t="str">
        <f t="shared" si="1329"/>
        <v>-</v>
      </c>
      <c r="E1640" s="53">
        <f t="shared" si="1329"/>
        <v>0</v>
      </c>
      <c r="F1640" s="32">
        <f t="shared" si="1320"/>
        <v>2.2199900000000002E-2</v>
      </c>
      <c r="G1640" s="32">
        <f t="shared" si="1321"/>
        <v>2.2199900000000002E-2</v>
      </c>
      <c r="H1640" s="32">
        <f t="shared" si="1311"/>
        <v>0</v>
      </c>
      <c r="I1640" s="29">
        <f>'F4.2'!Z210</f>
        <v>0</v>
      </c>
      <c r="J1640" s="29">
        <f>'F4.2'!AY210</f>
        <v>0</v>
      </c>
      <c r="K1640" s="32"/>
      <c r="L1640" s="32"/>
      <c r="M1640" s="32">
        <f t="shared" si="1303"/>
        <v>0</v>
      </c>
      <c r="N1640" s="32">
        <f t="shared" si="1312"/>
        <v>0</v>
      </c>
    </row>
    <row r="1641" spans="1:14" ht="15.75" outlineLevel="1">
      <c r="A1641" s="33">
        <f t="shared" ref="A1641:E1641" si="1330">A1355</f>
        <v>18</v>
      </c>
      <c r="B1641" s="205" t="str">
        <f t="shared" si="1330"/>
        <v>COOLER WATER THERMOSTAT 40 F-45 F TYU-5(4370002318/QTY 4</v>
      </c>
      <c r="C1641" s="51" t="str">
        <f t="shared" si="1330"/>
        <v>N.A.</v>
      </c>
      <c r="D1641" s="217" t="str">
        <f t="shared" si="1330"/>
        <v>-</v>
      </c>
      <c r="E1641" s="53">
        <f t="shared" si="1330"/>
        <v>0</v>
      </c>
      <c r="F1641" s="32">
        <f t="shared" si="1320"/>
        <v>4.7955999999999997E-3</v>
      </c>
      <c r="G1641" s="32">
        <f t="shared" si="1321"/>
        <v>4.7955999999999997E-3</v>
      </c>
      <c r="H1641" s="32">
        <f t="shared" si="1311"/>
        <v>0</v>
      </c>
      <c r="I1641" s="29">
        <f>'F4.2'!Z211</f>
        <v>0</v>
      </c>
      <c r="J1641" s="29">
        <f>'F4.2'!AY211</f>
        <v>0</v>
      </c>
      <c r="K1641" s="32"/>
      <c r="L1641" s="32"/>
      <c r="M1641" s="32">
        <f t="shared" si="1303"/>
        <v>0</v>
      </c>
      <c r="N1641" s="32">
        <f t="shared" si="1312"/>
        <v>0</v>
      </c>
    </row>
    <row r="1642" spans="1:14" ht="15.75" outlineLevel="1">
      <c r="A1642" s="33">
        <f t="shared" ref="A1642:E1642" si="1331">A1356</f>
        <v>19</v>
      </c>
      <c r="B1642" s="205" t="str">
        <f t="shared" si="1331"/>
        <v>UV WATER PURIFIER FILTER4370002059/QTY 4</v>
      </c>
      <c r="C1642" s="51" t="str">
        <f t="shared" si="1331"/>
        <v>N.A.</v>
      </c>
      <c r="D1642" s="217" t="str">
        <f t="shared" si="1331"/>
        <v>-</v>
      </c>
      <c r="E1642" s="53">
        <f t="shared" si="1331"/>
        <v>0</v>
      </c>
      <c r="F1642" s="32">
        <f t="shared" si="1320"/>
        <v>3.1557920000000003E-2</v>
      </c>
      <c r="G1642" s="32">
        <f t="shared" si="1321"/>
        <v>3.1557920000000003E-2</v>
      </c>
      <c r="H1642" s="32">
        <f t="shared" si="1311"/>
        <v>0</v>
      </c>
      <c r="I1642" s="29">
        <f>'F4.2'!Z212</f>
        <v>0</v>
      </c>
      <c r="J1642" s="29">
        <f>'F4.2'!AY212</f>
        <v>0</v>
      </c>
      <c r="K1642" s="32"/>
      <c r="L1642" s="32"/>
      <c r="M1642" s="32">
        <f t="shared" si="1303"/>
        <v>0</v>
      </c>
      <c r="N1642" s="32">
        <f t="shared" si="1312"/>
        <v>0</v>
      </c>
    </row>
    <row r="1643" spans="1:14" ht="15.75" outlineLevel="1">
      <c r="A1643" s="33">
        <f t="shared" ref="A1643:E1643" si="1332">A1357</f>
        <v>20</v>
      </c>
      <c r="B1643" s="205" t="str">
        <f t="shared" si="1332"/>
        <v>ext. of compound wall around of GTPS Uran.</v>
      </c>
      <c r="C1643" s="51" t="str">
        <f t="shared" si="1332"/>
        <v>N.A.</v>
      </c>
      <c r="D1643" s="217" t="str">
        <f t="shared" si="1332"/>
        <v>-</v>
      </c>
      <c r="E1643" s="53">
        <f t="shared" si="1332"/>
        <v>0</v>
      </c>
      <c r="F1643" s="32">
        <f t="shared" si="1320"/>
        <v>0.13698647</v>
      </c>
      <c r="G1643" s="32">
        <f t="shared" si="1321"/>
        <v>0.13698647</v>
      </c>
      <c r="H1643" s="32">
        <f t="shared" si="1311"/>
        <v>0</v>
      </c>
      <c r="I1643" s="29">
        <f>'F4.2'!Z213</f>
        <v>0</v>
      </c>
      <c r="J1643" s="29">
        <f>'F4.2'!AY213</f>
        <v>0</v>
      </c>
      <c r="K1643" s="32"/>
      <c r="L1643" s="32"/>
      <c r="M1643" s="32">
        <f t="shared" si="1303"/>
        <v>0</v>
      </c>
      <c r="N1643" s="32">
        <f t="shared" si="1312"/>
        <v>0</v>
      </c>
    </row>
    <row r="1644" spans="1:14" ht="30" outlineLevel="1">
      <c r="A1644" s="33">
        <f t="shared" ref="A1644:E1644" si="1333">A1358</f>
        <v>21</v>
      </c>
      <c r="B1644" s="205" t="str">
        <f t="shared" si="1333"/>
        <v>Supply Installation &amp; commissioning of 11TR Water cooled air conditioning package at GT Unit # 5 &amp; 6 LCRs /14 QTY</v>
      </c>
      <c r="C1644" s="51" t="str">
        <f t="shared" si="1333"/>
        <v>N.A.</v>
      </c>
      <c r="D1644" s="217" t="str">
        <f t="shared" si="1333"/>
        <v>-</v>
      </c>
      <c r="E1644" s="53">
        <f t="shared" si="1333"/>
        <v>0</v>
      </c>
      <c r="F1644" s="32">
        <f t="shared" si="1320"/>
        <v>0.30988339999999998</v>
      </c>
      <c r="G1644" s="32">
        <f t="shared" si="1321"/>
        <v>0.30988339999999998</v>
      </c>
      <c r="H1644" s="32">
        <f t="shared" si="1311"/>
        <v>0</v>
      </c>
      <c r="I1644" s="29">
        <f>'F4.2'!Z214</f>
        <v>0</v>
      </c>
      <c r="J1644" s="29">
        <f>'F4.2'!AY214</f>
        <v>0</v>
      </c>
      <c r="K1644" s="32"/>
      <c r="L1644" s="32"/>
      <c r="M1644" s="32">
        <f t="shared" si="1303"/>
        <v>0</v>
      </c>
      <c r="N1644" s="32">
        <f t="shared" si="1312"/>
        <v>0</v>
      </c>
    </row>
    <row r="1645" spans="1:14" ht="15.75" outlineLevel="1">
      <c r="A1645" s="33">
        <f t="shared" ref="A1645:E1645" si="1334">A1359</f>
        <v>22</v>
      </c>
      <c r="B1645" s="205" t="str">
        <f t="shared" si="1334"/>
        <v>Procurment of new Ambulance Van MH-46-BM-2746/QTY 1</v>
      </c>
      <c r="C1645" s="51" t="str">
        <f t="shared" si="1334"/>
        <v>N.A.</v>
      </c>
      <c r="D1645" s="217" t="str">
        <f t="shared" si="1334"/>
        <v>-</v>
      </c>
      <c r="E1645" s="53">
        <f t="shared" si="1334"/>
        <v>0</v>
      </c>
      <c r="F1645" s="32">
        <f t="shared" si="1320"/>
        <v>0.1075448</v>
      </c>
      <c r="G1645" s="32">
        <f t="shared" si="1321"/>
        <v>0.1075448</v>
      </c>
      <c r="H1645" s="32">
        <f t="shared" si="1311"/>
        <v>0</v>
      </c>
      <c r="I1645" s="29">
        <f>'F4.2'!Z215</f>
        <v>0</v>
      </c>
      <c r="J1645" s="29">
        <f>'F4.2'!AY215</f>
        <v>0</v>
      </c>
      <c r="K1645" s="32"/>
      <c r="L1645" s="32"/>
      <c r="M1645" s="32">
        <f t="shared" si="1303"/>
        <v>0</v>
      </c>
      <c r="N1645" s="32">
        <f t="shared" si="1312"/>
        <v>0</v>
      </c>
    </row>
    <row r="1646" spans="1:14" ht="15.75" outlineLevel="1">
      <c r="A1646" s="33">
        <f t="shared" ref="A1646:E1646" si="1335">A1360</f>
        <v>23</v>
      </c>
      <c r="B1646" s="205" t="str">
        <f t="shared" si="1335"/>
        <v>DG SET ASSY KIRLOSKAR 6SL8800TA-250(4370002473)/QTY 1</v>
      </c>
      <c r="C1646" s="51" t="str">
        <f t="shared" si="1335"/>
        <v>N.A.</v>
      </c>
      <c r="D1646" s="217" t="str">
        <f t="shared" si="1335"/>
        <v>-</v>
      </c>
      <c r="E1646" s="53">
        <f t="shared" si="1335"/>
        <v>0</v>
      </c>
      <c r="F1646" s="32">
        <f t="shared" si="1320"/>
        <v>4.7699999E-2</v>
      </c>
      <c r="G1646" s="32">
        <f t="shared" si="1321"/>
        <v>4.7699999E-2</v>
      </c>
      <c r="H1646" s="32">
        <f t="shared" si="1311"/>
        <v>0</v>
      </c>
      <c r="I1646" s="29">
        <f>'F4.2'!Z216</f>
        <v>0</v>
      </c>
      <c r="J1646" s="29">
        <f>'F4.2'!AY216</f>
        <v>0</v>
      </c>
      <c r="K1646" s="32"/>
      <c r="L1646" s="32"/>
      <c r="M1646" s="32">
        <f t="shared" si="1303"/>
        <v>0</v>
      </c>
      <c r="N1646" s="32">
        <f t="shared" si="1312"/>
        <v>0</v>
      </c>
    </row>
    <row r="1647" spans="1:14" ht="15.75" outlineLevel="1">
      <c r="A1647" s="33">
        <f t="shared" ref="A1647:E1647" si="1336">A1361</f>
        <v>24</v>
      </c>
      <c r="B1647" s="205" t="str">
        <f t="shared" si="1336"/>
        <v>3 seater sofa set(4370002496)/QTY 2</v>
      </c>
      <c r="C1647" s="51" t="str">
        <f t="shared" si="1336"/>
        <v>N.A.</v>
      </c>
      <c r="D1647" s="217" t="str">
        <f t="shared" si="1336"/>
        <v>-</v>
      </c>
      <c r="E1647" s="53">
        <f t="shared" si="1336"/>
        <v>0</v>
      </c>
      <c r="F1647" s="32">
        <f t="shared" si="1320"/>
        <v>5.2430000000000003E-3</v>
      </c>
      <c r="G1647" s="32">
        <f t="shared" si="1321"/>
        <v>5.2430000000000003E-3</v>
      </c>
      <c r="H1647" s="32">
        <f t="shared" si="1311"/>
        <v>0</v>
      </c>
      <c r="I1647" s="29">
        <f>'F4.2'!Z217</f>
        <v>0</v>
      </c>
      <c r="J1647" s="29">
        <f>'F4.2'!AY217</f>
        <v>0</v>
      </c>
      <c r="K1647" s="32"/>
      <c r="L1647" s="32"/>
      <c r="M1647" s="32">
        <f t="shared" si="1303"/>
        <v>0</v>
      </c>
      <c r="N1647" s="32">
        <f t="shared" si="1312"/>
        <v>0</v>
      </c>
    </row>
    <row r="1648" spans="1:14" ht="15.75" outlineLevel="1">
      <c r="A1648" s="33">
        <f t="shared" ref="A1648:E1648" si="1337">A1362</f>
        <v>25</v>
      </c>
      <c r="B1648" s="205" t="str">
        <f t="shared" si="1337"/>
        <v>WET AND DRY VACUUM CLEANER(4370002509)/QTY 2</v>
      </c>
      <c r="C1648" s="51" t="str">
        <f t="shared" si="1337"/>
        <v>N.A.</v>
      </c>
      <c r="D1648" s="217" t="str">
        <f t="shared" si="1337"/>
        <v>-</v>
      </c>
      <c r="E1648" s="53">
        <f t="shared" si="1337"/>
        <v>0</v>
      </c>
      <c r="F1648" s="32">
        <f t="shared" si="1320"/>
        <v>4.5999999999999999E-3</v>
      </c>
      <c r="G1648" s="32">
        <f t="shared" si="1321"/>
        <v>4.5999999999999999E-3</v>
      </c>
      <c r="H1648" s="32">
        <f t="shared" si="1311"/>
        <v>0</v>
      </c>
      <c r="I1648" s="29">
        <f>'F4.2'!Z218</f>
        <v>0</v>
      </c>
      <c r="J1648" s="29">
        <f>'F4.2'!AY218</f>
        <v>0</v>
      </c>
      <c r="K1648" s="32"/>
      <c r="L1648" s="32"/>
      <c r="M1648" s="32">
        <f t="shared" si="1303"/>
        <v>0</v>
      </c>
      <c r="N1648" s="32">
        <f t="shared" si="1312"/>
        <v>0</v>
      </c>
    </row>
    <row r="1649" spans="1:14" ht="15.75" outlineLevel="1">
      <c r="A1649" s="33">
        <f t="shared" ref="A1649:E1649" si="1338">A1363</f>
        <v>26</v>
      </c>
      <c r="B1649" s="205" t="str">
        <f t="shared" si="1338"/>
        <v>Revolving Chair(4370002467)/QTY 24</v>
      </c>
      <c r="C1649" s="51" t="str">
        <f t="shared" si="1338"/>
        <v>N.A.</v>
      </c>
      <c r="D1649" s="217" t="str">
        <f t="shared" si="1338"/>
        <v>-</v>
      </c>
      <c r="E1649" s="53">
        <f t="shared" si="1338"/>
        <v>0</v>
      </c>
      <c r="F1649" s="32">
        <f t="shared" si="1320"/>
        <v>1.8347990000000002E-2</v>
      </c>
      <c r="G1649" s="32">
        <f t="shared" si="1321"/>
        <v>1.8347990000000002E-2</v>
      </c>
      <c r="H1649" s="32">
        <f t="shared" si="1311"/>
        <v>0</v>
      </c>
      <c r="I1649" s="29">
        <f>'F4.2'!Z219</f>
        <v>0</v>
      </c>
      <c r="J1649" s="29">
        <f>'F4.2'!AY219</f>
        <v>0</v>
      </c>
      <c r="K1649" s="32"/>
      <c r="L1649" s="32"/>
      <c r="M1649" s="32">
        <f t="shared" si="1303"/>
        <v>0</v>
      </c>
      <c r="N1649" s="32">
        <f t="shared" si="1312"/>
        <v>0</v>
      </c>
    </row>
    <row r="1650" spans="1:14" ht="15.75" outlineLevel="1">
      <c r="A1650" s="33">
        <f t="shared" ref="A1650:E1650" si="1339">A1364</f>
        <v>27</v>
      </c>
      <c r="B1650" s="205" t="str">
        <f t="shared" si="1339"/>
        <v>Regular Chair(4370002466)/QTY 10</v>
      </c>
      <c r="C1650" s="51" t="str">
        <f t="shared" si="1339"/>
        <v>N.A.</v>
      </c>
      <c r="D1650" s="217" t="str">
        <f t="shared" si="1339"/>
        <v>-</v>
      </c>
      <c r="E1650" s="53">
        <f t="shared" si="1339"/>
        <v>0</v>
      </c>
      <c r="F1650" s="32">
        <f t="shared" si="1320"/>
        <v>8.0100060000000001E-3</v>
      </c>
      <c r="G1650" s="32">
        <f t="shared" si="1321"/>
        <v>8.0100060000000001E-3</v>
      </c>
      <c r="H1650" s="32">
        <f t="shared" si="1311"/>
        <v>0</v>
      </c>
      <c r="I1650" s="29">
        <f>'F4.2'!Z220</f>
        <v>0</v>
      </c>
      <c r="J1650" s="29">
        <f>'F4.2'!AY220</f>
        <v>0</v>
      </c>
      <c r="K1650" s="32"/>
      <c r="L1650" s="32"/>
      <c r="M1650" s="32">
        <f t="shared" si="1303"/>
        <v>0</v>
      </c>
      <c r="N1650" s="32">
        <f t="shared" si="1312"/>
        <v>0</v>
      </c>
    </row>
    <row r="1651" spans="1:14" ht="15.75" outlineLevel="1">
      <c r="A1651" s="33">
        <f t="shared" ref="A1651:E1651" si="1340">A1365</f>
        <v>28</v>
      </c>
      <c r="B1651" s="205" t="str">
        <f t="shared" si="1340"/>
        <v>Scrubber Dryers(4370002495)/QTY 2</v>
      </c>
      <c r="C1651" s="51" t="str">
        <f t="shared" si="1340"/>
        <v>N.A.</v>
      </c>
      <c r="D1651" s="217" t="str">
        <f t="shared" si="1340"/>
        <v>-</v>
      </c>
      <c r="E1651" s="53">
        <f t="shared" si="1340"/>
        <v>0</v>
      </c>
      <c r="F1651" s="32">
        <f t="shared" si="1320"/>
        <v>2.5800001999999999E-2</v>
      </c>
      <c r="G1651" s="32">
        <f t="shared" si="1321"/>
        <v>2.5800001999999999E-2</v>
      </c>
      <c r="H1651" s="32">
        <f t="shared" si="1311"/>
        <v>0</v>
      </c>
      <c r="I1651" s="29">
        <f>'F4.2'!Z221</f>
        <v>0</v>
      </c>
      <c r="J1651" s="29">
        <f>'F4.2'!AY221</f>
        <v>0</v>
      </c>
      <c r="K1651" s="32"/>
      <c r="L1651" s="32"/>
      <c r="M1651" s="32">
        <f t="shared" si="1303"/>
        <v>0</v>
      </c>
      <c r="N1651" s="32">
        <f t="shared" si="1312"/>
        <v>0</v>
      </c>
    </row>
    <row r="1652" spans="1:14" ht="15.75" outlineLevel="1">
      <c r="A1652" s="33">
        <f t="shared" ref="A1652:E1652" si="1341">A1366</f>
        <v>29</v>
      </c>
      <c r="B1652" s="205" t="str">
        <f t="shared" si="1341"/>
        <v>MICROWAVE OVEN CAPACITY 32 LITERS(4370002510)/QTY 1</v>
      </c>
      <c r="C1652" s="51" t="str">
        <f t="shared" si="1341"/>
        <v>N.A.</v>
      </c>
      <c r="D1652" s="217" t="str">
        <f t="shared" si="1341"/>
        <v>-</v>
      </c>
      <c r="E1652" s="53">
        <f t="shared" si="1341"/>
        <v>0</v>
      </c>
      <c r="F1652" s="32">
        <f t="shared" si="1320"/>
        <v>2.4029989999999998E-3</v>
      </c>
      <c r="G1652" s="32">
        <f t="shared" si="1321"/>
        <v>2.4029989999999998E-3</v>
      </c>
      <c r="H1652" s="32">
        <f t="shared" si="1311"/>
        <v>0</v>
      </c>
      <c r="I1652" s="29">
        <f>'F4.2'!Z222</f>
        <v>0</v>
      </c>
      <c r="J1652" s="29">
        <f>'F4.2'!AY222</f>
        <v>0</v>
      </c>
      <c r="K1652" s="32"/>
      <c r="L1652" s="32"/>
      <c r="M1652" s="32">
        <f t="shared" si="1303"/>
        <v>0</v>
      </c>
      <c r="N1652" s="32">
        <f t="shared" si="1312"/>
        <v>0</v>
      </c>
    </row>
    <row r="1653" spans="1:14" ht="15.75" outlineLevel="1">
      <c r="A1653" s="33">
        <f t="shared" ref="A1653:E1653" si="1342">A1367</f>
        <v>30</v>
      </c>
      <c r="B1653" s="205" t="str">
        <f t="shared" si="1342"/>
        <v>One Seater Sofa(4370002497)/QTY 4</v>
      </c>
      <c r="C1653" s="51" t="str">
        <f t="shared" si="1342"/>
        <v>N.A.</v>
      </c>
      <c r="D1653" s="217" t="str">
        <f t="shared" si="1342"/>
        <v>-</v>
      </c>
      <c r="E1653" s="53">
        <f t="shared" si="1342"/>
        <v>0</v>
      </c>
      <c r="F1653" s="32">
        <f t="shared" si="1320"/>
        <v>6.3019979999999996E-3</v>
      </c>
      <c r="G1653" s="32">
        <f t="shared" si="1321"/>
        <v>6.3019979999999996E-3</v>
      </c>
      <c r="H1653" s="32">
        <f t="shared" si="1311"/>
        <v>0</v>
      </c>
      <c r="I1653" s="29">
        <f>'F4.2'!Z223</f>
        <v>0</v>
      </c>
      <c r="J1653" s="29">
        <f>'F4.2'!AY223</f>
        <v>0</v>
      </c>
      <c r="K1653" s="32"/>
      <c r="L1653" s="32"/>
      <c r="M1653" s="32">
        <f t="shared" si="1303"/>
        <v>0</v>
      </c>
      <c r="N1653" s="32">
        <f t="shared" si="1312"/>
        <v>0</v>
      </c>
    </row>
    <row r="1654" spans="1:14" ht="15.75" outlineLevel="1">
      <c r="A1654" s="33">
        <f t="shared" ref="A1654:E1654" si="1343">A1368</f>
        <v>31</v>
      </c>
      <c r="B1654" s="205" t="str">
        <f t="shared" si="1343"/>
        <v>S-Type Chairs(4370002460)/QTY 61</v>
      </c>
      <c r="C1654" s="51" t="str">
        <f t="shared" si="1343"/>
        <v>N.A.</v>
      </c>
      <c r="D1654" s="217" t="str">
        <f t="shared" si="1343"/>
        <v>-</v>
      </c>
      <c r="E1654" s="53">
        <f t="shared" si="1343"/>
        <v>0</v>
      </c>
      <c r="F1654" s="32">
        <f t="shared" si="1320"/>
        <v>3.5685020999999997E-2</v>
      </c>
      <c r="G1654" s="32">
        <f t="shared" si="1321"/>
        <v>3.5685020999999997E-2</v>
      </c>
      <c r="H1654" s="32">
        <f t="shared" si="1311"/>
        <v>0</v>
      </c>
      <c r="I1654" s="29">
        <f>'F4.2'!Z224</f>
        <v>0</v>
      </c>
      <c r="J1654" s="29">
        <f>'F4.2'!AY224</f>
        <v>0</v>
      </c>
      <c r="K1654" s="32"/>
      <c r="L1654" s="32"/>
      <c r="M1654" s="32">
        <f t="shared" si="1303"/>
        <v>0</v>
      </c>
      <c r="N1654" s="32">
        <f t="shared" si="1312"/>
        <v>0</v>
      </c>
    </row>
    <row r="1655" spans="1:14" ht="15.75" outlineLevel="1">
      <c r="A1655" s="33">
        <f t="shared" ref="A1655:E1655" si="1344">A1369</f>
        <v>32</v>
      </c>
      <c r="B1655" s="205" t="str">
        <f t="shared" si="1344"/>
        <v>INDUSTRIAL CABINET WITH 4 LOCKERS(4370002464)/QTY 19</v>
      </c>
      <c r="C1655" s="51" t="str">
        <f t="shared" si="1344"/>
        <v>N.A.</v>
      </c>
      <c r="D1655" s="217" t="str">
        <f t="shared" si="1344"/>
        <v>-</v>
      </c>
      <c r="E1655" s="53">
        <f t="shared" si="1344"/>
        <v>0</v>
      </c>
      <c r="F1655" s="32">
        <f t="shared" si="1320"/>
        <v>3.7030957000000003E-2</v>
      </c>
      <c r="G1655" s="32">
        <f t="shared" si="1321"/>
        <v>3.7030957000000003E-2</v>
      </c>
      <c r="H1655" s="32">
        <f t="shared" si="1311"/>
        <v>0</v>
      </c>
      <c r="I1655" s="29">
        <f>'F4.2'!Z225</f>
        <v>0</v>
      </c>
      <c r="J1655" s="29">
        <f>'F4.2'!AY225</f>
        <v>0</v>
      </c>
      <c r="K1655" s="32"/>
      <c r="L1655" s="32"/>
      <c r="M1655" s="32">
        <f t="shared" si="1303"/>
        <v>0</v>
      </c>
      <c r="N1655" s="32">
        <f t="shared" si="1312"/>
        <v>0</v>
      </c>
    </row>
    <row r="1656" spans="1:14" ht="15.75" outlineLevel="1">
      <c r="A1656" s="33">
        <f t="shared" ref="A1656:E1656" si="1345">A1370</f>
        <v>33</v>
      </c>
      <c r="B1656" s="205" t="str">
        <f t="shared" si="1345"/>
        <v>STEEL CABINET WITH 18 LOCKER(4370002461)/QTY 14</v>
      </c>
      <c r="C1656" s="51" t="str">
        <f t="shared" si="1345"/>
        <v>N.A.</v>
      </c>
      <c r="D1656" s="217" t="str">
        <f t="shared" si="1345"/>
        <v>-</v>
      </c>
      <c r="E1656" s="53">
        <f t="shared" si="1345"/>
        <v>0</v>
      </c>
      <c r="F1656" s="32">
        <f t="shared" si="1320"/>
        <v>2.0180997999999999E-2</v>
      </c>
      <c r="G1656" s="32">
        <f t="shared" si="1321"/>
        <v>2.0180997999999999E-2</v>
      </c>
      <c r="H1656" s="32">
        <f t="shared" si="1311"/>
        <v>0</v>
      </c>
      <c r="I1656" s="29">
        <f>'F4.2'!Z226</f>
        <v>0</v>
      </c>
      <c r="J1656" s="29">
        <f>'F4.2'!AY226</f>
        <v>0</v>
      </c>
      <c r="K1656" s="32"/>
      <c r="L1656" s="32"/>
      <c r="M1656" s="32">
        <f t="shared" si="1303"/>
        <v>0</v>
      </c>
      <c r="N1656" s="32">
        <f t="shared" si="1312"/>
        <v>0</v>
      </c>
    </row>
    <row r="1657" spans="1:14" ht="15.75" outlineLevel="1">
      <c r="A1657" s="33">
        <f t="shared" ref="A1657:E1657" si="1346">A1371</f>
        <v>34</v>
      </c>
      <c r="B1657" s="205" t="str">
        <f t="shared" si="1346"/>
        <v>STEEL CABINET WITH 06 LOCKER(4370002462)/QTY 21</v>
      </c>
      <c r="C1657" s="51" t="str">
        <f t="shared" si="1346"/>
        <v>N.A.</v>
      </c>
      <c r="D1657" s="217" t="str">
        <f t="shared" si="1346"/>
        <v>-</v>
      </c>
      <c r="E1657" s="53">
        <f t="shared" si="1346"/>
        <v>0</v>
      </c>
      <c r="F1657" s="32">
        <f t="shared" si="1320"/>
        <v>3.3494953000000001E-2</v>
      </c>
      <c r="G1657" s="32">
        <f t="shared" si="1321"/>
        <v>3.3494953000000001E-2</v>
      </c>
      <c r="H1657" s="32">
        <f t="shared" si="1311"/>
        <v>0</v>
      </c>
      <c r="I1657" s="29">
        <f>'F4.2'!Z227</f>
        <v>0</v>
      </c>
      <c r="J1657" s="29">
        <f>'F4.2'!AY227</f>
        <v>0</v>
      </c>
      <c r="K1657" s="32"/>
      <c r="L1657" s="32"/>
      <c r="M1657" s="32">
        <f t="shared" si="1303"/>
        <v>0</v>
      </c>
      <c r="N1657" s="32">
        <f t="shared" si="1312"/>
        <v>0</v>
      </c>
    </row>
    <row r="1658" spans="1:14" ht="15.75" outlineLevel="1">
      <c r="A1658" s="33">
        <f t="shared" ref="A1658:E1658" si="1347">A1372</f>
        <v>35</v>
      </c>
      <c r="B1658" s="205" t="str">
        <f t="shared" si="1347"/>
        <v>File Cabinet(4370002463)/QTY 22</v>
      </c>
      <c r="C1658" s="51" t="str">
        <f t="shared" si="1347"/>
        <v>N.A.</v>
      </c>
      <c r="D1658" s="217" t="str">
        <f t="shared" si="1347"/>
        <v>-</v>
      </c>
      <c r="E1658" s="53">
        <f t="shared" si="1347"/>
        <v>0</v>
      </c>
      <c r="F1658" s="32">
        <f t="shared" si="1320"/>
        <v>4.0565839999999999E-2</v>
      </c>
      <c r="G1658" s="32">
        <f t="shared" si="1321"/>
        <v>4.0565839999999999E-2</v>
      </c>
      <c r="H1658" s="32">
        <f t="shared" si="1311"/>
        <v>0</v>
      </c>
      <c r="I1658" s="29">
        <f>'F4.2'!Z228</f>
        <v>0</v>
      </c>
      <c r="J1658" s="29">
        <f>'F4.2'!AY228</f>
        <v>0</v>
      </c>
      <c r="K1658" s="32"/>
      <c r="L1658" s="32"/>
      <c r="M1658" s="32">
        <f t="shared" si="1303"/>
        <v>0</v>
      </c>
      <c r="N1658" s="32">
        <f t="shared" si="1312"/>
        <v>0</v>
      </c>
    </row>
    <row r="1659" spans="1:14" ht="15.75" outlineLevel="1">
      <c r="A1659" s="33">
        <f t="shared" ref="A1659:E1659" si="1348">A1373</f>
        <v>36</v>
      </c>
      <c r="B1659" s="205" t="str">
        <f t="shared" si="1348"/>
        <v>Midback Chair(4370002456)/QTY 30</v>
      </c>
      <c r="C1659" s="51" t="str">
        <f t="shared" si="1348"/>
        <v>N.A.</v>
      </c>
      <c r="D1659" s="217" t="str">
        <f t="shared" si="1348"/>
        <v>-</v>
      </c>
      <c r="E1659" s="53">
        <f t="shared" si="1348"/>
        <v>0</v>
      </c>
      <c r="F1659" s="32">
        <f t="shared" si="1320"/>
        <v>1.7514008000000001E-2</v>
      </c>
      <c r="G1659" s="32">
        <f t="shared" si="1321"/>
        <v>1.7514008000000001E-2</v>
      </c>
      <c r="H1659" s="32">
        <f t="shared" si="1311"/>
        <v>0</v>
      </c>
      <c r="I1659" s="29">
        <f>'F4.2'!Z229</f>
        <v>0</v>
      </c>
      <c r="J1659" s="29">
        <f>'F4.2'!AY229</f>
        <v>0</v>
      </c>
      <c r="K1659" s="32"/>
      <c r="L1659" s="32"/>
      <c r="M1659" s="32">
        <f t="shared" si="1303"/>
        <v>0</v>
      </c>
      <c r="N1659" s="32">
        <f t="shared" si="1312"/>
        <v>0</v>
      </c>
    </row>
    <row r="1660" spans="1:14" ht="15.75" outlineLevel="1">
      <c r="A1660" s="33">
        <f t="shared" ref="A1660:E1660" si="1349">A1374</f>
        <v>37</v>
      </c>
      <c r="B1660" s="205" t="str">
        <f t="shared" si="1349"/>
        <v>S-Type(backrest made of mesh)Chair(4370002465)/QTY 20</v>
      </c>
      <c r="C1660" s="51" t="str">
        <f t="shared" si="1349"/>
        <v>N.A.</v>
      </c>
      <c r="D1660" s="217" t="str">
        <f t="shared" si="1349"/>
        <v>-</v>
      </c>
      <c r="E1660" s="53">
        <f t="shared" si="1349"/>
        <v>0</v>
      </c>
      <c r="F1660" s="32">
        <f t="shared" si="1320"/>
        <v>1.1420039999999999E-2</v>
      </c>
      <c r="G1660" s="32">
        <f t="shared" si="1321"/>
        <v>1.1420039999999999E-2</v>
      </c>
      <c r="H1660" s="32">
        <f t="shared" si="1311"/>
        <v>0</v>
      </c>
      <c r="I1660" s="29">
        <f>'F4.2'!Z230</f>
        <v>0</v>
      </c>
      <c r="J1660" s="29">
        <f>'F4.2'!AY230</f>
        <v>0</v>
      </c>
      <c r="K1660" s="32"/>
      <c r="L1660" s="32"/>
      <c r="M1660" s="32">
        <f t="shared" si="1303"/>
        <v>0</v>
      </c>
      <c r="N1660" s="32">
        <f t="shared" si="1312"/>
        <v>0</v>
      </c>
    </row>
    <row r="1661" spans="1:14" ht="15.75" outlineLevel="1">
      <c r="A1661" s="33">
        <f t="shared" ref="A1661:E1661" si="1350">A1375</f>
        <v>38</v>
      </c>
      <c r="B1661" s="205" t="str">
        <f t="shared" si="1350"/>
        <v>L Type Exe. Table(4370002471)/QTY 4</v>
      </c>
      <c r="C1661" s="51" t="str">
        <f t="shared" si="1350"/>
        <v>N.A.</v>
      </c>
      <c r="D1661" s="217" t="str">
        <f t="shared" si="1350"/>
        <v>-</v>
      </c>
      <c r="E1661" s="53">
        <f t="shared" si="1350"/>
        <v>0</v>
      </c>
      <c r="F1661" s="32">
        <f t="shared" si="1320"/>
        <v>2.4891996E-2</v>
      </c>
      <c r="G1661" s="32">
        <f t="shared" si="1321"/>
        <v>2.4891996E-2</v>
      </c>
      <c r="H1661" s="32">
        <f t="shared" si="1311"/>
        <v>0</v>
      </c>
      <c r="I1661" s="29">
        <f>'F4.2'!Z231</f>
        <v>0</v>
      </c>
      <c r="J1661" s="29">
        <f>'F4.2'!AY231</f>
        <v>0</v>
      </c>
      <c r="K1661" s="32"/>
      <c r="L1661" s="32"/>
      <c r="M1661" s="32">
        <f t="shared" si="1303"/>
        <v>0</v>
      </c>
      <c r="N1661" s="32">
        <f t="shared" si="1312"/>
        <v>0</v>
      </c>
    </row>
    <row r="1662" spans="1:14" ht="15.75" outlineLevel="1">
      <c r="A1662" s="33">
        <f t="shared" ref="A1662:E1662" si="1351">A1376</f>
        <v>39</v>
      </c>
      <c r="B1662" s="205" t="str">
        <f t="shared" si="1351"/>
        <v>Godrej interio T-104 Table(4370002472)/QTY 18</v>
      </c>
      <c r="C1662" s="51" t="str">
        <f t="shared" si="1351"/>
        <v>N.A.</v>
      </c>
      <c r="D1662" s="217" t="str">
        <f t="shared" si="1351"/>
        <v>-</v>
      </c>
      <c r="E1662" s="53">
        <f t="shared" si="1351"/>
        <v>0</v>
      </c>
      <c r="F1662" s="32">
        <f t="shared" si="1320"/>
        <v>4.2227988000000001E-2</v>
      </c>
      <c r="G1662" s="32">
        <f t="shared" si="1321"/>
        <v>4.2227988000000001E-2</v>
      </c>
      <c r="H1662" s="32">
        <f t="shared" si="1311"/>
        <v>0</v>
      </c>
      <c r="I1662" s="29">
        <f>'F4.2'!Z232</f>
        <v>0</v>
      </c>
      <c r="J1662" s="29">
        <f>'F4.2'!AY232</f>
        <v>0</v>
      </c>
      <c r="K1662" s="32"/>
      <c r="L1662" s="32"/>
      <c r="M1662" s="32">
        <f t="shared" si="1303"/>
        <v>0</v>
      </c>
      <c r="N1662" s="32">
        <f t="shared" si="1312"/>
        <v>0</v>
      </c>
    </row>
    <row r="1663" spans="1:14" ht="15.75" outlineLevel="1">
      <c r="A1663" s="33">
        <f t="shared" ref="A1663:E1663" si="1352">A1377</f>
        <v>40</v>
      </c>
      <c r="B1663" s="205" t="str">
        <f t="shared" si="1352"/>
        <v>Provi &amp; fix garden benc.@GTPS Colony.(4370002503)./QTY 35</v>
      </c>
      <c r="C1663" s="51" t="str">
        <f t="shared" si="1352"/>
        <v>N.A.</v>
      </c>
      <c r="D1663" s="217" t="str">
        <f t="shared" si="1352"/>
        <v>-</v>
      </c>
      <c r="E1663" s="53">
        <f t="shared" si="1352"/>
        <v>0</v>
      </c>
      <c r="F1663" s="32">
        <f t="shared" si="1320"/>
        <v>3.2214E-2</v>
      </c>
      <c r="G1663" s="32">
        <f t="shared" si="1321"/>
        <v>3.2214E-2</v>
      </c>
      <c r="H1663" s="32">
        <f t="shared" si="1311"/>
        <v>0</v>
      </c>
      <c r="I1663" s="29">
        <f>'F4.2'!Z233</f>
        <v>0</v>
      </c>
      <c r="J1663" s="29">
        <f>'F4.2'!AY233</f>
        <v>0</v>
      </c>
      <c r="K1663" s="32"/>
      <c r="L1663" s="32"/>
      <c r="M1663" s="32">
        <f t="shared" si="1303"/>
        <v>0</v>
      </c>
      <c r="N1663" s="32">
        <f t="shared" si="1312"/>
        <v>0</v>
      </c>
    </row>
    <row r="1664" spans="1:14" ht="15.75" outlineLevel="1">
      <c r="A1664" s="33">
        <f t="shared" ref="A1664:E1664" si="1353">A1378</f>
        <v>41</v>
      </c>
      <c r="B1664" s="205" t="str">
        <f t="shared" si="1353"/>
        <v>Supply of heavy pedestal type (4370002601)/QTY 20</v>
      </c>
      <c r="C1664" s="51" t="str">
        <f t="shared" si="1353"/>
        <v>N.A.</v>
      </c>
      <c r="D1664" s="217" t="str">
        <f t="shared" si="1353"/>
        <v>-</v>
      </c>
      <c r="E1664" s="53">
        <f t="shared" si="1353"/>
        <v>0</v>
      </c>
      <c r="F1664" s="32">
        <f t="shared" si="1320"/>
        <v>2.6260004E-2</v>
      </c>
      <c r="G1664" s="32">
        <f t="shared" si="1321"/>
        <v>2.6260004E-2</v>
      </c>
      <c r="H1664" s="32">
        <f t="shared" si="1311"/>
        <v>0</v>
      </c>
      <c r="I1664" s="29">
        <f>'F4.2'!Z234</f>
        <v>0</v>
      </c>
      <c r="J1664" s="29">
        <f>'F4.2'!AY234</f>
        <v>0</v>
      </c>
      <c r="K1664" s="32"/>
      <c r="L1664" s="32"/>
      <c r="M1664" s="32">
        <f t="shared" si="1303"/>
        <v>0</v>
      </c>
      <c r="N1664" s="32">
        <f t="shared" si="1312"/>
        <v>0</v>
      </c>
    </row>
    <row r="1665" spans="1:14" ht="15.75" outlineLevel="1">
      <c r="A1665" s="33">
        <f t="shared" ref="A1665:E1665" si="1354">A1379</f>
        <v>42</v>
      </c>
      <c r="B1665" s="205" t="str">
        <f t="shared" si="1354"/>
        <v>2 TON CAPACITY SPLIT AC(4370002498)/QTY 8</v>
      </c>
      <c r="C1665" s="51" t="str">
        <f t="shared" si="1354"/>
        <v>N.A.</v>
      </c>
      <c r="D1665" s="217" t="str">
        <f t="shared" si="1354"/>
        <v>-</v>
      </c>
      <c r="E1665" s="53">
        <f t="shared" si="1354"/>
        <v>0</v>
      </c>
      <c r="F1665" s="32">
        <f t="shared" si="1320"/>
        <v>3.3589595999999999E-2</v>
      </c>
      <c r="G1665" s="32">
        <f t="shared" si="1321"/>
        <v>3.3589595999999999E-2</v>
      </c>
      <c r="H1665" s="32">
        <f t="shared" si="1311"/>
        <v>0</v>
      </c>
      <c r="I1665" s="29">
        <f>'F4.2'!Z235</f>
        <v>0</v>
      </c>
      <c r="J1665" s="29">
        <f>'F4.2'!AY235</f>
        <v>0</v>
      </c>
      <c r="K1665" s="32"/>
      <c r="L1665" s="32"/>
      <c r="M1665" s="32">
        <f t="shared" si="1303"/>
        <v>0</v>
      </c>
      <c r="N1665" s="32">
        <f t="shared" si="1312"/>
        <v>0</v>
      </c>
    </row>
    <row r="1666" spans="1:14" ht="15.75" outlineLevel="1">
      <c r="A1666" s="33">
        <f t="shared" ref="A1666:E1666" si="1355">A1380</f>
        <v>43</v>
      </c>
      <c r="B1666" s="205" t="str">
        <f t="shared" si="1355"/>
        <v>Procurement of 16 Channel DVR at GTPS.(4370002575)/QTY 1</v>
      </c>
      <c r="C1666" s="51" t="str">
        <f t="shared" si="1355"/>
        <v>N.A.</v>
      </c>
      <c r="D1666" s="217" t="str">
        <f t="shared" si="1355"/>
        <v>-</v>
      </c>
      <c r="E1666" s="53">
        <f t="shared" si="1355"/>
        <v>0</v>
      </c>
      <c r="F1666" s="32">
        <f t="shared" si="1320"/>
        <v>1.0399999999999999E-3</v>
      </c>
      <c r="G1666" s="32">
        <f t="shared" si="1321"/>
        <v>1.0399999999999999E-3</v>
      </c>
      <c r="H1666" s="32">
        <f t="shared" si="1311"/>
        <v>0</v>
      </c>
      <c r="I1666" s="29">
        <f>'F4.2'!Z236</f>
        <v>0</v>
      </c>
      <c r="J1666" s="29">
        <f>'F4.2'!AY236</f>
        <v>0</v>
      </c>
      <c r="K1666" s="32"/>
      <c r="L1666" s="32"/>
      <c r="M1666" s="32">
        <f t="shared" si="1303"/>
        <v>0</v>
      </c>
      <c r="N1666" s="32">
        <f t="shared" si="1312"/>
        <v>0</v>
      </c>
    </row>
    <row r="1667" spans="1:14" ht="15.75" outlineLevel="1">
      <c r="A1667" s="33">
        <f t="shared" ref="A1667:E1667" si="1356">A1381</f>
        <v>44</v>
      </c>
      <c r="B1667" s="205" t="str">
        <f t="shared" si="1356"/>
        <v>Procurement of Server at GTPS Uran.(4385000212)/QTY 1</v>
      </c>
      <c r="C1667" s="51" t="str">
        <f t="shared" si="1356"/>
        <v>N.A.</v>
      </c>
      <c r="D1667" s="217" t="str">
        <f t="shared" si="1356"/>
        <v>-</v>
      </c>
      <c r="E1667" s="53">
        <f t="shared" si="1356"/>
        <v>0</v>
      </c>
      <c r="F1667" s="32">
        <f t="shared" si="1320"/>
        <v>5.4766160000000001E-2</v>
      </c>
      <c r="G1667" s="32">
        <f t="shared" si="1321"/>
        <v>5.4766160000000001E-2</v>
      </c>
      <c r="H1667" s="32">
        <f t="shared" si="1311"/>
        <v>0</v>
      </c>
      <c r="I1667" s="29">
        <f>'F4.2'!Z237</f>
        <v>0</v>
      </c>
      <c r="J1667" s="29">
        <f>'F4.2'!AY237</f>
        <v>0</v>
      </c>
      <c r="K1667" s="32"/>
      <c r="L1667" s="32"/>
      <c r="M1667" s="32">
        <f t="shared" si="1303"/>
        <v>0</v>
      </c>
      <c r="N1667" s="32">
        <f t="shared" si="1312"/>
        <v>0</v>
      </c>
    </row>
    <row r="1668" spans="1:14" ht="15.75" outlineLevel="1">
      <c r="A1668" s="33">
        <f t="shared" ref="A1668:E1668" si="1357">A1382</f>
        <v>45</v>
      </c>
      <c r="B1668" s="205" t="str">
        <f t="shared" si="1357"/>
        <v>CCTV Cameras  and DVR at GTPS URAN (4370002677)/QTY 13</v>
      </c>
      <c r="C1668" s="51" t="str">
        <f t="shared" si="1357"/>
        <v>N.A.</v>
      </c>
      <c r="D1668" s="217" t="str">
        <f t="shared" si="1357"/>
        <v>-</v>
      </c>
      <c r="E1668" s="53">
        <f t="shared" si="1357"/>
        <v>0</v>
      </c>
      <c r="F1668" s="32">
        <f t="shared" si="1320"/>
        <v>3.6888450000000001E-3</v>
      </c>
      <c r="G1668" s="32">
        <f t="shared" si="1321"/>
        <v>3.6888450000000001E-3</v>
      </c>
      <c r="H1668" s="32">
        <f t="shared" si="1311"/>
        <v>0</v>
      </c>
      <c r="I1668" s="29">
        <f>'F4.2'!Z238</f>
        <v>0</v>
      </c>
      <c r="J1668" s="29">
        <f>'F4.2'!AY238</f>
        <v>0</v>
      </c>
      <c r="K1668" s="32"/>
      <c r="L1668" s="32"/>
      <c r="M1668" s="32">
        <f t="shared" si="1303"/>
        <v>0</v>
      </c>
      <c r="N1668" s="32">
        <f t="shared" si="1312"/>
        <v>0</v>
      </c>
    </row>
    <row r="1669" spans="1:14" ht="15.75" outlineLevel="1">
      <c r="A1669" s="33">
        <f t="shared" ref="A1669:E1669" si="1358">A1383</f>
        <v>46</v>
      </c>
      <c r="B1669" s="205" t="str">
        <f t="shared" si="1358"/>
        <v>3 KW Geysers (Water Heaters) (4370002733)/QTY 18</v>
      </c>
      <c r="C1669" s="51" t="str">
        <f t="shared" si="1358"/>
        <v>N.A.</v>
      </c>
      <c r="D1669" s="217" t="str">
        <f t="shared" si="1358"/>
        <v>-</v>
      </c>
      <c r="E1669" s="53">
        <f t="shared" si="1358"/>
        <v>0</v>
      </c>
      <c r="F1669" s="32">
        <f t="shared" si="1320"/>
        <v>5.7599900000000004E-3</v>
      </c>
      <c r="G1669" s="32">
        <f t="shared" si="1321"/>
        <v>5.7599900000000004E-3</v>
      </c>
      <c r="H1669" s="32">
        <f t="shared" si="1311"/>
        <v>0</v>
      </c>
      <c r="I1669" s="29">
        <f>'F4.2'!Z239</f>
        <v>0</v>
      </c>
      <c r="J1669" s="29">
        <f>'F4.2'!AY239</f>
        <v>0</v>
      </c>
      <c r="K1669" s="32"/>
      <c r="L1669" s="32"/>
      <c r="M1669" s="32">
        <f t="shared" si="1303"/>
        <v>0</v>
      </c>
      <c r="N1669" s="32">
        <f t="shared" si="1312"/>
        <v>0</v>
      </c>
    </row>
    <row r="1670" spans="1:14" ht="30" outlineLevel="1">
      <c r="A1670" s="33">
        <f t="shared" ref="A1670:E1670" si="1359">A1384</f>
        <v>47</v>
      </c>
      <c r="B1670" s="205" t="str">
        <f t="shared" si="1359"/>
        <v>WALL MOUNTED/Matress etc .Guest house FAN 24" 230V 1440RPM(4370002713)/QTY 39</v>
      </c>
      <c r="C1670" s="51" t="str">
        <f t="shared" si="1359"/>
        <v>N.A.</v>
      </c>
      <c r="D1670" s="217" t="str">
        <f t="shared" si="1359"/>
        <v>-</v>
      </c>
      <c r="E1670" s="53">
        <f t="shared" si="1359"/>
        <v>0</v>
      </c>
      <c r="F1670" s="32">
        <f t="shared" si="1320"/>
        <v>1.1658399999999999E-2</v>
      </c>
      <c r="G1670" s="32">
        <f t="shared" si="1321"/>
        <v>1.1658399999999999E-2</v>
      </c>
      <c r="H1670" s="32">
        <f t="shared" si="1311"/>
        <v>0</v>
      </c>
      <c r="I1670" s="29">
        <f>'F4.2'!Z240</f>
        <v>0</v>
      </c>
      <c r="J1670" s="29">
        <f>'F4.2'!AY240</f>
        <v>0</v>
      </c>
      <c r="K1670" s="32"/>
      <c r="L1670" s="32"/>
      <c r="M1670" s="32">
        <f t="shared" si="1303"/>
        <v>0</v>
      </c>
      <c r="N1670" s="32">
        <f t="shared" si="1312"/>
        <v>0</v>
      </c>
    </row>
    <row r="1671" spans="1:14" ht="15.75" outlineLevel="1">
      <c r="A1671" s="33">
        <f t="shared" ref="A1671:E1671" si="1360">A1385</f>
        <v>48</v>
      </c>
      <c r="B1671" s="205" t="str">
        <f t="shared" si="1360"/>
        <v>COMPLETE PROJECTOR WITH STD ACCE.(4370002703)/QTY 1</v>
      </c>
      <c r="C1671" s="51" t="str">
        <f t="shared" si="1360"/>
        <v>N.A.</v>
      </c>
      <c r="D1671" s="217" t="str">
        <f t="shared" si="1360"/>
        <v>-</v>
      </c>
      <c r="E1671" s="53">
        <f t="shared" si="1360"/>
        <v>0</v>
      </c>
      <c r="F1671" s="32">
        <f t="shared" si="1320"/>
        <v>6.1642240000000003E-3</v>
      </c>
      <c r="G1671" s="32">
        <f t="shared" si="1321"/>
        <v>6.1642240000000003E-3</v>
      </c>
      <c r="H1671" s="32">
        <f t="shared" si="1311"/>
        <v>0</v>
      </c>
      <c r="I1671" s="29">
        <f>'F4.2'!Z241</f>
        <v>0</v>
      </c>
      <c r="J1671" s="29">
        <f>'F4.2'!AY241</f>
        <v>0</v>
      </c>
      <c r="K1671" s="32"/>
      <c r="L1671" s="32"/>
      <c r="M1671" s="32">
        <f t="shared" si="1303"/>
        <v>0</v>
      </c>
      <c r="N1671" s="32">
        <f t="shared" si="1312"/>
        <v>0</v>
      </c>
    </row>
    <row r="1672" spans="1:14" ht="15.75" outlineLevel="1">
      <c r="A1672" s="33">
        <f t="shared" ref="A1672:E1672" si="1361">A1386</f>
        <v>49</v>
      </c>
      <c r="B1672" s="205" t="str">
        <f t="shared" si="1361"/>
        <v>NAS Storage device (4370002674)/QTY 1</v>
      </c>
      <c r="C1672" s="51" t="str">
        <f t="shared" si="1361"/>
        <v>N.A.</v>
      </c>
      <c r="D1672" s="217" t="str">
        <f t="shared" si="1361"/>
        <v>-</v>
      </c>
      <c r="E1672" s="53">
        <f t="shared" si="1361"/>
        <v>0</v>
      </c>
      <c r="F1672" s="32">
        <f t="shared" si="1320"/>
        <v>2.2499886E-2</v>
      </c>
      <c r="G1672" s="32">
        <f t="shared" si="1321"/>
        <v>2.2499886E-2</v>
      </c>
      <c r="H1672" s="32">
        <f t="shared" si="1311"/>
        <v>0</v>
      </c>
      <c r="I1672" s="29">
        <f>'F4.2'!Z242</f>
        <v>0</v>
      </c>
      <c r="J1672" s="29">
        <f>'F4.2'!AY242</f>
        <v>0</v>
      </c>
      <c r="K1672" s="32"/>
      <c r="L1672" s="32"/>
      <c r="M1672" s="32">
        <f t="shared" si="1303"/>
        <v>0</v>
      </c>
      <c r="N1672" s="32">
        <f t="shared" si="1312"/>
        <v>0</v>
      </c>
    </row>
    <row r="1673" spans="1:14" ht="15.75" outlineLevel="1">
      <c r="A1673" s="33">
        <f t="shared" ref="A1673:E1673" si="1362">A1387</f>
        <v>50</v>
      </c>
      <c r="B1673" s="205" t="str">
        <f t="shared" si="1362"/>
        <v>DYNAMIC MIC,ACCESSORIES (4370002728)/QTY 5</v>
      </c>
      <c r="C1673" s="51" t="str">
        <f t="shared" si="1362"/>
        <v>N.A.</v>
      </c>
      <c r="D1673" s="217" t="str">
        <f t="shared" si="1362"/>
        <v>-</v>
      </c>
      <c r="E1673" s="53">
        <f t="shared" si="1362"/>
        <v>0</v>
      </c>
      <c r="F1673" s="32">
        <f t="shared" si="1320"/>
        <v>2.47E-3</v>
      </c>
      <c r="G1673" s="32">
        <f t="shared" si="1321"/>
        <v>2.47E-3</v>
      </c>
      <c r="H1673" s="32">
        <f t="shared" si="1311"/>
        <v>0</v>
      </c>
      <c r="I1673" s="29">
        <f>'F4.2'!Z243</f>
        <v>0</v>
      </c>
      <c r="J1673" s="29">
        <f>'F4.2'!AY243</f>
        <v>0</v>
      </c>
      <c r="K1673" s="32"/>
      <c r="L1673" s="32"/>
      <c r="M1673" s="32">
        <f t="shared" si="1303"/>
        <v>0</v>
      </c>
      <c r="N1673" s="32">
        <f t="shared" si="1312"/>
        <v>0</v>
      </c>
    </row>
    <row r="1674" spans="1:14" ht="15.75" outlineLevel="1">
      <c r="A1674" s="33">
        <f t="shared" ref="A1674:E1674" si="1363">A1388</f>
        <v>51</v>
      </c>
      <c r="B1674" s="205" t="str">
        <f t="shared" si="1363"/>
        <v>DESKTOP (4370002709)/QTY 10</v>
      </c>
      <c r="C1674" s="51" t="str">
        <f t="shared" si="1363"/>
        <v>N.A.</v>
      </c>
      <c r="D1674" s="217" t="str">
        <f t="shared" si="1363"/>
        <v>-</v>
      </c>
      <c r="E1674" s="53">
        <f t="shared" si="1363"/>
        <v>0</v>
      </c>
      <c r="F1674" s="32">
        <f t="shared" si="1320"/>
        <v>5.6866996000000003E-2</v>
      </c>
      <c r="G1674" s="32">
        <f t="shared" si="1321"/>
        <v>5.6866996000000003E-2</v>
      </c>
      <c r="H1674" s="32">
        <f t="shared" si="1311"/>
        <v>0</v>
      </c>
      <c r="I1674" s="29">
        <f>'F4.2'!Z244</f>
        <v>0</v>
      </c>
      <c r="J1674" s="29">
        <f>'F4.2'!AY244</f>
        <v>0</v>
      </c>
      <c r="K1674" s="32"/>
      <c r="L1674" s="32"/>
      <c r="M1674" s="32">
        <f t="shared" si="1303"/>
        <v>0</v>
      </c>
      <c r="N1674" s="32">
        <f t="shared" si="1312"/>
        <v>0</v>
      </c>
    </row>
    <row r="1675" spans="1:14" ht="15.75" outlineLevel="1">
      <c r="A1675" s="33">
        <f t="shared" ref="A1675:E1675" si="1364">A1389</f>
        <v>52</v>
      </c>
      <c r="B1675" s="205" t="str">
        <f t="shared" si="1364"/>
        <v>Procurement of Computer Monitor at GTPS.4370002812/QTY 15</v>
      </c>
      <c r="C1675" s="51" t="str">
        <f t="shared" si="1364"/>
        <v>N.A.</v>
      </c>
      <c r="D1675" s="217" t="str">
        <f t="shared" si="1364"/>
        <v>-</v>
      </c>
      <c r="E1675" s="53">
        <f t="shared" si="1364"/>
        <v>0</v>
      </c>
      <c r="F1675" s="32">
        <f t="shared" si="1320"/>
        <v>2.1300003000000001E-2</v>
      </c>
      <c r="G1675" s="32">
        <f t="shared" si="1321"/>
        <v>2.1300003000000001E-2</v>
      </c>
      <c r="H1675" s="32">
        <f t="shared" si="1311"/>
        <v>0</v>
      </c>
      <c r="I1675" s="29">
        <f>'F4.2'!Z245</f>
        <v>0</v>
      </c>
      <c r="J1675" s="29">
        <f>'F4.2'!AY245</f>
        <v>0</v>
      </c>
      <c r="K1675" s="32"/>
      <c r="L1675" s="32"/>
      <c r="M1675" s="32">
        <f t="shared" si="1303"/>
        <v>0</v>
      </c>
      <c r="N1675" s="32">
        <f t="shared" si="1312"/>
        <v>0</v>
      </c>
    </row>
    <row r="1676" spans="1:14" ht="15.75" outlineLevel="1">
      <c r="A1676" s="33">
        <f t="shared" ref="A1676:E1676" si="1365">A1390</f>
        <v>53</v>
      </c>
      <c r="B1676" s="205" t="str">
        <f t="shared" si="1365"/>
        <v>Procurement of Air Purifiers in PCR’s4370002804/Qty 40</v>
      </c>
      <c r="C1676" s="51" t="str">
        <f t="shared" si="1365"/>
        <v>N.A.</v>
      </c>
      <c r="D1676" s="217" t="str">
        <f t="shared" si="1365"/>
        <v>-</v>
      </c>
      <c r="E1676" s="53">
        <f t="shared" si="1365"/>
        <v>0</v>
      </c>
      <c r="F1676" s="32">
        <f t="shared" si="1320"/>
        <v>6.9999959999999996E-3</v>
      </c>
      <c r="G1676" s="32">
        <f t="shared" si="1321"/>
        <v>6.9999959999999996E-3</v>
      </c>
      <c r="H1676" s="32">
        <f t="shared" si="1311"/>
        <v>0</v>
      </c>
      <c r="I1676" s="29">
        <f>'F4.2'!Z246</f>
        <v>0</v>
      </c>
      <c r="J1676" s="29">
        <f>'F4.2'!AY246</f>
        <v>0</v>
      </c>
      <c r="K1676" s="32"/>
      <c r="L1676" s="32"/>
      <c r="M1676" s="32">
        <f t="shared" si="1303"/>
        <v>0</v>
      </c>
      <c r="N1676" s="32">
        <f t="shared" si="1312"/>
        <v>0</v>
      </c>
    </row>
    <row r="1677" spans="1:14" ht="15.75" outlineLevel="1">
      <c r="A1677" s="33">
        <f t="shared" ref="A1677:E1677" si="1366">A1391</f>
        <v>54</v>
      </c>
      <c r="B1677" s="205" t="str">
        <f t="shared" si="1366"/>
        <v>iPad &amp; Laptop As Per Specification 4385000561/QTY 2</v>
      </c>
      <c r="C1677" s="51" t="str">
        <f t="shared" si="1366"/>
        <v>N.A.</v>
      </c>
      <c r="D1677" s="217" t="str">
        <f t="shared" si="1366"/>
        <v>-</v>
      </c>
      <c r="E1677" s="53">
        <f t="shared" si="1366"/>
        <v>0</v>
      </c>
      <c r="F1677" s="32">
        <f t="shared" si="1320"/>
        <v>1.9458199999999998E-2</v>
      </c>
      <c r="G1677" s="32">
        <f t="shared" si="1321"/>
        <v>1.9458199999999998E-2</v>
      </c>
      <c r="H1677" s="32">
        <f t="shared" si="1311"/>
        <v>0</v>
      </c>
      <c r="I1677" s="29">
        <f>'F4.2'!Z247</f>
        <v>0</v>
      </c>
      <c r="J1677" s="29">
        <f>'F4.2'!AY247</f>
        <v>0</v>
      </c>
      <c r="K1677" s="32"/>
      <c r="L1677" s="32"/>
      <c r="M1677" s="32">
        <f t="shared" si="1303"/>
        <v>0</v>
      </c>
      <c r="N1677" s="32">
        <f t="shared" si="1312"/>
        <v>0</v>
      </c>
    </row>
    <row r="1678" spans="1:14" ht="15.75" outlineLevel="1">
      <c r="A1678" s="33">
        <f t="shared" ref="A1678:E1678" si="1367">A1392</f>
        <v>55</v>
      </c>
      <c r="B1678" s="205" t="str">
        <f t="shared" si="1367"/>
        <v>Projector Screen SZIE 8 X 10 FEET(4370002710)/QTY 1</v>
      </c>
      <c r="C1678" s="51" t="str">
        <f t="shared" si="1367"/>
        <v>N.A.</v>
      </c>
      <c r="D1678" s="217" t="str">
        <f t="shared" si="1367"/>
        <v>-</v>
      </c>
      <c r="E1678" s="53">
        <f t="shared" si="1367"/>
        <v>0</v>
      </c>
      <c r="F1678" s="32">
        <f t="shared" si="1320"/>
        <v>1.0397990000000001E-3</v>
      </c>
      <c r="G1678" s="32">
        <f t="shared" si="1321"/>
        <v>1.0397990000000001E-3</v>
      </c>
      <c r="H1678" s="32">
        <f t="shared" si="1311"/>
        <v>0</v>
      </c>
      <c r="I1678" s="29">
        <f>'F4.2'!Z248</f>
        <v>0</v>
      </c>
      <c r="J1678" s="29">
        <f>'F4.2'!AY248</f>
        <v>0</v>
      </c>
      <c r="K1678" s="32"/>
      <c r="L1678" s="32"/>
      <c r="M1678" s="32">
        <f t="shared" si="1303"/>
        <v>0</v>
      </c>
      <c r="N1678" s="32">
        <f t="shared" si="1312"/>
        <v>0</v>
      </c>
    </row>
    <row r="1679" spans="1:14" ht="30" outlineLevel="1">
      <c r="A1679" s="33">
        <f t="shared" ref="A1679:E1679" si="1368">A1393</f>
        <v>56</v>
      </c>
      <c r="B1679" s="252" t="str">
        <f t="shared" si="1368"/>
        <v>Supply, Installation and commissioning of SCADA System for Raw and DM water plant at Water Treatment Plant, GTPS, Uran.</v>
      </c>
      <c r="C1679" s="51">
        <f t="shared" si="1368"/>
        <v>0</v>
      </c>
      <c r="D1679" s="217" t="str">
        <f t="shared" si="1368"/>
        <v>-</v>
      </c>
      <c r="E1679" s="53">
        <f t="shared" si="1368"/>
        <v>0</v>
      </c>
      <c r="F1679" s="32">
        <f t="shared" si="1320"/>
        <v>0.92630000000000001</v>
      </c>
      <c r="G1679" s="32">
        <f t="shared" si="1321"/>
        <v>0.92630000000000001</v>
      </c>
      <c r="H1679" s="32">
        <f t="shared" si="1311"/>
        <v>0</v>
      </c>
      <c r="I1679" s="29">
        <f>'F4.2'!Z249</f>
        <v>0</v>
      </c>
      <c r="J1679" s="29">
        <f>'F4.2'!AY249</f>
        <v>0</v>
      </c>
      <c r="K1679" s="32"/>
      <c r="L1679" s="32"/>
      <c r="M1679" s="32">
        <f t="shared" si="1303"/>
        <v>0</v>
      </c>
      <c r="N1679" s="32">
        <f t="shared" si="1312"/>
        <v>0</v>
      </c>
    </row>
    <row r="1680" spans="1:14" ht="30" outlineLevel="1">
      <c r="A1680" s="33">
        <f t="shared" ref="A1680:E1680" si="1369">A1394</f>
        <v>57</v>
      </c>
      <c r="B1680" s="252" t="str">
        <f t="shared" si="1369"/>
        <v>Supply, Installation and commissioning of Battery chargers at stage II at GTPS Uran</v>
      </c>
      <c r="C1680" s="51">
        <f t="shared" si="1369"/>
        <v>0</v>
      </c>
      <c r="D1680" s="217" t="str">
        <f t="shared" si="1369"/>
        <v>-</v>
      </c>
      <c r="E1680" s="53">
        <f t="shared" si="1369"/>
        <v>0</v>
      </c>
      <c r="F1680" s="32">
        <f t="shared" si="1320"/>
        <v>0.69004335000000006</v>
      </c>
      <c r="G1680" s="32">
        <f t="shared" si="1321"/>
        <v>0.69004335000000006</v>
      </c>
      <c r="H1680" s="32">
        <f t="shared" si="1311"/>
        <v>0</v>
      </c>
      <c r="I1680" s="29">
        <f>'F4.2'!Z250</f>
        <v>0</v>
      </c>
      <c r="J1680" s="29">
        <f>'F4.2'!AY250</f>
        <v>0</v>
      </c>
      <c r="K1680" s="32"/>
      <c r="L1680" s="32"/>
      <c r="M1680" s="32">
        <f t="shared" si="1303"/>
        <v>0</v>
      </c>
      <c r="N1680" s="32">
        <f t="shared" si="1312"/>
        <v>0</v>
      </c>
    </row>
    <row r="1681" spans="1:14" ht="30" outlineLevel="1">
      <c r="A1681" s="33">
        <f t="shared" ref="A1681:E1681" si="1370">A1395</f>
        <v>58</v>
      </c>
      <c r="B1681" s="252" t="str">
        <f t="shared" si="1370"/>
        <v>Up gradation of old Generator Protection System with Advance Series Microprocessor based system, GTPS Uarn</v>
      </c>
      <c r="C1681" s="51">
        <f t="shared" si="1370"/>
        <v>0</v>
      </c>
      <c r="D1681" s="217" t="str">
        <f t="shared" si="1370"/>
        <v>-</v>
      </c>
      <c r="E1681" s="53">
        <f t="shared" si="1370"/>
        <v>0</v>
      </c>
      <c r="F1681" s="32">
        <f t="shared" si="1320"/>
        <v>1.0930340000000001</v>
      </c>
      <c r="G1681" s="32">
        <f t="shared" si="1321"/>
        <v>1.0930340000000001</v>
      </c>
      <c r="H1681" s="32">
        <f t="shared" si="1311"/>
        <v>0</v>
      </c>
      <c r="I1681" s="29">
        <f>'F4.2'!Z251</f>
        <v>0</v>
      </c>
      <c r="J1681" s="29">
        <f>'F4.2'!AY251</f>
        <v>0</v>
      </c>
      <c r="K1681" s="32"/>
      <c r="L1681" s="32"/>
      <c r="M1681" s="32">
        <f t="shared" si="1303"/>
        <v>0</v>
      </c>
      <c r="N1681" s="32">
        <f t="shared" si="1312"/>
        <v>0</v>
      </c>
    </row>
    <row r="1682" spans="1:14" ht="30" outlineLevel="1">
      <c r="A1682" s="33">
        <f t="shared" ref="A1682:E1682" si="1371">A1396</f>
        <v>59</v>
      </c>
      <c r="B1682" s="252" t="str">
        <f t="shared" si="1371"/>
        <v>NABL laboratory set up including required instruments along with furniture and other accessories at WT Plant, GTPS, Uran.</v>
      </c>
      <c r="C1682" s="51">
        <f t="shared" si="1371"/>
        <v>0</v>
      </c>
      <c r="D1682" s="217" t="str">
        <f t="shared" si="1371"/>
        <v>-</v>
      </c>
      <c r="E1682" s="53">
        <f t="shared" si="1371"/>
        <v>0</v>
      </c>
      <c r="F1682" s="32">
        <f t="shared" si="1320"/>
        <v>0.64239199999999996</v>
      </c>
      <c r="G1682" s="32">
        <f t="shared" si="1321"/>
        <v>0.64239199999999996</v>
      </c>
      <c r="H1682" s="32">
        <f t="shared" si="1311"/>
        <v>0</v>
      </c>
      <c r="I1682" s="29">
        <f>'F4.2'!Z252</f>
        <v>0</v>
      </c>
      <c r="J1682" s="29">
        <f>'F4.2'!AY252</f>
        <v>0</v>
      </c>
      <c r="K1682" s="32"/>
      <c r="L1682" s="32"/>
      <c r="M1682" s="32">
        <f t="shared" ref="M1682:M1720" si="1372">SUM(J1682:L1682)</f>
        <v>0</v>
      </c>
      <c r="N1682" s="32">
        <f t="shared" si="1312"/>
        <v>0</v>
      </c>
    </row>
    <row r="1683" spans="1:14" ht="45" outlineLevel="1">
      <c r="A1683" s="30">
        <f t="shared" ref="A1683:E1683" si="1373">A1397</f>
        <v>60</v>
      </c>
      <c r="B1683" s="279" t="str">
        <f t="shared" si="1373"/>
        <v>Providing and applying of chemical resistance coating to the internal surface of soft water storage tank at Water Treatment Plant, GTPS Uran</v>
      </c>
      <c r="C1683" s="51">
        <f t="shared" si="1373"/>
        <v>0</v>
      </c>
      <c r="D1683" s="217" t="str">
        <f t="shared" si="1373"/>
        <v>-</v>
      </c>
      <c r="E1683" s="53">
        <f t="shared" si="1373"/>
        <v>0</v>
      </c>
      <c r="F1683" s="32">
        <f t="shared" si="1320"/>
        <v>1.4407729199999999</v>
      </c>
      <c r="G1683" s="32">
        <f t="shared" si="1321"/>
        <v>1.4407729199999999</v>
      </c>
      <c r="H1683" s="32">
        <f t="shared" si="1311"/>
        <v>0</v>
      </c>
      <c r="I1683" s="29">
        <f>'F4.2'!Z253</f>
        <v>0</v>
      </c>
      <c r="J1683" s="29">
        <f>'F4.2'!AY253</f>
        <v>0</v>
      </c>
      <c r="K1683" s="32"/>
      <c r="L1683" s="32"/>
      <c r="M1683" s="32">
        <f t="shared" si="1372"/>
        <v>0</v>
      </c>
      <c r="N1683" s="32">
        <f t="shared" si="1312"/>
        <v>0</v>
      </c>
    </row>
    <row r="1684" spans="1:14" ht="30" outlineLevel="1">
      <c r="A1684" s="30">
        <f t="shared" ref="A1684:E1684" si="1374">A1398</f>
        <v>61</v>
      </c>
      <c r="B1684" s="279" t="str">
        <f t="shared" si="1374"/>
        <v xml:space="preserve">CCPP Process improvement through application of Thermal insulation for WHRP Boiler/GT exhaust area at GTPS, Uran </v>
      </c>
      <c r="C1684" s="51">
        <f t="shared" si="1374"/>
        <v>0</v>
      </c>
      <c r="D1684" s="217" t="str">
        <f t="shared" si="1374"/>
        <v>-</v>
      </c>
      <c r="E1684" s="53">
        <f t="shared" si="1374"/>
        <v>0</v>
      </c>
      <c r="F1684" s="32">
        <f t="shared" si="1320"/>
        <v>0.85669474999999995</v>
      </c>
      <c r="G1684" s="32">
        <f t="shared" si="1321"/>
        <v>0.85669474999999995</v>
      </c>
      <c r="H1684" s="32">
        <f t="shared" si="1311"/>
        <v>0</v>
      </c>
      <c r="I1684" s="29">
        <f>'F4.2'!Z254</f>
        <v>0</v>
      </c>
      <c r="J1684" s="29">
        <f>'F4.2'!AY254</f>
        <v>0</v>
      </c>
      <c r="K1684" s="32"/>
      <c r="L1684" s="32"/>
      <c r="M1684" s="32">
        <f t="shared" si="1372"/>
        <v>0</v>
      </c>
      <c r="N1684" s="32">
        <f t="shared" si="1312"/>
        <v>0</v>
      </c>
    </row>
    <row r="1685" spans="1:14" ht="30" outlineLevel="1">
      <c r="A1685" s="30">
        <f t="shared" ref="A1685:E1685" si="1375">A1399</f>
        <v>62</v>
      </c>
      <c r="B1685" s="279" t="str">
        <f t="shared" si="1375"/>
        <v xml:space="preserve"> Procurement of grass cutting machine (Petrol engine) at GTPS, Uran.</v>
      </c>
      <c r="C1685" s="51">
        <f t="shared" si="1375"/>
        <v>0</v>
      </c>
      <c r="D1685" s="217" t="str">
        <f t="shared" si="1375"/>
        <v>-</v>
      </c>
      <c r="E1685" s="53">
        <f t="shared" si="1375"/>
        <v>0</v>
      </c>
      <c r="F1685" s="32">
        <f t="shared" si="1320"/>
        <v>1.1328E-2</v>
      </c>
      <c r="G1685" s="32">
        <f t="shared" si="1321"/>
        <v>1.1328E-2</v>
      </c>
      <c r="H1685" s="32">
        <f t="shared" si="1311"/>
        <v>0</v>
      </c>
      <c r="I1685" s="29">
        <f>'F4.2'!Z255</f>
        <v>0</v>
      </c>
      <c r="J1685" s="29">
        <f>'F4.2'!AY255</f>
        <v>0</v>
      </c>
      <c r="K1685" s="32"/>
      <c r="L1685" s="32"/>
      <c r="M1685" s="32">
        <f t="shared" si="1372"/>
        <v>0</v>
      </c>
      <c r="N1685" s="32">
        <f t="shared" si="1312"/>
        <v>0</v>
      </c>
    </row>
    <row r="1686" spans="1:14" ht="15.75" outlineLevel="1">
      <c r="A1686" s="30">
        <f t="shared" ref="A1686:E1686" si="1376">A1400</f>
        <v>63</v>
      </c>
      <c r="B1686" s="279" t="str">
        <f t="shared" si="1376"/>
        <v>Procurement of dedicated server for DSM System at GTPS Uran.</v>
      </c>
      <c r="C1686" s="51">
        <f t="shared" si="1376"/>
        <v>0</v>
      </c>
      <c r="D1686" s="217" t="str">
        <f t="shared" si="1376"/>
        <v>-</v>
      </c>
      <c r="E1686" s="53">
        <f t="shared" si="1376"/>
        <v>0</v>
      </c>
      <c r="F1686" s="32">
        <f t="shared" si="1320"/>
        <v>9.3399999999999997E-2</v>
      </c>
      <c r="G1686" s="32">
        <f t="shared" si="1321"/>
        <v>9.3399999999999997E-2</v>
      </c>
      <c r="H1686" s="32">
        <f t="shared" si="1311"/>
        <v>0</v>
      </c>
      <c r="I1686" s="29">
        <f>'F4.2'!Z256</f>
        <v>0</v>
      </c>
      <c r="J1686" s="29">
        <f>'F4.2'!AY256</f>
        <v>0</v>
      </c>
      <c r="K1686" s="32"/>
      <c r="L1686" s="32"/>
      <c r="M1686" s="32">
        <f t="shared" si="1372"/>
        <v>0</v>
      </c>
      <c r="N1686" s="32">
        <f t="shared" si="1312"/>
        <v>0</v>
      </c>
    </row>
    <row r="1687" spans="1:14" ht="15.75" outlineLevel="1">
      <c r="A1687" s="30">
        <f t="shared" ref="A1687:E1687" si="1377">A1401</f>
        <v>64</v>
      </c>
      <c r="B1687" s="279" t="str">
        <f t="shared" si="1377"/>
        <v>Procurement of Water Purifier</v>
      </c>
      <c r="C1687" s="51">
        <f t="shared" si="1377"/>
        <v>0</v>
      </c>
      <c r="D1687" s="217" t="str">
        <f t="shared" si="1377"/>
        <v>-</v>
      </c>
      <c r="E1687" s="53">
        <f t="shared" si="1377"/>
        <v>0</v>
      </c>
      <c r="F1687" s="32">
        <f t="shared" si="1320"/>
        <v>8.03E-4</v>
      </c>
      <c r="G1687" s="32">
        <f t="shared" si="1321"/>
        <v>8.03E-4</v>
      </c>
      <c r="H1687" s="32">
        <f t="shared" si="1311"/>
        <v>0</v>
      </c>
      <c r="I1687" s="29">
        <f>'F4.2'!Z257</f>
        <v>0</v>
      </c>
      <c r="J1687" s="29">
        <f>'F4.2'!AY257</f>
        <v>0</v>
      </c>
      <c r="K1687" s="32"/>
      <c r="L1687" s="32"/>
      <c r="M1687" s="32">
        <f t="shared" si="1372"/>
        <v>0</v>
      </c>
      <c r="N1687" s="32">
        <f t="shared" si="1312"/>
        <v>0</v>
      </c>
    </row>
    <row r="1688" spans="1:14" ht="15.75" outlineLevel="1">
      <c r="A1688" s="30">
        <f t="shared" ref="A1688:E1688" si="1378">A1402</f>
        <v>65</v>
      </c>
      <c r="B1688" s="279" t="str">
        <f t="shared" si="1378"/>
        <v>Procurement of 1.5T SPLIT AC</v>
      </c>
      <c r="C1688" s="51">
        <f t="shared" si="1378"/>
        <v>0</v>
      </c>
      <c r="D1688" s="217" t="str">
        <f t="shared" si="1378"/>
        <v>-</v>
      </c>
      <c r="E1688" s="53">
        <f t="shared" si="1378"/>
        <v>0</v>
      </c>
      <c r="F1688" s="32">
        <f t="shared" si="1320"/>
        <v>2.8199999999999999E-2</v>
      </c>
      <c r="G1688" s="32">
        <f t="shared" si="1321"/>
        <v>2.8199999999999999E-2</v>
      </c>
      <c r="H1688" s="32">
        <f t="shared" si="1311"/>
        <v>0</v>
      </c>
      <c r="I1688" s="29">
        <f>'F4.2'!Z258</f>
        <v>0</v>
      </c>
      <c r="J1688" s="29">
        <f>'F4.2'!AY258</f>
        <v>0</v>
      </c>
      <c r="K1688" s="32"/>
      <c r="L1688" s="32"/>
      <c r="M1688" s="32">
        <f t="shared" si="1372"/>
        <v>0</v>
      </c>
      <c r="N1688" s="32">
        <f t="shared" si="1312"/>
        <v>0</v>
      </c>
    </row>
    <row r="1689" spans="1:14" ht="15.75" outlineLevel="1">
      <c r="A1689" s="30">
        <f t="shared" ref="A1689:E1689" si="1379">A1403</f>
        <v>66</v>
      </c>
      <c r="B1689" s="279" t="str">
        <f t="shared" si="1379"/>
        <v>MOBILE PHONE FOR SHIFT I/C</v>
      </c>
      <c r="C1689" s="51">
        <f t="shared" si="1379"/>
        <v>0</v>
      </c>
      <c r="D1689" s="217" t="str">
        <f t="shared" si="1379"/>
        <v>-</v>
      </c>
      <c r="E1689" s="53">
        <f t="shared" si="1379"/>
        <v>0</v>
      </c>
      <c r="F1689" s="32">
        <f t="shared" si="1320"/>
        <v>1.3998999999999999E-3</v>
      </c>
      <c r="G1689" s="32">
        <f t="shared" si="1321"/>
        <v>1.3998999999999999E-3</v>
      </c>
      <c r="H1689" s="32">
        <f t="shared" ref="H1689:H1720" si="1380">F1689-G1689</f>
        <v>0</v>
      </c>
      <c r="I1689" s="29">
        <f>'F4.2'!Z259</f>
        <v>0</v>
      </c>
      <c r="J1689" s="29">
        <f>'F4.2'!AY259</f>
        <v>0</v>
      </c>
      <c r="K1689" s="32"/>
      <c r="L1689" s="32"/>
      <c r="M1689" s="32">
        <f t="shared" si="1372"/>
        <v>0</v>
      </c>
      <c r="N1689" s="32">
        <f t="shared" ref="N1689:N1720" si="1381">H1689+I1689-M1689</f>
        <v>0</v>
      </c>
    </row>
    <row r="1690" spans="1:14" ht="15.75" outlineLevel="1">
      <c r="A1690" s="30">
        <f t="shared" ref="A1690:E1690" si="1382">A1404</f>
        <v>67</v>
      </c>
      <c r="B1690" s="279" t="str">
        <f t="shared" si="1382"/>
        <v>MOBILE PHONE FOR SHIFT I/C</v>
      </c>
      <c r="C1690" s="51">
        <f t="shared" si="1382"/>
        <v>0</v>
      </c>
      <c r="D1690" s="217" t="str">
        <f t="shared" si="1382"/>
        <v>-</v>
      </c>
      <c r="E1690" s="53">
        <f t="shared" si="1382"/>
        <v>0</v>
      </c>
      <c r="F1690" s="32">
        <f t="shared" si="1320"/>
        <v>1.3499E-3</v>
      </c>
      <c r="G1690" s="32">
        <f t="shared" si="1321"/>
        <v>1.3499E-3</v>
      </c>
      <c r="H1690" s="32">
        <f t="shared" si="1380"/>
        <v>0</v>
      </c>
      <c r="I1690" s="29">
        <f>'F4.2'!Z260</f>
        <v>0</v>
      </c>
      <c r="J1690" s="29">
        <f>'F4.2'!AY260</f>
        <v>0</v>
      </c>
      <c r="K1690" s="32"/>
      <c r="L1690" s="32"/>
      <c r="M1690" s="32">
        <f t="shared" si="1372"/>
        <v>0</v>
      </c>
      <c r="N1690" s="32">
        <f t="shared" si="1381"/>
        <v>0</v>
      </c>
    </row>
    <row r="1691" spans="1:14" ht="15.75" outlineLevel="1">
      <c r="A1691" s="30">
        <f t="shared" ref="A1691:E1691" si="1383">A1405</f>
        <v>68</v>
      </c>
      <c r="B1691" s="279" t="str">
        <f t="shared" si="1383"/>
        <v>MOBILE PHONE FOR SHIFT I/C</v>
      </c>
      <c r="C1691" s="51">
        <f t="shared" si="1383"/>
        <v>0</v>
      </c>
      <c r="D1691" s="217" t="str">
        <f t="shared" si="1383"/>
        <v>-</v>
      </c>
      <c r="E1691" s="53">
        <f t="shared" si="1383"/>
        <v>0</v>
      </c>
      <c r="F1691" s="32">
        <f t="shared" si="1320"/>
        <v>1.3499E-3</v>
      </c>
      <c r="G1691" s="32">
        <f t="shared" si="1321"/>
        <v>1.3499E-3</v>
      </c>
      <c r="H1691" s="32">
        <f t="shared" si="1380"/>
        <v>0</v>
      </c>
      <c r="I1691" s="29">
        <f>'F4.2'!Z261</f>
        <v>0</v>
      </c>
      <c r="J1691" s="29">
        <f>'F4.2'!AY261</f>
        <v>0</v>
      </c>
      <c r="K1691" s="32"/>
      <c r="L1691" s="32"/>
      <c r="M1691" s="32">
        <f t="shared" si="1372"/>
        <v>0</v>
      </c>
      <c r="N1691" s="32">
        <f t="shared" si="1381"/>
        <v>0</v>
      </c>
    </row>
    <row r="1692" spans="1:14" ht="15.75" outlineLevel="1">
      <c r="A1692" s="30">
        <f t="shared" ref="A1692:E1692" si="1384">A1406</f>
        <v>69</v>
      </c>
      <c r="B1692" s="279" t="str">
        <f t="shared" si="1384"/>
        <v>Procurement of CCTV camera</v>
      </c>
      <c r="C1692" s="51">
        <f t="shared" si="1384"/>
        <v>0</v>
      </c>
      <c r="D1692" s="217" t="str">
        <f t="shared" si="1384"/>
        <v>-</v>
      </c>
      <c r="E1692" s="53">
        <f t="shared" si="1384"/>
        <v>0</v>
      </c>
      <c r="F1692" s="32">
        <f t="shared" si="1320"/>
        <v>5.1684000000000001E-3</v>
      </c>
      <c r="G1692" s="32">
        <f t="shared" si="1321"/>
        <v>5.1684000000000001E-3</v>
      </c>
      <c r="H1692" s="32">
        <f t="shared" si="1380"/>
        <v>0</v>
      </c>
      <c r="I1692" s="29">
        <f>'F4.2'!Z262</f>
        <v>0</v>
      </c>
      <c r="J1692" s="29">
        <f>'F4.2'!AY262</f>
        <v>0</v>
      </c>
      <c r="K1692" s="32"/>
      <c r="L1692" s="32"/>
      <c r="M1692" s="32">
        <f t="shared" si="1372"/>
        <v>0</v>
      </c>
      <c r="N1692" s="32">
        <f t="shared" si="1381"/>
        <v>0</v>
      </c>
    </row>
    <row r="1693" spans="1:14" ht="15.75" outlineLevel="1">
      <c r="A1693" s="30">
        <f t="shared" ref="A1693:E1693" si="1385">A1407</f>
        <v>70</v>
      </c>
      <c r="B1693" s="279" t="str">
        <f t="shared" si="1385"/>
        <v>Procurement of Desktop PC’s at GTPS URAN.</v>
      </c>
      <c r="C1693" s="51">
        <f t="shared" si="1385"/>
        <v>0</v>
      </c>
      <c r="D1693" s="217" t="str">
        <f t="shared" si="1385"/>
        <v>-</v>
      </c>
      <c r="E1693" s="53">
        <f t="shared" si="1385"/>
        <v>0</v>
      </c>
      <c r="F1693" s="32">
        <f t="shared" si="1320"/>
        <v>8.4568504000000003E-2</v>
      </c>
      <c r="G1693" s="32">
        <f t="shared" si="1321"/>
        <v>8.4568504000000003E-2</v>
      </c>
      <c r="H1693" s="32">
        <f t="shared" si="1380"/>
        <v>0</v>
      </c>
      <c r="I1693" s="29">
        <f>'F4.2'!Z263</f>
        <v>0</v>
      </c>
      <c r="J1693" s="29">
        <f>'F4.2'!AY263</f>
        <v>0</v>
      </c>
      <c r="K1693" s="32"/>
      <c r="L1693" s="32"/>
      <c r="M1693" s="32">
        <f t="shared" si="1372"/>
        <v>0</v>
      </c>
      <c r="N1693" s="32">
        <f t="shared" si="1381"/>
        <v>0</v>
      </c>
    </row>
    <row r="1694" spans="1:14" ht="15.75" outlineLevel="1">
      <c r="A1694" s="30">
        <f t="shared" ref="A1694:E1694" si="1386">A1408</f>
        <v>71</v>
      </c>
      <c r="B1694" s="279" t="str">
        <f t="shared" si="1386"/>
        <v>Procurement of 4 channel DVR &amp; 4 cctv camera</v>
      </c>
      <c r="C1694" s="51">
        <f t="shared" si="1386"/>
        <v>0</v>
      </c>
      <c r="D1694" s="217" t="str">
        <f t="shared" si="1386"/>
        <v>-</v>
      </c>
      <c r="E1694" s="53">
        <f t="shared" si="1386"/>
        <v>0</v>
      </c>
      <c r="F1694" s="32">
        <f t="shared" si="1320"/>
        <v>1.47E-3</v>
      </c>
      <c r="G1694" s="32">
        <f t="shared" si="1321"/>
        <v>1.47E-3</v>
      </c>
      <c r="H1694" s="32">
        <f t="shared" si="1380"/>
        <v>0</v>
      </c>
      <c r="I1694" s="29">
        <f>'F4.2'!Z264</f>
        <v>0</v>
      </c>
      <c r="J1694" s="29">
        <f>'F4.2'!AY264</f>
        <v>0</v>
      </c>
      <c r="K1694" s="32"/>
      <c r="L1694" s="32"/>
      <c r="M1694" s="32">
        <f t="shared" si="1372"/>
        <v>0</v>
      </c>
      <c r="N1694" s="32">
        <f t="shared" si="1381"/>
        <v>0</v>
      </c>
    </row>
    <row r="1695" spans="1:14" ht="15.75" outlineLevel="1">
      <c r="A1695" s="30">
        <f t="shared" ref="A1695:E1695" si="1387">A1409</f>
        <v>72</v>
      </c>
      <c r="B1695" s="279" t="str">
        <f t="shared" si="1387"/>
        <v xml:space="preserve">Procurement of 8 channel mini DVR </v>
      </c>
      <c r="C1695" s="51">
        <f t="shared" si="1387"/>
        <v>0</v>
      </c>
      <c r="D1695" s="217" t="str">
        <f t="shared" si="1387"/>
        <v>-</v>
      </c>
      <c r="E1695" s="53">
        <f t="shared" si="1387"/>
        <v>0</v>
      </c>
      <c r="F1695" s="32">
        <f t="shared" si="1320"/>
        <v>1.2492E-3</v>
      </c>
      <c r="G1695" s="32">
        <f t="shared" si="1321"/>
        <v>1.2492E-3</v>
      </c>
      <c r="H1695" s="32">
        <f t="shared" si="1380"/>
        <v>0</v>
      </c>
      <c r="I1695" s="29">
        <f>'F4.2'!Z265</f>
        <v>0</v>
      </c>
      <c r="J1695" s="29">
        <f>'F4.2'!AY265</f>
        <v>0</v>
      </c>
      <c r="K1695" s="32"/>
      <c r="L1695" s="32"/>
      <c r="M1695" s="32">
        <f t="shared" si="1372"/>
        <v>0</v>
      </c>
      <c r="N1695" s="32">
        <f t="shared" si="1381"/>
        <v>0</v>
      </c>
    </row>
    <row r="1696" spans="1:14" ht="15.75" outlineLevel="1">
      <c r="A1696" s="30">
        <f t="shared" ref="A1696:E1696" si="1388">A1410</f>
        <v>73</v>
      </c>
      <c r="B1696" s="279" t="str">
        <f t="shared" si="1388"/>
        <v>Procurement of MOBILE PHONE</v>
      </c>
      <c r="C1696" s="51">
        <f t="shared" si="1388"/>
        <v>0</v>
      </c>
      <c r="D1696" s="217" t="str">
        <f t="shared" si="1388"/>
        <v>-</v>
      </c>
      <c r="E1696" s="53">
        <f t="shared" si="1388"/>
        <v>0</v>
      </c>
      <c r="F1696" s="32">
        <f t="shared" ref="F1696:F1720" si="1389">F1410+I1410</f>
        <v>1.5E-3</v>
      </c>
      <c r="G1696" s="32">
        <f t="shared" ref="G1696:G1720" si="1390">G1410+M1410</f>
        <v>1.5E-3</v>
      </c>
      <c r="H1696" s="32">
        <f t="shared" si="1380"/>
        <v>0</v>
      </c>
      <c r="I1696" s="29">
        <f>'F4.2'!Z266</f>
        <v>0</v>
      </c>
      <c r="J1696" s="29">
        <f>'F4.2'!AY266</f>
        <v>0</v>
      </c>
      <c r="K1696" s="32"/>
      <c r="L1696" s="32"/>
      <c r="M1696" s="32">
        <f t="shared" si="1372"/>
        <v>0</v>
      </c>
      <c r="N1696" s="32">
        <f t="shared" si="1381"/>
        <v>0</v>
      </c>
    </row>
    <row r="1697" spans="1:14" ht="30" outlineLevel="1">
      <c r="A1697" s="30">
        <f t="shared" ref="A1697:E1697" si="1391">A1411</f>
        <v>74</v>
      </c>
      <c r="B1697" s="279" t="str">
        <f t="shared" si="1391"/>
        <v xml:space="preserve">Procurement of Monitors at GTPS URAN.
</v>
      </c>
      <c r="C1697" s="51">
        <f t="shared" si="1391"/>
        <v>0</v>
      </c>
      <c r="D1697" s="217" t="str">
        <f t="shared" si="1391"/>
        <v>-</v>
      </c>
      <c r="E1697" s="53">
        <f t="shared" si="1391"/>
        <v>0</v>
      </c>
      <c r="F1697" s="32">
        <f t="shared" si="1389"/>
        <v>1.01E-3</v>
      </c>
      <c r="G1697" s="32">
        <f t="shared" si="1390"/>
        <v>1.01E-3</v>
      </c>
      <c r="H1697" s="32">
        <f t="shared" si="1380"/>
        <v>0</v>
      </c>
      <c r="I1697" s="29">
        <f>'F4.2'!Z267</f>
        <v>0</v>
      </c>
      <c r="J1697" s="29">
        <f>'F4.2'!AY267</f>
        <v>0</v>
      </c>
      <c r="K1697" s="32"/>
      <c r="L1697" s="32"/>
      <c r="M1697" s="32">
        <f t="shared" si="1372"/>
        <v>0</v>
      </c>
      <c r="N1697" s="32">
        <f t="shared" si="1381"/>
        <v>0</v>
      </c>
    </row>
    <row r="1698" spans="1:14" ht="15.75" outlineLevel="1">
      <c r="A1698" s="30">
        <f t="shared" ref="A1698:E1698" si="1392">A1412</f>
        <v>75</v>
      </c>
      <c r="B1698" s="279" t="str">
        <f t="shared" si="1392"/>
        <v>Supply of Thinclients on Buyback for Uran GTPS</v>
      </c>
      <c r="C1698" s="51">
        <f t="shared" si="1392"/>
        <v>0</v>
      </c>
      <c r="D1698" s="217" t="str">
        <f t="shared" si="1392"/>
        <v>-</v>
      </c>
      <c r="E1698" s="53">
        <f t="shared" si="1392"/>
        <v>0</v>
      </c>
      <c r="F1698" s="32">
        <f t="shared" si="1389"/>
        <v>0.12117600000000001</v>
      </c>
      <c r="G1698" s="32">
        <f t="shared" si="1390"/>
        <v>0.12117600000000001</v>
      </c>
      <c r="H1698" s="32">
        <f t="shared" si="1380"/>
        <v>0</v>
      </c>
      <c r="I1698" s="29">
        <f>'F4.2'!Z268</f>
        <v>0</v>
      </c>
      <c r="J1698" s="29">
        <f>'F4.2'!AY268</f>
        <v>0</v>
      </c>
      <c r="K1698" s="32"/>
      <c r="L1698" s="32"/>
      <c r="M1698" s="32">
        <f t="shared" si="1372"/>
        <v>0</v>
      </c>
      <c r="N1698" s="32">
        <f t="shared" si="1381"/>
        <v>0</v>
      </c>
    </row>
    <row r="1699" spans="1:14" ht="15.75" outlineLevel="1">
      <c r="A1699" s="30">
        <f t="shared" ref="A1699:E1699" si="1393">A1413</f>
        <v>76</v>
      </c>
      <c r="B1699" s="279" t="str">
        <f t="shared" si="1393"/>
        <v>FY23-24</v>
      </c>
      <c r="C1699" s="51">
        <f t="shared" si="1393"/>
        <v>0</v>
      </c>
      <c r="D1699" s="217" t="str">
        <f t="shared" si="1393"/>
        <v>-</v>
      </c>
      <c r="E1699" s="53">
        <f t="shared" si="1393"/>
        <v>0</v>
      </c>
      <c r="F1699" s="32">
        <f t="shared" si="1389"/>
        <v>0</v>
      </c>
      <c r="G1699" s="32">
        <f t="shared" si="1390"/>
        <v>0</v>
      </c>
      <c r="H1699" s="32">
        <f t="shared" si="1380"/>
        <v>0</v>
      </c>
      <c r="I1699" s="29">
        <f>'F4.2'!Z269</f>
        <v>0</v>
      </c>
      <c r="J1699" s="29">
        <f>'F4.2'!AY269</f>
        <v>0</v>
      </c>
      <c r="K1699" s="32"/>
      <c r="L1699" s="32"/>
      <c r="M1699" s="32">
        <f t="shared" si="1372"/>
        <v>0</v>
      </c>
      <c r="N1699" s="32">
        <f t="shared" si="1381"/>
        <v>0</v>
      </c>
    </row>
    <row r="1700" spans="1:14" ht="30" outlineLevel="1">
      <c r="A1700" s="30">
        <f t="shared" ref="A1700:E1700" si="1394">A1414</f>
        <v>77</v>
      </c>
      <c r="B1700" s="279" t="str">
        <f t="shared" si="1394"/>
        <v>PORT FIRE EXT ABC COMP EN3  AFFF - COMPOSITE CAPACITY 9 LTR 9KG</v>
      </c>
      <c r="C1700" s="51">
        <f t="shared" si="1394"/>
        <v>0</v>
      </c>
      <c r="D1700" s="217" t="str">
        <f t="shared" si="1394"/>
        <v>-</v>
      </c>
      <c r="E1700" s="53">
        <f t="shared" si="1394"/>
        <v>0</v>
      </c>
      <c r="F1700" s="32">
        <f t="shared" si="1389"/>
        <v>3.3915000000000002</v>
      </c>
      <c r="G1700" s="32">
        <f t="shared" si="1390"/>
        <v>3.3915000000000002</v>
      </c>
      <c r="H1700" s="32">
        <f t="shared" si="1380"/>
        <v>0</v>
      </c>
      <c r="I1700" s="29">
        <f>'F4.2'!Z270</f>
        <v>0</v>
      </c>
      <c r="J1700" s="29">
        <f>'F4.2'!AY270</f>
        <v>0</v>
      </c>
      <c r="K1700" s="32"/>
      <c r="L1700" s="32"/>
      <c r="M1700" s="32">
        <f t="shared" si="1372"/>
        <v>0</v>
      </c>
      <c r="N1700" s="32">
        <f t="shared" si="1381"/>
        <v>0</v>
      </c>
    </row>
    <row r="1701" spans="1:14" ht="30" outlineLevel="1">
      <c r="A1701" s="30">
        <f t="shared" ref="A1701:E1701" si="1395">A1415</f>
        <v>78</v>
      </c>
      <c r="B1701" s="279" t="str">
        <f t="shared" si="1395"/>
        <v>Procurement of  Thermal  Imaging Camera for Condition Monitoring of machine at GTPS,Uran.</v>
      </c>
      <c r="C1701" s="51">
        <f t="shared" si="1395"/>
        <v>0</v>
      </c>
      <c r="D1701" s="217" t="str">
        <f t="shared" si="1395"/>
        <v>-</v>
      </c>
      <c r="E1701" s="53">
        <f t="shared" si="1395"/>
        <v>0</v>
      </c>
      <c r="F1701" s="32">
        <f t="shared" si="1389"/>
        <v>3.5046000000000001E-2</v>
      </c>
      <c r="G1701" s="32">
        <f t="shared" si="1390"/>
        <v>3.5046000000000001E-2</v>
      </c>
      <c r="H1701" s="32">
        <f t="shared" si="1380"/>
        <v>0</v>
      </c>
      <c r="I1701" s="29">
        <f>'F4.2'!Z271</f>
        <v>0</v>
      </c>
      <c r="J1701" s="29">
        <f>'F4.2'!AY271</f>
        <v>0</v>
      </c>
      <c r="K1701" s="32"/>
      <c r="L1701" s="32"/>
      <c r="M1701" s="32">
        <f t="shared" si="1372"/>
        <v>0</v>
      </c>
      <c r="N1701" s="32">
        <f t="shared" si="1381"/>
        <v>0</v>
      </c>
    </row>
    <row r="1702" spans="1:14" ht="15.75" outlineLevel="1">
      <c r="A1702" s="30">
        <f t="shared" ref="A1702:E1702" si="1396">A1416</f>
        <v>79</v>
      </c>
      <c r="B1702" s="279" t="str">
        <f t="shared" si="1396"/>
        <v xml:space="preserve">DIGITAL ULTRASONIC FLOW METER </v>
      </c>
      <c r="C1702" s="51">
        <f t="shared" si="1396"/>
        <v>0</v>
      </c>
      <c r="D1702" s="217" t="str">
        <f t="shared" si="1396"/>
        <v>-</v>
      </c>
      <c r="E1702" s="53">
        <f t="shared" si="1396"/>
        <v>0</v>
      </c>
      <c r="F1702" s="32">
        <f t="shared" si="1389"/>
        <v>1.6767799999999999E-2</v>
      </c>
      <c r="G1702" s="32">
        <f t="shared" si="1390"/>
        <v>1.6767799999999999E-2</v>
      </c>
      <c r="H1702" s="32">
        <f t="shared" si="1380"/>
        <v>0</v>
      </c>
      <c r="I1702" s="29">
        <f>'F4.2'!Z272</f>
        <v>0</v>
      </c>
      <c r="J1702" s="29">
        <f>'F4.2'!AY272</f>
        <v>0</v>
      </c>
      <c r="K1702" s="32"/>
      <c r="L1702" s="32"/>
      <c r="M1702" s="32">
        <f t="shared" si="1372"/>
        <v>0</v>
      </c>
      <c r="N1702" s="32">
        <f t="shared" si="1381"/>
        <v>0</v>
      </c>
    </row>
    <row r="1703" spans="1:14" ht="15.75" outlineLevel="1">
      <c r="A1703" s="30">
        <f t="shared" ref="A1703:E1703" si="1397">A1417</f>
        <v>80</v>
      </c>
      <c r="B1703" s="279" t="str">
        <f t="shared" si="1397"/>
        <v>MEASURING &amp;DISPLAYING HANDHELD INST</v>
      </c>
      <c r="C1703" s="51">
        <f t="shared" si="1397"/>
        <v>0</v>
      </c>
      <c r="D1703" s="217" t="str">
        <f t="shared" si="1397"/>
        <v>-</v>
      </c>
      <c r="E1703" s="53">
        <f t="shared" si="1397"/>
        <v>0</v>
      </c>
      <c r="F1703" s="32">
        <f t="shared" si="1389"/>
        <v>8.5313999999999997E-3</v>
      </c>
      <c r="G1703" s="32">
        <f t="shared" si="1390"/>
        <v>8.5313999999999997E-3</v>
      </c>
      <c r="H1703" s="32">
        <f t="shared" si="1380"/>
        <v>0</v>
      </c>
      <c r="I1703" s="29">
        <f>'F4.2'!Z273</f>
        <v>0</v>
      </c>
      <c r="J1703" s="29">
        <f>'F4.2'!AY273</f>
        <v>0</v>
      </c>
      <c r="K1703" s="32"/>
      <c r="L1703" s="32"/>
      <c r="M1703" s="32">
        <f t="shared" si="1372"/>
        <v>0</v>
      </c>
      <c r="N1703" s="32">
        <f t="shared" si="1381"/>
        <v>0</v>
      </c>
    </row>
    <row r="1704" spans="1:14" ht="30" outlineLevel="1">
      <c r="A1704" s="30">
        <f t="shared" ref="A1704:E1704" si="1398">A1418</f>
        <v>81</v>
      </c>
      <c r="B1704" s="279" t="str">
        <f t="shared" si="1398"/>
        <v>Approval for procuring Thickness measurment gauge,Portable flow meter and Vibration meter for GTPS, Uran</v>
      </c>
      <c r="C1704" s="51">
        <f t="shared" si="1398"/>
        <v>0</v>
      </c>
      <c r="D1704" s="217" t="str">
        <f t="shared" si="1398"/>
        <v>-</v>
      </c>
      <c r="E1704" s="53">
        <f t="shared" si="1398"/>
        <v>0</v>
      </c>
      <c r="F1704" s="32">
        <f t="shared" si="1389"/>
        <v>9.2399999999999999E-3</v>
      </c>
      <c r="G1704" s="32">
        <f t="shared" si="1390"/>
        <v>9.2399999999999999E-3</v>
      </c>
      <c r="H1704" s="32">
        <f t="shared" si="1380"/>
        <v>0</v>
      </c>
      <c r="I1704" s="29">
        <f>'F4.2'!Z274</f>
        <v>0</v>
      </c>
      <c r="J1704" s="29">
        <f>'F4.2'!AY274</f>
        <v>0</v>
      </c>
      <c r="K1704" s="32"/>
      <c r="L1704" s="32"/>
      <c r="M1704" s="32">
        <f t="shared" si="1372"/>
        <v>0</v>
      </c>
      <c r="N1704" s="32">
        <f t="shared" si="1381"/>
        <v>0</v>
      </c>
    </row>
    <row r="1705" spans="1:14" ht="45" outlineLevel="1">
      <c r="A1705" s="30">
        <f t="shared" ref="A1705:E1705" si="1399">A1419</f>
        <v>82</v>
      </c>
      <c r="B1705" s="279" t="str">
        <f t="shared" si="1399"/>
        <v>Supply, installation and commissioning of 1.5 ton Window Air Conditioner and 1.5 Ton Split Air conditioners with inverter technology at GTPS Uran.</v>
      </c>
      <c r="C1705" s="51">
        <f t="shared" si="1399"/>
        <v>0</v>
      </c>
      <c r="D1705" s="217" t="str">
        <f t="shared" si="1399"/>
        <v>-</v>
      </c>
      <c r="E1705" s="53">
        <f t="shared" si="1399"/>
        <v>0</v>
      </c>
      <c r="F1705" s="32">
        <f t="shared" si="1389"/>
        <v>1.3585501000000002E-2</v>
      </c>
      <c r="G1705" s="32">
        <f t="shared" si="1390"/>
        <v>1.3585501000000002E-2</v>
      </c>
      <c r="H1705" s="32">
        <f t="shared" si="1380"/>
        <v>0</v>
      </c>
      <c r="I1705" s="29">
        <f>'F4.2'!Z275</f>
        <v>0</v>
      </c>
      <c r="J1705" s="29">
        <f>'F4.2'!AY275</f>
        <v>0</v>
      </c>
      <c r="K1705" s="32"/>
      <c r="L1705" s="32"/>
      <c r="M1705" s="32">
        <f t="shared" si="1372"/>
        <v>0</v>
      </c>
      <c r="N1705" s="32">
        <f t="shared" si="1381"/>
        <v>0</v>
      </c>
    </row>
    <row r="1706" spans="1:14" ht="15.75" outlineLevel="1">
      <c r="A1706" s="30">
        <f t="shared" ref="A1706:E1706" si="1400">A1420</f>
        <v>83</v>
      </c>
      <c r="B1706" s="279" t="str">
        <f t="shared" si="1400"/>
        <v>Procurement of monitors at GTPS Uran</v>
      </c>
      <c r="C1706" s="51">
        <f t="shared" si="1400"/>
        <v>0</v>
      </c>
      <c r="D1706" s="217" t="str">
        <f t="shared" si="1400"/>
        <v>-</v>
      </c>
      <c r="E1706" s="53">
        <f t="shared" si="1400"/>
        <v>0</v>
      </c>
      <c r="F1706" s="32">
        <f t="shared" si="1389"/>
        <v>1.44E-2</v>
      </c>
      <c r="G1706" s="32">
        <f t="shared" si="1390"/>
        <v>1.44E-2</v>
      </c>
      <c r="H1706" s="32">
        <f t="shared" si="1380"/>
        <v>0</v>
      </c>
      <c r="I1706" s="29">
        <f>'F4.2'!Z276</f>
        <v>0</v>
      </c>
      <c r="J1706" s="29">
        <f>'F4.2'!AY276</f>
        <v>0</v>
      </c>
      <c r="K1706" s="32"/>
      <c r="L1706" s="32"/>
      <c r="M1706" s="32">
        <f t="shared" si="1372"/>
        <v>0</v>
      </c>
      <c r="N1706" s="32">
        <f t="shared" si="1381"/>
        <v>0</v>
      </c>
    </row>
    <row r="1707" spans="1:14" ht="15.75" outlineLevel="1">
      <c r="A1707" s="30">
        <f t="shared" ref="A1707:E1707" si="1401">A1421</f>
        <v>84</v>
      </c>
      <c r="B1707" s="279" t="str">
        <f t="shared" si="1401"/>
        <v>Procurement of Desktop PC’s and Laptop at GTPS Uran</v>
      </c>
      <c r="C1707" s="51">
        <f t="shared" si="1401"/>
        <v>0</v>
      </c>
      <c r="D1707" s="217" t="str">
        <f t="shared" si="1401"/>
        <v>-</v>
      </c>
      <c r="E1707" s="53">
        <f t="shared" si="1401"/>
        <v>0</v>
      </c>
      <c r="F1707" s="32">
        <f t="shared" si="1389"/>
        <v>5.4989990000000001E-3</v>
      </c>
      <c r="G1707" s="32">
        <f t="shared" si="1390"/>
        <v>5.4989990000000001E-3</v>
      </c>
      <c r="H1707" s="32">
        <f t="shared" si="1380"/>
        <v>0</v>
      </c>
      <c r="I1707" s="29">
        <f>'F4.2'!Z277</f>
        <v>0</v>
      </c>
      <c r="J1707" s="29">
        <f>'F4.2'!AY277</f>
        <v>0</v>
      </c>
      <c r="K1707" s="32"/>
      <c r="L1707" s="32"/>
      <c r="M1707" s="32">
        <f t="shared" si="1372"/>
        <v>0</v>
      </c>
      <c r="N1707" s="32">
        <f t="shared" si="1381"/>
        <v>0</v>
      </c>
    </row>
    <row r="1708" spans="1:14" ht="30" outlineLevel="1">
      <c r="A1708" s="30">
        <f t="shared" ref="A1708:E1708" si="1402">A1422</f>
        <v>85</v>
      </c>
      <c r="B1708" s="279" t="str">
        <f t="shared" si="1402"/>
        <v>SUPPLY &amp; INSTALLATION OF VC SETUP AND INTERACTIVE DISPLAY FOR GTPS URAN</v>
      </c>
      <c r="C1708" s="51">
        <f t="shared" si="1402"/>
        <v>0</v>
      </c>
      <c r="D1708" s="217" t="str">
        <f t="shared" si="1402"/>
        <v>-</v>
      </c>
      <c r="E1708" s="53">
        <f t="shared" si="1402"/>
        <v>0</v>
      </c>
      <c r="F1708" s="32">
        <f t="shared" si="1389"/>
        <v>3.0762600000000001E-2</v>
      </c>
      <c r="G1708" s="32">
        <f t="shared" si="1390"/>
        <v>3.0762600000000001E-2</v>
      </c>
      <c r="H1708" s="32">
        <f t="shared" si="1380"/>
        <v>0</v>
      </c>
      <c r="I1708" s="29">
        <f>'F4.2'!Z278</f>
        <v>0</v>
      </c>
      <c r="J1708" s="29">
        <f>'F4.2'!AY278</f>
        <v>0</v>
      </c>
      <c r="K1708" s="32"/>
      <c r="L1708" s="32"/>
      <c r="M1708" s="32">
        <f t="shared" si="1372"/>
        <v>0</v>
      </c>
      <c r="N1708" s="32">
        <f t="shared" si="1381"/>
        <v>0</v>
      </c>
    </row>
    <row r="1709" spans="1:14" ht="30" outlineLevel="1">
      <c r="A1709" s="30">
        <f t="shared" ref="A1709:E1709" si="1403">A1423</f>
        <v>86</v>
      </c>
      <c r="B1709" s="279" t="str">
        <f t="shared" si="1403"/>
        <v>Supply, installation and commissioning of water purifiers and water purifier cum cooler at GTPS Uran.</v>
      </c>
      <c r="C1709" s="51">
        <f t="shared" si="1403"/>
        <v>0</v>
      </c>
      <c r="D1709" s="217" t="str">
        <f t="shared" si="1403"/>
        <v>-</v>
      </c>
      <c r="E1709" s="53">
        <f t="shared" si="1403"/>
        <v>0</v>
      </c>
      <c r="F1709" s="32">
        <f t="shared" si="1389"/>
        <v>2.850001E-3</v>
      </c>
      <c r="G1709" s="32">
        <f t="shared" si="1390"/>
        <v>2.850001E-3</v>
      </c>
      <c r="H1709" s="32">
        <f t="shared" si="1380"/>
        <v>0</v>
      </c>
      <c r="I1709" s="29">
        <f>'F4.2'!Z279</f>
        <v>0</v>
      </c>
      <c r="J1709" s="29">
        <f>'F4.2'!AY279</f>
        <v>0</v>
      </c>
      <c r="K1709" s="32"/>
      <c r="L1709" s="32"/>
      <c r="M1709" s="32">
        <f t="shared" si="1372"/>
        <v>0</v>
      </c>
      <c r="N1709" s="32">
        <f t="shared" si="1381"/>
        <v>0</v>
      </c>
    </row>
    <row r="1710" spans="1:14" ht="30" outlineLevel="1">
      <c r="A1710" s="30">
        <f t="shared" ref="A1710:E1710" si="1404">A1424</f>
        <v>87</v>
      </c>
      <c r="B1710" s="279" t="str">
        <f t="shared" si="1404"/>
        <v>Urgent procurement and installation of UV Water Purifier cum cooler at GTPS, Uran on confirmatory  basis.</v>
      </c>
      <c r="C1710" s="51">
        <f t="shared" si="1404"/>
        <v>0</v>
      </c>
      <c r="D1710" s="217" t="str">
        <f t="shared" si="1404"/>
        <v>-</v>
      </c>
      <c r="E1710" s="53">
        <f t="shared" si="1404"/>
        <v>0</v>
      </c>
      <c r="F1710" s="32">
        <f t="shared" si="1389"/>
        <v>8.378E-3</v>
      </c>
      <c r="G1710" s="32">
        <f t="shared" si="1390"/>
        <v>8.378E-3</v>
      </c>
      <c r="H1710" s="32">
        <f t="shared" si="1380"/>
        <v>0</v>
      </c>
      <c r="I1710" s="29">
        <f>'F4.2'!Z280</f>
        <v>0</v>
      </c>
      <c r="J1710" s="29">
        <f>'F4.2'!AY280</f>
        <v>0</v>
      </c>
      <c r="K1710" s="32"/>
      <c r="L1710" s="32"/>
      <c r="M1710" s="32">
        <f t="shared" si="1372"/>
        <v>0</v>
      </c>
      <c r="N1710" s="32">
        <f t="shared" si="1381"/>
        <v>0</v>
      </c>
    </row>
    <row r="1711" spans="1:14" ht="30" outlineLevel="1">
      <c r="A1711" s="30">
        <f t="shared" ref="A1711:E1711" si="1405">A1425</f>
        <v>88</v>
      </c>
      <c r="B1711" s="279" t="str">
        <f t="shared" si="1405"/>
        <v>Supply, installation and commissioning of RO+UV+UF Storage Type Water Purifiers at GTPS,Uran.</v>
      </c>
      <c r="C1711" s="51">
        <f t="shared" si="1405"/>
        <v>0</v>
      </c>
      <c r="D1711" s="217" t="str">
        <f t="shared" si="1405"/>
        <v>-</v>
      </c>
      <c r="E1711" s="53">
        <f t="shared" si="1405"/>
        <v>0</v>
      </c>
      <c r="F1711" s="32">
        <f t="shared" si="1389"/>
        <v>1.2951199E-2</v>
      </c>
      <c r="G1711" s="32">
        <f t="shared" si="1390"/>
        <v>1.2951199E-2</v>
      </c>
      <c r="H1711" s="32">
        <f t="shared" si="1380"/>
        <v>0</v>
      </c>
      <c r="I1711" s="29">
        <f>'F4.2'!Z281</f>
        <v>0</v>
      </c>
      <c r="J1711" s="29">
        <f>'F4.2'!AY281</f>
        <v>0</v>
      </c>
      <c r="K1711" s="32"/>
      <c r="L1711" s="32"/>
      <c r="M1711" s="32">
        <f t="shared" si="1372"/>
        <v>0</v>
      </c>
      <c r="N1711" s="32">
        <f t="shared" si="1381"/>
        <v>0</v>
      </c>
    </row>
    <row r="1712" spans="1:14" ht="30" outlineLevel="1">
      <c r="A1712" s="30">
        <f t="shared" ref="A1712:E1712" si="1406">A1426</f>
        <v>89</v>
      </c>
      <c r="B1712" s="279" t="str">
        <f t="shared" si="1406"/>
        <v>Procurement of Hot air oven for general laboratory at Water Treatment Plant, GTPS,Uran</v>
      </c>
      <c r="C1712" s="51">
        <f t="shared" si="1406"/>
        <v>0</v>
      </c>
      <c r="D1712" s="217" t="str">
        <f t="shared" si="1406"/>
        <v>-</v>
      </c>
      <c r="E1712" s="53">
        <f t="shared" si="1406"/>
        <v>0</v>
      </c>
      <c r="F1712" s="32">
        <f t="shared" si="1389"/>
        <v>1.475E-3</v>
      </c>
      <c r="G1712" s="32">
        <f t="shared" si="1390"/>
        <v>1.475E-3</v>
      </c>
      <c r="H1712" s="32">
        <f t="shared" si="1380"/>
        <v>0</v>
      </c>
      <c r="I1712" s="29">
        <f>'F4.2'!Z282</f>
        <v>0</v>
      </c>
      <c r="J1712" s="29">
        <f>'F4.2'!AY282</f>
        <v>0</v>
      </c>
      <c r="K1712" s="32"/>
      <c r="L1712" s="32"/>
      <c r="M1712" s="32">
        <f t="shared" si="1372"/>
        <v>0</v>
      </c>
      <c r="N1712" s="32">
        <f t="shared" si="1381"/>
        <v>0</v>
      </c>
    </row>
    <row r="1713" spans="1:16" ht="30" outlineLevel="1">
      <c r="A1713" s="30">
        <f t="shared" ref="A1713:E1713" si="1407">A1427</f>
        <v>90</v>
      </c>
      <c r="B1713" s="279" t="str">
        <f t="shared" si="1407"/>
        <v>Supply of Plastic Chair and Dinning table at Guest House &amp; new dormitory of GTPS Uran.</v>
      </c>
      <c r="C1713" s="51">
        <f t="shared" si="1407"/>
        <v>0</v>
      </c>
      <c r="D1713" s="217" t="str">
        <f t="shared" si="1407"/>
        <v>-</v>
      </c>
      <c r="E1713" s="53">
        <f t="shared" si="1407"/>
        <v>0</v>
      </c>
      <c r="F1713" s="32">
        <f t="shared" si="1389"/>
        <v>6.1545000000000002E-3</v>
      </c>
      <c r="G1713" s="32">
        <f t="shared" si="1390"/>
        <v>6.1545000000000002E-3</v>
      </c>
      <c r="H1713" s="32">
        <f t="shared" si="1380"/>
        <v>0</v>
      </c>
      <c r="I1713" s="29">
        <f>'F4.2'!Z283</f>
        <v>0</v>
      </c>
      <c r="J1713" s="29">
        <f>'F4.2'!AY283</f>
        <v>0</v>
      </c>
      <c r="K1713" s="32"/>
      <c r="L1713" s="32"/>
      <c r="M1713" s="32">
        <f t="shared" si="1372"/>
        <v>0</v>
      </c>
      <c r="N1713" s="32">
        <f t="shared" si="1381"/>
        <v>0</v>
      </c>
    </row>
    <row r="1714" spans="1:16" ht="15.75" outlineLevel="1">
      <c r="A1714" s="30">
        <f t="shared" ref="A1714:E1714" si="1408">A1428</f>
        <v>91</v>
      </c>
      <c r="B1714" s="279" t="str">
        <f t="shared" si="1408"/>
        <v>Procurement of Desktop PC’s and Laptop at GTPS Uran</v>
      </c>
      <c r="C1714" s="51">
        <f t="shared" si="1408"/>
        <v>0</v>
      </c>
      <c r="D1714" s="217" t="str">
        <f t="shared" si="1408"/>
        <v>-</v>
      </c>
      <c r="E1714" s="53">
        <f t="shared" si="1408"/>
        <v>0</v>
      </c>
      <c r="F1714" s="32">
        <f t="shared" si="1389"/>
        <v>8.7999990000000011E-3</v>
      </c>
      <c r="G1714" s="32">
        <f t="shared" si="1390"/>
        <v>8.7999990000000011E-3</v>
      </c>
      <c r="H1714" s="32">
        <f t="shared" si="1380"/>
        <v>0</v>
      </c>
      <c r="I1714" s="29">
        <f>'F4.2'!Z284</f>
        <v>0</v>
      </c>
      <c r="J1714" s="29">
        <f>'F4.2'!AY284</f>
        <v>0</v>
      </c>
      <c r="K1714" s="32"/>
      <c r="L1714" s="32"/>
      <c r="M1714" s="32">
        <f t="shared" si="1372"/>
        <v>0</v>
      </c>
      <c r="N1714" s="32">
        <f t="shared" si="1381"/>
        <v>0</v>
      </c>
    </row>
    <row r="1715" spans="1:16" ht="15.75" outlineLevel="1">
      <c r="A1715" s="30">
        <f t="shared" ref="A1715:E1715" si="1409">A1429</f>
        <v>92</v>
      </c>
      <c r="B1715" s="279" t="str">
        <f t="shared" si="1409"/>
        <v>COLOR LASER JET PRINTERADMIN BUILDING</v>
      </c>
      <c r="C1715" s="51">
        <f t="shared" si="1409"/>
        <v>0</v>
      </c>
      <c r="D1715" s="217" t="str">
        <f t="shared" si="1409"/>
        <v>-</v>
      </c>
      <c r="E1715" s="53">
        <f t="shared" si="1409"/>
        <v>0</v>
      </c>
      <c r="F1715" s="32">
        <f t="shared" si="1389"/>
        <v>6.3790000000000001E-3</v>
      </c>
      <c r="G1715" s="32">
        <f t="shared" si="1390"/>
        <v>6.3790000000000001E-3</v>
      </c>
      <c r="H1715" s="32">
        <f t="shared" si="1380"/>
        <v>0</v>
      </c>
      <c r="I1715" s="29">
        <f>'F4.2'!Z285</f>
        <v>0</v>
      </c>
      <c r="J1715" s="29">
        <f>'F4.2'!AY285</f>
        <v>0</v>
      </c>
      <c r="K1715" s="32"/>
      <c r="L1715" s="32"/>
      <c r="M1715" s="32">
        <f t="shared" si="1372"/>
        <v>0</v>
      </c>
      <c r="N1715" s="32">
        <f t="shared" si="1381"/>
        <v>0</v>
      </c>
    </row>
    <row r="1716" spans="1:16" ht="15.75" outlineLevel="1">
      <c r="A1716" s="30">
        <f t="shared" ref="A1716:E1716" si="1410">A1430</f>
        <v>93</v>
      </c>
      <c r="B1716" s="279" t="str">
        <f t="shared" si="1410"/>
        <v>DEEP FREEZER CAP 205 LITERSGuest House</v>
      </c>
      <c r="C1716" s="51">
        <f t="shared" si="1410"/>
        <v>0</v>
      </c>
      <c r="D1716" s="217" t="str">
        <f t="shared" si="1410"/>
        <v>-</v>
      </c>
      <c r="E1716" s="53">
        <f t="shared" si="1410"/>
        <v>0</v>
      </c>
      <c r="F1716" s="32">
        <f t="shared" si="1389"/>
        <v>4.248E-3</v>
      </c>
      <c r="G1716" s="32">
        <f t="shared" si="1390"/>
        <v>4.248E-3</v>
      </c>
      <c r="H1716" s="32">
        <f t="shared" si="1380"/>
        <v>0</v>
      </c>
      <c r="I1716" s="29">
        <f>'F4.2'!Z286</f>
        <v>0</v>
      </c>
      <c r="J1716" s="29">
        <f>'F4.2'!AY286</f>
        <v>0</v>
      </c>
      <c r="K1716" s="32"/>
      <c r="L1716" s="32"/>
      <c r="M1716" s="32">
        <f t="shared" si="1372"/>
        <v>0</v>
      </c>
      <c r="N1716" s="32">
        <f t="shared" si="1381"/>
        <v>0</v>
      </c>
    </row>
    <row r="1717" spans="1:16" ht="15.75" outlineLevel="1">
      <c r="A1717" s="30">
        <f t="shared" ref="A1717:E1717" si="1411">A1431</f>
        <v>94</v>
      </c>
      <c r="B1717" s="279" t="str">
        <f t="shared" si="1411"/>
        <v>CCTV, DVR , CCTV CableGuest HO&amp;Club HO</v>
      </c>
      <c r="C1717" s="51">
        <f t="shared" si="1411"/>
        <v>0</v>
      </c>
      <c r="D1717" s="217" t="str">
        <f t="shared" si="1411"/>
        <v>-</v>
      </c>
      <c r="E1717" s="53">
        <f t="shared" si="1411"/>
        <v>0</v>
      </c>
      <c r="F1717" s="32">
        <f t="shared" si="1389"/>
        <v>1.1741E-2</v>
      </c>
      <c r="G1717" s="32">
        <f t="shared" si="1390"/>
        <v>1.1741E-2</v>
      </c>
      <c r="H1717" s="32">
        <f t="shared" si="1380"/>
        <v>0</v>
      </c>
      <c r="I1717" s="29">
        <f>'F4.2'!Z287</f>
        <v>0</v>
      </c>
      <c r="J1717" s="29">
        <f>'F4.2'!AY287</f>
        <v>0</v>
      </c>
      <c r="K1717" s="32"/>
      <c r="L1717" s="32"/>
      <c r="M1717" s="32">
        <f t="shared" si="1372"/>
        <v>0</v>
      </c>
      <c r="N1717" s="32">
        <f t="shared" si="1381"/>
        <v>0</v>
      </c>
    </row>
    <row r="1718" spans="1:16" ht="45" outlineLevel="1">
      <c r="A1718" s="30">
        <f t="shared" ref="A1718:E1718" si="1412">A1432</f>
        <v>95</v>
      </c>
      <c r="B1718" s="279" t="str">
        <f t="shared" si="1412"/>
        <v>Supply installation, commissioning and testing of 220 V, 800 Ah Ni-Cadmium/ 220 V, 965 Ah Plante Type battery sets for Stage III WHRP 120 MW A0 &amp; B0 Units at Gas Turbine Power Station, Uran.</v>
      </c>
      <c r="C1718" s="51">
        <f t="shared" si="1412"/>
        <v>0</v>
      </c>
      <c r="D1718" s="217" t="str">
        <f t="shared" si="1412"/>
        <v>-</v>
      </c>
      <c r="E1718" s="53">
        <f t="shared" si="1412"/>
        <v>0</v>
      </c>
      <c r="F1718" s="32">
        <f t="shared" si="1389"/>
        <v>3.628028</v>
      </c>
      <c r="G1718" s="32">
        <f t="shared" si="1390"/>
        <v>3.628028</v>
      </c>
      <c r="H1718" s="32">
        <f t="shared" si="1380"/>
        <v>0</v>
      </c>
      <c r="I1718" s="29">
        <f>'F4.2'!Z288</f>
        <v>0</v>
      </c>
      <c r="J1718" s="29">
        <f>'F4.2'!AY288</f>
        <v>0</v>
      </c>
      <c r="K1718" s="32"/>
      <c r="L1718" s="32"/>
      <c r="M1718" s="32">
        <f t="shared" si="1372"/>
        <v>0</v>
      </c>
      <c r="N1718" s="32">
        <f t="shared" si="1381"/>
        <v>0</v>
      </c>
    </row>
    <row r="1719" spans="1:16" ht="45" outlineLevel="1">
      <c r="A1719" s="30">
        <f t="shared" ref="A1719:E1719" si="1413">A1433</f>
        <v>96</v>
      </c>
      <c r="B1719" s="279" t="str">
        <f t="shared" si="1413"/>
        <v>Supply, installation and commissioning of Actuators for HP bypass, LP bypass and HP bypass injection spray control valve at GTPS, Uran.</v>
      </c>
      <c r="C1719" s="51">
        <f t="shared" si="1413"/>
        <v>0</v>
      </c>
      <c r="D1719" s="217" t="str">
        <f t="shared" si="1413"/>
        <v>-</v>
      </c>
      <c r="E1719" s="53">
        <f t="shared" si="1413"/>
        <v>0</v>
      </c>
      <c r="F1719" s="32">
        <f t="shared" si="1389"/>
        <v>3.6969400000000001</v>
      </c>
      <c r="G1719" s="32">
        <f t="shared" si="1390"/>
        <v>3.6969400000000001</v>
      </c>
      <c r="H1719" s="32">
        <f t="shared" si="1380"/>
        <v>0</v>
      </c>
      <c r="I1719" s="29">
        <f>'F4.2'!Z289</f>
        <v>0</v>
      </c>
      <c r="J1719" s="29">
        <f>'F4.2'!AY289</f>
        <v>0</v>
      </c>
      <c r="K1719" s="32"/>
      <c r="L1719" s="32"/>
      <c r="M1719" s="32">
        <f t="shared" si="1372"/>
        <v>0</v>
      </c>
      <c r="N1719" s="32">
        <f t="shared" si="1381"/>
        <v>0</v>
      </c>
    </row>
    <row r="1720" spans="1:16" ht="45" outlineLevel="1">
      <c r="A1720" s="30">
        <f t="shared" ref="A1720:E1720" si="1414">A1434</f>
        <v>97</v>
      </c>
      <c r="B1720" s="279" t="str">
        <f t="shared" si="1414"/>
        <v>Procurement of rotating blades of 29th, 30th and 31st stage (along with installation materials) for 120MW KWU Steam Turbine B-0 at GTPS, Uran</v>
      </c>
      <c r="C1720" s="51">
        <f t="shared" si="1414"/>
        <v>0</v>
      </c>
      <c r="D1720" s="217" t="str">
        <f t="shared" si="1414"/>
        <v>-</v>
      </c>
      <c r="E1720" s="53">
        <f t="shared" si="1414"/>
        <v>0</v>
      </c>
      <c r="F1720" s="32">
        <f t="shared" si="1389"/>
        <v>4.1154506</v>
      </c>
      <c r="G1720" s="32">
        <f t="shared" si="1390"/>
        <v>4.1154506</v>
      </c>
      <c r="H1720" s="32">
        <f t="shared" si="1380"/>
        <v>0</v>
      </c>
      <c r="I1720" s="29">
        <f>'F4.2'!Z290</f>
        <v>0</v>
      </c>
      <c r="J1720" s="29">
        <f>'F4.2'!AY290</f>
        <v>0</v>
      </c>
      <c r="K1720" s="32"/>
      <c r="L1720" s="32"/>
      <c r="M1720" s="32">
        <f t="shared" si="1372"/>
        <v>0</v>
      </c>
      <c r="N1720" s="32">
        <f t="shared" si="1381"/>
        <v>0</v>
      </c>
    </row>
    <row r="1721" spans="1:16" ht="15.75">
      <c r="A1721" s="37"/>
      <c r="B1721" s="38" t="str">
        <f>B1435</f>
        <v>Total</v>
      </c>
      <c r="C1721" s="39"/>
      <c r="D1721" s="40"/>
      <c r="E1721" s="41"/>
      <c r="F1721" s="41">
        <f>SUM(F1440:F1720)</f>
        <v>719.1001286540594</v>
      </c>
      <c r="G1721" s="41">
        <f t="shared" ref="G1721:N1721" si="1415">SUM(G1440:G1720)</f>
        <v>775.54558615405938</v>
      </c>
      <c r="H1721" s="41">
        <f t="shared" si="1415"/>
        <v>-56.445457500000003</v>
      </c>
      <c r="I1721" s="41">
        <f t="shared" si="1415"/>
        <v>267.10000000000002</v>
      </c>
      <c r="J1721" s="41">
        <f t="shared" si="1415"/>
        <v>267.10000000000002</v>
      </c>
      <c r="K1721" s="41">
        <f t="shared" si="1415"/>
        <v>0</v>
      </c>
      <c r="L1721" s="41">
        <f t="shared" si="1415"/>
        <v>0</v>
      </c>
      <c r="M1721" s="41">
        <f t="shared" si="1415"/>
        <v>267.10000000000002</v>
      </c>
      <c r="N1721" s="41">
        <f t="shared" si="1415"/>
        <v>-56.445457500000003</v>
      </c>
    </row>
    <row r="1723" spans="1:16">
      <c r="A1723" s="19"/>
      <c r="B1723" s="20" t="s">
        <v>333</v>
      </c>
      <c r="C1723" s="21"/>
      <c r="D1723" s="22"/>
      <c r="E1723" s="23"/>
      <c r="F1723" s="23"/>
      <c r="G1723" s="23"/>
      <c r="H1723" s="23"/>
      <c r="I1723" s="23"/>
      <c r="J1723" s="23"/>
      <c r="K1723" s="23"/>
      <c r="L1723" s="23"/>
      <c r="M1723" s="23"/>
      <c r="N1723" s="23"/>
    </row>
    <row r="1724" spans="1:16" ht="15.75" outlineLevel="1">
      <c r="A1724" s="71"/>
      <c r="B1724" s="72" t="str">
        <f t="shared" ref="B1724:B1725" si="1416">B1438</f>
        <v>a) DPR Schemes</v>
      </c>
      <c r="C1724" s="21"/>
      <c r="D1724" s="22"/>
      <c r="E1724" s="23"/>
      <c r="F1724" s="23"/>
      <c r="G1724" s="23"/>
      <c r="H1724" s="23"/>
      <c r="I1724" s="23"/>
      <c r="J1724" s="23"/>
      <c r="K1724" s="23"/>
      <c r="L1724" s="23"/>
      <c r="M1724" s="23"/>
      <c r="N1724" s="23"/>
    </row>
    <row r="1725" spans="1:16" ht="15.75" outlineLevel="1">
      <c r="A1725" s="71"/>
      <c r="B1725" s="77" t="str">
        <f t="shared" si="1416"/>
        <v>(i) Submitted to MERC</v>
      </c>
      <c r="C1725" s="24"/>
      <c r="D1725" s="25"/>
      <c r="E1725" s="23"/>
      <c r="F1725" s="23"/>
      <c r="G1725" s="23"/>
      <c r="H1725" s="23"/>
      <c r="I1725" s="23"/>
      <c r="J1725" s="23"/>
      <c r="K1725" s="23"/>
      <c r="L1725" s="23"/>
      <c r="M1725" s="23"/>
      <c r="N1725" s="23"/>
    </row>
    <row r="1726" spans="1:16" ht="31.5" outlineLevel="1">
      <c r="A1726" s="187">
        <f t="shared" ref="A1726:E1726" si="1417">A1440</f>
        <v>1</v>
      </c>
      <c r="B1726" s="188" t="str">
        <f t="shared" si="1417"/>
        <v>Up gradation of Gas Turbine Automation system, SFC and Excitation system</v>
      </c>
      <c r="C1726" s="26" t="str">
        <f t="shared" si="1417"/>
        <v>MERC/CAPEX/20122013/02285</v>
      </c>
      <c r="D1726" s="28">
        <f t="shared" si="1417"/>
        <v>41283</v>
      </c>
      <c r="E1726" s="29">
        <f t="shared" si="1417"/>
        <v>23.310000000000002</v>
      </c>
      <c r="F1726" s="29">
        <f t="shared" ref="F1726:F1789" si="1418">F1440+I1440</f>
        <v>0</v>
      </c>
      <c r="G1726" s="29">
        <f t="shared" ref="G1726:G1789" si="1419">G1440+M1440</f>
        <v>0</v>
      </c>
      <c r="H1726" s="29">
        <f>F1726-G1726</f>
        <v>0</v>
      </c>
      <c r="I1726" s="29">
        <f>'F4.2'!AA10</f>
        <v>0</v>
      </c>
      <c r="J1726" s="29">
        <f>'F4.2'!AZ10</f>
        <v>0</v>
      </c>
      <c r="K1726" s="29"/>
      <c r="L1726" s="29"/>
      <c r="M1726" s="29">
        <f>SUM(J1726:L1726)</f>
        <v>0</v>
      </c>
      <c r="N1726" s="29">
        <f>H1726+I1726-M1726</f>
        <v>0</v>
      </c>
      <c r="O1726" s="197">
        <f t="shared" ref="O1726:O1754" si="1420">MAX(0,IF(M1726=0,0,IF(G1726+M1726&lt;E1726,M1726,E1726-G1726)))</f>
        <v>0</v>
      </c>
      <c r="P1726" s="198">
        <f t="shared" ref="P1726:P1754" si="1421">M1726-O1726</f>
        <v>0</v>
      </c>
    </row>
    <row r="1727" spans="1:16" ht="31.5" outlineLevel="1">
      <c r="A1727" s="33">
        <f t="shared" ref="A1727:E1727" si="1422">A1441</f>
        <v>1.1000000000000001</v>
      </c>
      <c r="B1727" s="84" t="str">
        <f t="shared" si="1422"/>
        <v>Up-gradation of GT Automation System (Automation System PPA T3000) for Unit - 8 Stage-II</v>
      </c>
      <c r="C1727" s="51" t="str">
        <f t="shared" si="1422"/>
        <v>MERC/CAPEX/20122013/02285</v>
      </c>
      <c r="D1727" s="217">
        <f t="shared" si="1422"/>
        <v>41283</v>
      </c>
      <c r="E1727" s="53">
        <f t="shared" si="1422"/>
        <v>12.4</v>
      </c>
      <c r="F1727" s="32">
        <f t="shared" si="1418"/>
        <v>11.25</v>
      </c>
      <c r="G1727" s="32">
        <f t="shared" si="1419"/>
        <v>11.25</v>
      </c>
      <c r="H1727" s="32">
        <f t="shared" ref="H1727:H1910" si="1423">F1727-G1727</f>
        <v>0</v>
      </c>
      <c r="I1727" s="29">
        <f>'F4.2'!AA11</f>
        <v>0</v>
      </c>
      <c r="J1727" s="29">
        <f>'F4.2'!AZ11</f>
        <v>0</v>
      </c>
      <c r="K1727" s="32"/>
      <c r="L1727" s="32"/>
      <c r="M1727" s="32">
        <f t="shared" ref="M1727:M1754" si="1424">SUM(J1727:L1727)</f>
        <v>0</v>
      </c>
      <c r="N1727" s="32">
        <f t="shared" ref="N1727:N1910" si="1425">H1727+I1727-M1727</f>
        <v>0</v>
      </c>
      <c r="O1727" s="197">
        <f t="shared" si="1420"/>
        <v>0</v>
      </c>
      <c r="P1727" s="198">
        <f t="shared" si="1421"/>
        <v>0</v>
      </c>
    </row>
    <row r="1728" spans="1:16" ht="31.5" outlineLevel="1">
      <c r="A1728" s="33">
        <f t="shared" ref="A1728:E1728" si="1426">A1442</f>
        <v>1.2</v>
      </c>
      <c r="B1728" s="84" t="str">
        <f t="shared" si="1426"/>
        <v>Up-Gradation of Starting Frequency Converter &amp; Static Excitation Equipment for GT-7 &amp; GT-8 of Stage-II</v>
      </c>
      <c r="C1728" s="51" t="str">
        <f t="shared" si="1426"/>
        <v>MERC/CAPEX/20122013/02285</v>
      </c>
      <c r="D1728" s="217">
        <f t="shared" si="1426"/>
        <v>41283</v>
      </c>
      <c r="E1728" s="53">
        <f t="shared" si="1426"/>
        <v>10.91</v>
      </c>
      <c r="F1728" s="32">
        <f t="shared" si="1418"/>
        <v>9.8699999999999992</v>
      </c>
      <c r="G1728" s="32">
        <f t="shared" si="1419"/>
        <v>9.8699999999999992</v>
      </c>
      <c r="H1728" s="32">
        <f t="shared" si="1423"/>
        <v>0</v>
      </c>
      <c r="I1728" s="29">
        <f>'F4.2'!AA12</f>
        <v>0</v>
      </c>
      <c r="J1728" s="29">
        <f>'F4.2'!AZ12</f>
        <v>0</v>
      </c>
      <c r="K1728" s="32"/>
      <c r="L1728" s="32"/>
      <c r="M1728" s="32">
        <f t="shared" si="1424"/>
        <v>0</v>
      </c>
      <c r="N1728" s="32">
        <f t="shared" si="1425"/>
        <v>0</v>
      </c>
      <c r="O1728" s="197">
        <f t="shared" si="1420"/>
        <v>0</v>
      </c>
      <c r="P1728" s="198">
        <f t="shared" si="1421"/>
        <v>0</v>
      </c>
    </row>
    <row r="1729" spans="1:16" ht="31.5" outlineLevel="1">
      <c r="A1729" s="187">
        <f t="shared" ref="A1729:E1729" si="1427">A1443</f>
        <v>2</v>
      </c>
      <c r="B1729" s="188" t="str">
        <f t="shared" si="1427"/>
        <v>Procurement of Turbine 1st &amp; 2nd stage blades for Gas Turbine U#6</v>
      </c>
      <c r="C1729" s="26" t="str">
        <f t="shared" si="1427"/>
        <v>MERC/TECH 1/CAPEX/20142015/00087</v>
      </c>
      <c r="D1729" s="28">
        <f t="shared" si="1427"/>
        <v>41739</v>
      </c>
      <c r="E1729" s="29">
        <f t="shared" si="1427"/>
        <v>17.21</v>
      </c>
      <c r="F1729" s="29">
        <f t="shared" si="1418"/>
        <v>0</v>
      </c>
      <c r="G1729" s="29">
        <f t="shared" si="1419"/>
        <v>0</v>
      </c>
      <c r="H1729" s="29">
        <f t="shared" si="1423"/>
        <v>0</v>
      </c>
      <c r="I1729" s="29">
        <f>'F4.2'!AA13</f>
        <v>0</v>
      </c>
      <c r="J1729" s="29">
        <f>'F4.2'!AZ13</f>
        <v>0</v>
      </c>
      <c r="K1729" s="29"/>
      <c r="L1729" s="29"/>
      <c r="M1729" s="29">
        <f t="shared" si="1424"/>
        <v>0</v>
      </c>
      <c r="N1729" s="29">
        <f t="shared" si="1425"/>
        <v>0</v>
      </c>
      <c r="O1729" s="197">
        <f t="shared" si="1420"/>
        <v>0</v>
      </c>
      <c r="P1729" s="198">
        <f t="shared" si="1421"/>
        <v>0</v>
      </c>
    </row>
    <row r="1730" spans="1:16" ht="31.5" outlineLevel="1">
      <c r="A1730" s="33">
        <f t="shared" ref="A1730:E1730" si="1428">A1444</f>
        <v>2.1</v>
      </c>
      <c r="B1730" s="84" t="str">
        <f t="shared" si="1428"/>
        <v>Procurement of Turbine 1st &amp; 2nd stage blades for Gas Turbine U#6</v>
      </c>
      <c r="C1730" s="51" t="str">
        <f t="shared" si="1428"/>
        <v>MERC/TECH 1/CAPEX/20142015/00087</v>
      </c>
      <c r="D1730" s="217">
        <f t="shared" si="1428"/>
        <v>41739</v>
      </c>
      <c r="E1730" s="53">
        <f t="shared" si="1428"/>
        <v>17.21</v>
      </c>
      <c r="F1730" s="32">
        <f t="shared" si="1418"/>
        <v>17.552469592000001</v>
      </c>
      <c r="G1730" s="32">
        <f t="shared" si="1419"/>
        <v>17.552469592000001</v>
      </c>
      <c r="H1730" s="32">
        <f t="shared" si="1423"/>
        <v>0</v>
      </c>
      <c r="I1730" s="29">
        <f>'F4.2'!AA14</f>
        <v>0</v>
      </c>
      <c r="J1730" s="29">
        <f>'F4.2'!AZ14</f>
        <v>0</v>
      </c>
      <c r="K1730" s="32"/>
      <c r="L1730" s="32"/>
      <c r="M1730" s="32">
        <f t="shared" si="1424"/>
        <v>0</v>
      </c>
      <c r="N1730" s="32">
        <f t="shared" si="1425"/>
        <v>0</v>
      </c>
      <c r="O1730" s="197">
        <f t="shared" si="1420"/>
        <v>0</v>
      </c>
      <c r="P1730" s="198">
        <f t="shared" si="1421"/>
        <v>0</v>
      </c>
    </row>
    <row r="1731" spans="1:16" ht="15.75" outlineLevel="1">
      <c r="A1731" s="26">
        <f t="shared" ref="A1731:E1731" si="1429">A1445</f>
        <v>3</v>
      </c>
      <c r="B1731" s="27" t="str">
        <f t="shared" si="1429"/>
        <v>A0/B0 WHRP Unit Automation at GTPS Uran</v>
      </c>
      <c r="C1731" s="26" t="str">
        <f t="shared" si="1429"/>
        <v>MERC/CAPEX/20172018/4321</v>
      </c>
      <c r="D1731" s="28">
        <f t="shared" si="1429"/>
        <v>43019</v>
      </c>
      <c r="E1731" s="29">
        <f t="shared" si="1429"/>
        <v>24.6</v>
      </c>
      <c r="F1731" s="29">
        <f t="shared" si="1418"/>
        <v>0</v>
      </c>
      <c r="G1731" s="29">
        <f t="shared" si="1419"/>
        <v>0</v>
      </c>
      <c r="H1731" s="29">
        <f t="shared" si="1423"/>
        <v>0</v>
      </c>
      <c r="I1731" s="29">
        <f>'F4.2'!AA15</f>
        <v>0</v>
      </c>
      <c r="J1731" s="29">
        <f>'F4.2'!AZ15</f>
        <v>0</v>
      </c>
      <c r="K1731" s="29"/>
      <c r="L1731" s="29"/>
      <c r="M1731" s="29">
        <f t="shared" si="1424"/>
        <v>0</v>
      </c>
      <c r="N1731" s="29">
        <f t="shared" si="1425"/>
        <v>0</v>
      </c>
      <c r="O1731" s="197">
        <f t="shared" si="1420"/>
        <v>0</v>
      </c>
      <c r="P1731" s="198">
        <f t="shared" si="1421"/>
        <v>0</v>
      </c>
    </row>
    <row r="1732" spans="1:16" ht="63" outlineLevel="1">
      <c r="A1732" s="30">
        <f t="shared" ref="A1732:E1732" si="1430">A1446</f>
        <v>3.1</v>
      </c>
      <c r="B1732" s="82" t="str">
        <f t="shared" si="1430"/>
        <v>Supply of Siemens automation system and operation, monitoring and information system (SPPA-T3000 DCS) along with all necessary accessories for up-gradation and 10% mandatory spares.</v>
      </c>
      <c r="C1732" s="51" t="str">
        <f t="shared" si="1430"/>
        <v>MERC/CAPEX/20172018/4321</v>
      </c>
      <c r="D1732" s="217">
        <f t="shared" si="1430"/>
        <v>43019</v>
      </c>
      <c r="E1732" s="53">
        <f t="shared" si="1430"/>
        <v>20.39</v>
      </c>
      <c r="F1732" s="32">
        <f t="shared" si="1418"/>
        <v>17.043667899999999</v>
      </c>
      <c r="G1732" s="32">
        <f t="shared" si="1419"/>
        <v>8.5236678999999995</v>
      </c>
      <c r="H1732" s="32">
        <f t="shared" si="1423"/>
        <v>8.52</v>
      </c>
      <c r="I1732" s="29">
        <f>'F4.2'!AA16</f>
        <v>0</v>
      </c>
      <c r="J1732" s="29">
        <f>'F4.2'!AZ16</f>
        <v>0</v>
      </c>
      <c r="K1732" s="32"/>
      <c r="L1732" s="32"/>
      <c r="M1732" s="32">
        <f t="shared" si="1424"/>
        <v>0</v>
      </c>
      <c r="N1732" s="32">
        <f t="shared" si="1425"/>
        <v>8.52</v>
      </c>
      <c r="O1732" s="197">
        <f t="shared" si="1420"/>
        <v>0</v>
      </c>
      <c r="P1732" s="198">
        <f t="shared" si="1421"/>
        <v>0</v>
      </c>
    </row>
    <row r="1733" spans="1:16" ht="31.5" outlineLevel="1">
      <c r="A1733" s="30">
        <f t="shared" ref="A1733:E1733" si="1431">A1447</f>
        <v>3.2</v>
      </c>
      <c r="B1733" s="82" t="str">
        <f t="shared" si="1431"/>
        <v xml:space="preserve">Service price for design, engineering, testing, erection, supervision, commissioning and training.   </v>
      </c>
      <c r="C1733" s="51" t="str">
        <f t="shared" si="1431"/>
        <v>MERC/CAPEX/20172018/4321</v>
      </c>
      <c r="D1733" s="217">
        <f t="shared" si="1431"/>
        <v>43019</v>
      </c>
      <c r="E1733" s="53">
        <f t="shared" si="1431"/>
        <v>3.57</v>
      </c>
      <c r="F1733" s="32">
        <f t="shared" si="1418"/>
        <v>0.75469280000000005</v>
      </c>
      <c r="G1733" s="32">
        <f t="shared" si="1419"/>
        <v>0.75469280000000005</v>
      </c>
      <c r="H1733" s="32">
        <f t="shared" si="1423"/>
        <v>0</v>
      </c>
      <c r="I1733" s="29">
        <f>'F4.2'!AA17</f>
        <v>0</v>
      </c>
      <c r="J1733" s="29">
        <f>'F4.2'!AZ17</f>
        <v>0</v>
      </c>
      <c r="K1733" s="32"/>
      <c r="L1733" s="32"/>
      <c r="M1733" s="32">
        <f t="shared" si="1424"/>
        <v>0</v>
      </c>
      <c r="N1733" s="32">
        <f t="shared" si="1425"/>
        <v>0</v>
      </c>
      <c r="O1733" s="197">
        <f t="shared" si="1420"/>
        <v>0</v>
      </c>
      <c r="P1733" s="198">
        <f t="shared" si="1421"/>
        <v>0</v>
      </c>
    </row>
    <row r="1734" spans="1:16" ht="15.75" outlineLevel="1">
      <c r="A1734" s="30">
        <f t="shared" ref="A1734:E1734" si="1432">A1448</f>
        <v>0</v>
      </c>
      <c r="B1734" s="82" t="str">
        <f t="shared" si="1432"/>
        <v>IDC</v>
      </c>
      <c r="C1734" s="51" t="str">
        <f t="shared" si="1432"/>
        <v>MERC/CAPEX/20172018/4321</v>
      </c>
      <c r="D1734" s="217">
        <f t="shared" si="1432"/>
        <v>43019</v>
      </c>
      <c r="E1734" s="53">
        <f t="shared" si="1432"/>
        <v>0.64</v>
      </c>
      <c r="F1734" s="32">
        <f t="shared" si="1418"/>
        <v>1.1986755680000001</v>
      </c>
      <c r="G1734" s="32">
        <f t="shared" si="1419"/>
        <v>1.1986755680000001</v>
      </c>
      <c r="H1734" s="32">
        <f t="shared" si="1423"/>
        <v>0</v>
      </c>
      <c r="I1734" s="29">
        <f>'F4.2'!AA18</f>
        <v>0</v>
      </c>
      <c r="J1734" s="29">
        <f>'F4.2'!AZ18</f>
        <v>0</v>
      </c>
      <c r="K1734" s="32"/>
      <c r="L1734" s="32"/>
      <c r="M1734" s="32">
        <f t="shared" si="1424"/>
        <v>0</v>
      </c>
      <c r="N1734" s="32">
        <f t="shared" si="1425"/>
        <v>0</v>
      </c>
      <c r="O1734" s="197">
        <f t="shared" si="1420"/>
        <v>0</v>
      </c>
      <c r="P1734" s="198">
        <f t="shared" si="1421"/>
        <v>0</v>
      </c>
    </row>
    <row r="1735" spans="1:16" ht="31.5" outlineLevel="1">
      <c r="A1735" s="26">
        <f t="shared" ref="A1735:E1735" si="1433">A1449</f>
        <v>4</v>
      </c>
      <c r="B1735" s="27" t="str">
        <f t="shared" si="1433"/>
        <v>Renovation of Gas Turbine Air Intake System (Filter house for two units) at GTPS Uran</v>
      </c>
      <c r="C1735" s="26" t="str">
        <f t="shared" si="1433"/>
        <v>MERC/CAPEX/20172018/4645</v>
      </c>
      <c r="D1735" s="28">
        <f t="shared" si="1433"/>
        <v>43049</v>
      </c>
      <c r="E1735" s="29">
        <f t="shared" si="1433"/>
        <v>17</v>
      </c>
      <c r="F1735" s="29">
        <f t="shared" si="1418"/>
        <v>20.059999999999999</v>
      </c>
      <c r="G1735" s="29">
        <f t="shared" si="1419"/>
        <v>20.059999999999999</v>
      </c>
      <c r="H1735" s="29">
        <f t="shared" si="1423"/>
        <v>0</v>
      </c>
      <c r="I1735" s="29">
        <f>'F4.2'!AA19</f>
        <v>0</v>
      </c>
      <c r="J1735" s="29">
        <f>'F4.2'!AZ19</f>
        <v>0</v>
      </c>
      <c r="K1735" s="29"/>
      <c r="L1735" s="29"/>
      <c r="M1735" s="29">
        <f t="shared" si="1424"/>
        <v>0</v>
      </c>
      <c r="N1735" s="29">
        <f t="shared" si="1425"/>
        <v>0</v>
      </c>
      <c r="O1735" s="197">
        <f t="shared" si="1420"/>
        <v>0</v>
      </c>
      <c r="P1735" s="198">
        <f t="shared" si="1421"/>
        <v>0</v>
      </c>
    </row>
    <row r="1736" spans="1:16" ht="15.75" outlineLevel="1">
      <c r="A1736" s="30">
        <f t="shared" ref="A1736:E1736" si="1434">A1450</f>
        <v>4.0999999999999996</v>
      </c>
      <c r="B1736" s="82" t="str">
        <f t="shared" si="1434"/>
        <v>SUPPLY &amp; Work COST for 2 GT Units.</v>
      </c>
      <c r="C1736" s="51" t="str">
        <f t="shared" si="1434"/>
        <v>MERC/CAPEX/20172018/4645</v>
      </c>
      <c r="D1736" s="217">
        <f t="shared" si="1434"/>
        <v>43049</v>
      </c>
      <c r="E1736" s="53">
        <f t="shared" si="1434"/>
        <v>17</v>
      </c>
      <c r="F1736" s="32">
        <f t="shared" si="1418"/>
        <v>0</v>
      </c>
      <c r="G1736" s="32">
        <f t="shared" si="1419"/>
        <v>0</v>
      </c>
      <c r="H1736" s="32">
        <f t="shared" si="1423"/>
        <v>0</v>
      </c>
      <c r="I1736" s="29">
        <f>'F4.2'!AA20</f>
        <v>0</v>
      </c>
      <c r="J1736" s="29">
        <f>'F4.2'!AZ20</f>
        <v>0</v>
      </c>
      <c r="K1736" s="32"/>
      <c r="L1736" s="32"/>
      <c r="M1736" s="32">
        <f t="shared" si="1424"/>
        <v>0</v>
      </c>
      <c r="N1736" s="32">
        <f t="shared" si="1425"/>
        <v>0</v>
      </c>
      <c r="O1736" s="197">
        <f t="shared" si="1420"/>
        <v>0</v>
      </c>
      <c r="P1736" s="198">
        <f t="shared" si="1421"/>
        <v>0</v>
      </c>
    </row>
    <row r="1737" spans="1:16" ht="15.75" outlineLevel="1">
      <c r="A1737" s="30">
        <f t="shared" ref="A1737:E1737" si="1435">A1451</f>
        <v>0</v>
      </c>
      <c r="B1737" s="78">
        <f t="shared" si="1435"/>
        <v>0</v>
      </c>
      <c r="C1737" s="51">
        <f t="shared" si="1435"/>
        <v>0</v>
      </c>
      <c r="D1737" s="217" t="str">
        <f t="shared" si="1435"/>
        <v>-</v>
      </c>
      <c r="E1737" s="53">
        <f t="shared" si="1435"/>
        <v>0</v>
      </c>
      <c r="F1737" s="32">
        <f t="shared" si="1418"/>
        <v>0</v>
      </c>
      <c r="G1737" s="32">
        <f t="shared" si="1419"/>
        <v>0</v>
      </c>
      <c r="H1737" s="32">
        <f t="shared" si="1423"/>
        <v>0</v>
      </c>
      <c r="I1737" s="29">
        <f>'F4.2'!AA21</f>
        <v>0</v>
      </c>
      <c r="J1737" s="29">
        <f>'F4.2'!AZ21</f>
        <v>0</v>
      </c>
      <c r="K1737" s="32"/>
      <c r="L1737" s="32"/>
      <c r="M1737" s="32">
        <f t="shared" si="1424"/>
        <v>0</v>
      </c>
      <c r="N1737" s="32">
        <f t="shared" si="1425"/>
        <v>0</v>
      </c>
      <c r="O1737" s="197">
        <f t="shared" si="1420"/>
        <v>0</v>
      </c>
      <c r="P1737" s="198">
        <f t="shared" si="1421"/>
        <v>0</v>
      </c>
    </row>
    <row r="1738" spans="1:16" ht="31.5" outlineLevel="1">
      <c r="A1738" s="26">
        <f t="shared" ref="A1738:E1738" si="1436">A1452</f>
        <v>5</v>
      </c>
      <c r="B1738" s="27" t="str">
        <f t="shared" si="1436"/>
        <v>Procurement of compressor rotor blades and tie rod with front hollow shaft for GT Unit No. 8 at GTPS Uran</v>
      </c>
      <c r="C1738" s="26" t="str">
        <f t="shared" si="1436"/>
        <v>MERC/CAPEX/20172018/0151</v>
      </c>
      <c r="D1738" s="28">
        <f t="shared" si="1436"/>
        <v>43131</v>
      </c>
      <c r="E1738" s="29">
        <f t="shared" si="1436"/>
        <v>19.196999999999996</v>
      </c>
      <c r="F1738" s="29">
        <f t="shared" si="1418"/>
        <v>0</v>
      </c>
      <c r="G1738" s="29">
        <f t="shared" si="1419"/>
        <v>0</v>
      </c>
      <c r="H1738" s="29">
        <f t="shared" si="1423"/>
        <v>0</v>
      </c>
      <c r="I1738" s="29">
        <f>'F4.2'!AA22</f>
        <v>0</v>
      </c>
      <c r="J1738" s="29">
        <f>'F4.2'!AZ22</f>
        <v>0</v>
      </c>
      <c r="K1738" s="29"/>
      <c r="L1738" s="29"/>
      <c r="M1738" s="29">
        <f t="shared" si="1424"/>
        <v>0</v>
      </c>
      <c r="N1738" s="29">
        <f t="shared" si="1425"/>
        <v>0</v>
      </c>
      <c r="O1738" s="197">
        <f t="shared" si="1420"/>
        <v>0</v>
      </c>
      <c r="P1738" s="198">
        <f t="shared" si="1421"/>
        <v>0</v>
      </c>
    </row>
    <row r="1739" spans="1:16" ht="15.75" outlineLevel="1">
      <c r="A1739" s="30">
        <f t="shared" ref="A1739:E1739" si="1437">A1453</f>
        <v>5.0999999999999996</v>
      </c>
      <c r="B1739" s="82" t="str">
        <f t="shared" si="1437"/>
        <v>Procurement of GT-8 Compressor rotor blades (complete set)</v>
      </c>
      <c r="C1739" s="51" t="str">
        <f t="shared" si="1437"/>
        <v>MERC/CAPEX/20172018/0151</v>
      </c>
      <c r="D1739" s="217">
        <f t="shared" si="1437"/>
        <v>43131</v>
      </c>
      <c r="E1739" s="53">
        <f t="shared" si="1437"/>
        <v>9.0399999999999991</v>
      </c>
      <c r="F1739" s="32">
        <f t="shared" si="1418"/>
        <v>7.6515065</v>
      </c>
      <c r="G1739" s="32">
        <f t="shared" si="1419"/>
        <v>7.6515065</v>
      </c>
      <c r="H1739" s="32">
        <f t="shared" si="1423"/>
        <v>0</v>
      </c>
      <c r="I1739" s="29">
        <f>'F4.2'!AA23</f>
        <v>0</v>
      </c>
      <c r="J1739" s="29">
        <f>'F4.2'!AZ23</f>
        <v>0</v>
      </c>
      <c r="K1739" s="32"/>
      <c r="L1739" s="32"/>
      <c r="M1739" s="32">
        <f t="shared" si="1424"/>
        <v>0</v>
      </c>
      <c r="N1739" s="32">
        <f t="shared" si="1425"/>
        <v>0</v>
      </c>
      <c r="O1739" s="197">
        <f t="shared" si="1420"/>
        <v>0</v>
      </c>
      <c r="P1739" s="198">
        <f t="shared" si="1421"/>
        <v>0</v>
      </c>
    </row>
    <row r="1740" spans="1:16" ht="31.5" outlineLevel="1">
      <c r="A1740" s="30">
        <f t="shared" ref="A1740:E1740" si="1438">A1454</f>
        <v>5.2</v>
      </c>
      <c r="B1740" s="82" t="str">
        <f t="shared" si="1438"/>
        <v>Procurement of GT-8 Tie rod &amp; front hollow shaft along with installation materials</v>
      </c>
      <c r="C1740" s="51" t="str">
        <f t="shared" si="1438"/>
        <v>MERC/CAPEX/20172018/0151</v>
      </c>
      <c r="D1740" s="217">
        <f t="shared" si="1438"/>
        <v>43131</v>
      </c>
      <c r="E1740" s="53">
        <f t="shared" si="1438"/>
        <v>9.8059999999999992</v>
      </c>
      <c r="F1740" s="32">
        <f t="shared" si="1418"/>
        <v>9.0830830000000002</v>
      </c>
      <c r="G1740" s="32">
        <f t="shared" si="1419"/>
        <v>9.0830830000000002</v>
      </c>
      <c r="H1740" s="32">
        <f t="shared" si="1423"/>
        <v>0</v>
      </c>
      <c r="I1740" s="29">
        <f>'F4.2'!AA24</f>
        <v>0</v>
      </c>
      <c r="J1740" s="29">
        <f>'F4.2'!AZ24</f>
        <v>0</v>
      </c>
      <c r="K1740" s="32"/>
      <c r="L1740" s="32"/>
      <c r="M1740" s="32">
        <f t="shared" si="1424"/>
        <v>0</v>
      </c>
      <c r="N1740" s="32">
        <f t="shared" si="1425"/>
        <v>0</v>
      </c>
      <c r="O1740" s="197">
        <f t="shared" si="1420"/>
        <v>0</v>
      </c>
      <c r="P1740" s="198">
        <f t="shared" si="1421"/>
        <v>0</v>
      </c>
    </row>
    <row r="1741" spans="1:16" ht="15.75" outlineLevel="1">
      <c r="A1741" s="30">
        <f t="shared" ref="A1741:E1741" si="1439">A1455</f>
        <v>0</v>
      </c>
      <c r="B1741" s="82" t="str">
        <f t="shared" si="1439"/>
        <v>IDC</v>
      </c>
      <c r="C1741" s="51" t="str">
        <f t="shared" si="1439"/>
        <v>MERC/CAPEX/20172018/0151</v>
      </c>
      <c r="D1741" s="217">
        <f t="shared" si="1439"/>
        <v>43131</v>
      </c>
      <c r="E1741" s="53">
        <f t="shared" si="1439"/>
        <v>0.35099999999999998</v>
      </c>
      <c r="F1741" s="32">
        <f t="shared" si="1418"/>
        <v>2.1674433</v>
      </c>
      <c r="G1741" s="32">
        <f t="shared" si="1419"/>
        <v>2.1674433</v>
      </c>
      <c r="H1741" s="32">
        <f t="shared" si="1423"/>
        <v>0</v>
      </c>
      <c r="I1741" s="29">
        <f>'F4.2'!AA25</f>
        <v>0</v>
      </c>
      <c r="J1741" s="29">
        <f>'F4.2'!AZ25</f>
        <v>0</v>
      </c>
      <c r="K1741" s="32"/>
      <c r="L1741" s="32"/>
      <c r="M1741" s="32">
        <f t="shared" si="1424"/>
        <v>0</v>
      </c>
      <c r="N1741" s="32">
        <f t="shared" si="1425"/>
        <v>0</v>
      </c>
      <c r="O1741" s="197">
        <f t="shared" si="1420"/>
        <v>0</v>
      </c>
      <c r="P1741" s="198">
        <f t="shared" si="1421"/>
        <v>0</v>
      </c>
    </row>
    <row r="1742" spans="1:16" ht="31.5" outlineLevel="1">
      <c r="A1742" s="26">
        <f t="shared" ref="A1742:E1742" si="1440">A1456</f>
        <v>6</v>
      </c>
      <c r="B1742" s="27" t="str">
        <f t="shared" si="1440"/>
        <v>Upgradation of Automation Systems of GT-7 &amp; Static Excitation Equipment of B0 Unit at GTPS Uran</v>
      </c>
      <c r="C1742" s="26" t="str">
        <f t="shared" si="1440"/>
        <v>MERC/CAPEX/2019-2020/422</v>
      </c>
      <c r="D1742" s="28">
        <f t="shared" si="1440"/>
        <v>43675</v>
      </c>
      <c r="E1742" s="29">
        <f t="shared" si="1440"/>
        <v>22.569999999999997</v>
      </c>
      <c r="F1742" s="29">
        <f t="shared" si="1418"/>
        <v>8.8971999999999998</v>
      </c>
      <c r="G1742" s="29">
        <f t="shared" si="1419"/>
        <v>8.8971999999999998</v>
      </c>
      <c r="H1742" s="29">
        <f t="shared" si="1423"/>
        <v>0</v>
      </c>
      <c r="I1742" s="29">
        <f>'F4.2'!AA26</f>
        <v>0</v>
      </c>
      <c r="J1742" s="29">
        <f>'F4.2'!AZ26</f>
        <v>0</v>
      </c>
      <c r="K1742" s="29"/>
      <c r="L1742" s="29"/>
      <c r="M1742" s="29">
        <f t="shared" si="1424"/>
        <v>0</v>
      </c>
      <c r="N1742" s="29">
        <f t="shared" si="1425"/>
        <v>0</v>
      </c>
      <c r="O1742" s="197">
        <f t="shared" si="1420"/>
        <v>0</v>
      </c>
      <c r="P1742" s="198">
        <f t="shared" si="1421"/>
        <v>0</v>
      </c>
    </row>
    <row r="1743" spans="1:16" ht="31.5" outlineLevel="1">
      <c r="A1743" s="30">
        <f t="shared" ref="A1743:E1743" si="1441">A1457</f>
        <v>6.1</v>
      </c>
      <c r="B1743" s="78" t="str">
        <f t="shared" si="1441"/>
        <v>Up-gradation of GT Automation System for Unit – 7 (Stage – II)</v>
      </c>
      <c r="C1743" s="51" t="str">
        <f t="shared" si="1441"/>
        <v>MERC/CAPEX/2019-2020/422</v>
      </c>
      <c r="D1743" s="217">
        <f t="shared" si="1441"/>
        <v>43675</v>
      </c>
      <c r="E1743" s="53">
        <f t="shared" si="1441"/>
        <v>15.62</v>
      </c>
      <c r="F1743" s="32">
        <f t="shared" si="1418"/>
        <v>0</v>
      </c>
      <c r="G1743" s="32">
        <f t="shared" si="1419"/>
        <v>0</v>
      </c>
      <c r="H1743" s="32">
        <f t="shared" si="1423"/>
        <v>0</v>
      </c>
      <c r="I1743" s="29">
        <f>'F4.2'!AA27</f>
        <v>0</v>
      </c>
      <c r="J1743" s="29">
        <f>'F4.2'!AZ27</f>
        <v>0</v>
      </c>
      <c r="K1743" s="32"/>
      <c r="L1743" s="32"/>
      <c r="M1743" s="32">
        <f t="shared" si="1424"/>
        <v>0</v>
      </c>
      <c r="N1743" s="32">
        <f t="shared" si="1425"/>
        <v>0</v>
      </c>
      <c r="O1743" s="197">
        <f t="shared" si="1420"/>
        <v>0</v>
      </c>
      <c r="P1743" s="198">
        <f t="shared" si="1421"/>
        <v>0</v>
      </c>
    </row>
    <row r="1744" spans="1:16" ht="15.75" outlineLevel="1">
      <c r="A1744" s="30">
        <f t="shared" ref="A1744:E1744" si="1442">A1458</f>
        <v>6.2</v>
      </c>
      <c r="B1744" s="82" t="str">
        <f t="shared" si="1442"/>
        <v>Up-gradation of B0 Static Excitation System for Stage – III</v>
      </c>
      <c r="C1744" s="51" t="str">
        <f t="shared" si="1442"/>
        <v>MERC/CAPEX/2019-2020/422</v>
      </c>
      <c r="D1744" s="217">
        <f t="shared" si="1442"/>
        <v>43675</v>
      </c>
      <c r="E1744" s="53">
        <f t="shared" si="1442"/>
        <v>6.43</v>
      </c>
      <c r="F1744" s="32">
        <f t="shared" si="1418"/>
        <v>2.79591674</v>
      </c>
      <c r="G1744" s="32">
        <f t="shared" si="1419"/>
        <v>2.79591674</v>
      </c>
      <c r="H1744" s="32">
        <f t="shared" si="1423"/>
        <v>0</v>
      </c>
      <c r="I1744" s="29">
        <f>'F4.2'!AA28</f>
        <v>0</v>
      </c>
      <c r="J1744" s="29">
        <f>'F4.2'!AZ28</f>
        <v>0</v>
      </c>
      <c r="K1744" s="32"/>
      <c r="L1744" s="32"/>
      <c r="M1744" s="32">
        <f t="shared" si="1424"/>
        <v>0</v>
      </c>
      <c r="N1744" s="32">
        <f t="shared" si="1425"/>
        <v>0</v>
      </c>
      <c r="O1744" s="197">
        <f t="shared" si="1420"/>
        <v>0</v>
      </c>
      <c r="P1744" s="198">
        <f t="shared" si="1421"/>
        <v>0</v>
      </c>
    </row>
    <row r="1745" spans="1:16" ht="15.75" outlineLevel="1">
      <c r="A1745" s="30">
        <f t="shared" ref="A1745:E1745" si="1443">A1459</f>
        <v>0</v>
      </c>
      <c r="B1745" s="78" t="str">
        <f t="shared" si="1443"/>
        <v>IDC</v>
      </c>
      <c r="C1745" s="51" t="str">
        <f t="shared" si="1443"/>
        <v>MERC/CAPEX/2019-2020/422</v>
      </c>
      <c r="D1745" s="217">
        <f t="shared" si="1443"/>
        <v>43675</v>
      </c>
      <c r="E1745" s="53">
        <f t="shared" si="1443"/>
        <v>0.52</v>
      </c>
      <c r="F1745" s="32">
        <f t="shared" si="1418"/>
        <v>0</v>
      </c>
      <c r="G1745" s="32">
        <f t="shared" si="1419"/>
        <v>0</v>
      </c>
      <c r="H1745" s="32">
        <f t="shared" si="1423"/>
        <v>0</v>
      </c>
      <c r="I1745" s="29">
        <f>'F4.2'!AA29</f>
        <v>0</v>
      </c>
      <c r="J1745" s="29">
        <f>'F4.2'!AZ29</f>
        <v>0</v>
      </c>
      <c r="K1745" s="32"/>
      <c r="L1745" s="32"/>
      <c r="M1745" s="32">
        <f t="shared" si="1424"/>
        <v>0</v>
      </c>
      <c r="N1745" s="32">
        <f t="shared" si="1425"/>
        <v>0</v>
      </c>
      <c r="O1745" s="197">
        <f t="shared" si="1420"/>
        <v>0</v>
      </c>
      <c r="P1745" s="198">
        <f t="shared" si="1421"/>
        <v>0</v>
      </c>
    </row>
    <row r="1746" spans="1:16" ht="31.5" outlineLevel="1">
      <c r="A1746" s="26">
        <f t="shared" ref="A1746:E1746" si="1444">A1460</f>
        <v>7</v>
      </c>
      <c r="B1746" s="27" t="str">
        <f t="shared" si="1444"/>
        <v>Procurement of MOH Spares &amp; Insurance Spares for Unit-8 at GTPS Uran</v>
      </c>
      <c r="C1746" s="26" t="str">
        <f t="shared" si="1444"/>
        <v>MERC/CAPEX/2019-2020/121</v>
      </c>
      <c r="D1746" s="28">
        <f t="shared" si="1444"/>
        <v>43865</v>
      </c>
      <c r="E1746" s="29">
        <f t="shared" si="1444"/>
        <v>36.138058000000001</v>
      </c>
      <c r="F1746" s="29">
        <f t="shared" si="1418"/>
        <v>1.5551078399999998</v>
      </c>
      <c r="G1746" s="29">
        <f t="shared" si="1419"/>
        <v>1.5551078399999998</v>
      </c>
      <c r="H1746" s="29">
        <f t="shared" si="1423"/>
        <v>0</v>
      </c>
      <c r="I1746" s="29">
        <f>'F4.2'!AA30</f>
        <v>0</v>
      </c>
      <c r="J1746" s="29">
        <f>'F4.2'!AZ30</f>
        <v>0</v>
      </c>
      <c r="K1746" s="29"/>
      <c r="L1746" s="29"/>
      <c r="M1746" s="29">
        <f t="shared" si="1424"/>
        <v>0</v>
      </c>
      <c r="N1746" s="29">
        <f t="shared" si="1425"/>
        <v>0</v>
      </c>
      <c r="O1746" s="197">
        <f t="shared" si="1420"/>
        <v>0</v>
      </c>
      <c r="P1746" s="198">
        <f t="shared" si="1421"/>
        <v>0</v>
      </c>
    </row>
    <row r="1747" spans="1:16" ht="15.75" outlineLevel="1">
      <c r="A1747" s="30">
        <f t="shared" ref="A1747:E1747" si="1445">A1461</f>
        <v>7.1</v>
      </c>
      <c r="B1747" s="78" t="str">
        <f t="shared" si="1445"/>
        <v>GT Unit no.8 Major Over Haul (MOH) Spares</v>
      </c>
      <c r="C1747" s="51" t="str">
        <f t="shared" si="1445"/>
        <v>MERC/CAPEX/2019-2020/121</v>
      </c>
      <c r="D1747" s="217">
        <f t="shared" si="1445"/>
        <v>43865</v>
      </c>
      <c r="E1747" s="53">
        <f t="shared" si="1445"/>
        <v>22.178205999999999</v>
      </c>
      <c r="F1747" s="32">
        <f t="shared" si="1418"/>
        <v>18.973146014000001</v>
      </c>
      <c r="G1747" s="32">
        <f t="shared" si="1419"/>
        <v>18.973146014000001</v>
      </c>
      <c r="H1747" s="32">
        <f t="shared" si="1423"/>
        <v>0</v>
      </c>
      <c r="I1747" s="29">
        <f>'F4.2'!AA31</f>
        <v>0</v>
      </c>
      <c r="J1747" s="29">
        <f>'F4.2'!AZ31</f>
        <v>0</v>
      </c>
      <c r="K1747" s="32"/>
      <c r="L1747" s="32"/>
      <c r="M1747" s="32">
        <f t="shared" si="1424"/>
        <v>0</v>
      </c>
      <c r="N1747" s="32">
        <f t="shared" si="1425"/>
        <v>0</v>
      </c>
      <c r="O1747" s="197">
        <f t="shared" si="1420"/>
        <v>0</v>
      </c>
      <c r="P1747" s="198">
        <f t="shared" si="1421"/>
        <v>0</v>
      </c>
    </row>
    <row r="1748" spans="1:16" ht="15.75" outlineLevel="1">
      <c r="A1748" s="30">
        <f t="shared" ref="A1748:E1748" si="1446">A1462</f>
        <v>7.2</v>
      </c>
      <c r="B1748" s="82" t="str">
        <f t="shared" si="1446"/>
        <v>GT Unit no.8 Insurance Spares</v>
      </c>
      <c r="C1748" s="51" t="str">
        <f t="shared" si="1446"/>
        <v>MERC/CAPEX/2019-2020/121</v>
      </c>
      <c r="D1748" s="217">
        <f t="shared" si="1446"/>
        <v>43865</v>
      </c>
      <c r="E1748" s="53">
        <f t="shared" si="1446"/>
        <v>13.959852</v>
      </c>
      <c r="F1748" s="32">
        <f t="shared" si="1418"/>
        <v>2.8426537339999998</v>
      </c>
      <c r="G1748" s="32">
        <f t="shared" si="1419"/>
        <v>2.8426537339999998</v>
      </c>
      <c r="H1748" s="32">
        <f t="shared" si="1423"/>
        <v>0</v>
      </c>
      <c r="I1748" s="29">
        <f>'F4.2'!AA32</f>
        <v>0</v>
      </c>
      <c r="J1748" s="29">
        <f>'F4.2'!AZ32</f>
        <v>0</v>
      </c>
      <c r="K1748" s="32"/>
      <c r="L1748" s="32"/>
      <c r="M1748" s="32">
        <f t="shared" si="1424"/>
        <v>0</v>
      </c>
      <c r="N1748" s="32">
        <f t="shared" si="1425"/>
        <v>0</v>
      </c>
      <c r="O1748" s="197">
        <f t="shared" si="1420"/>
        <v>0</v>
      </c>
      <c r="P1748" s="198">
        <f t="shared" si="1421"/>
        <v>0</v>
      </c>
    </row>
    <row r="1749" spans="1:16" ht="15.75" outlineLevel="1">
      <c r="A1749" s="30">
        <f t="shared" ref="A1749:E1749" si="1447">A1463</f>
        <v>0</v>
      </c>
      <c r="B1749" s="78" t="str">
        <f t="shared" si="1447"/>
        <v>IDC</v>
      </c>
      <c r="C1749" s="51" t="str">
        <f t="shared" si="1447"/>
        <v>MERC/CAPEX/2019-2020/121</v>
      </c>
      <c r="D1749" s="217">
        <f t="shared" si="1447"/>
        <v>43865</v>
      </c>
      <c r="E1749" s="53">
        <f t="shared" si="1447"/>
        <v>0</v>
      </c>
      <c r="F1749" s="32">
        <f t="shared" si="1418"/>
        <v>0</v>
      </c>
      <c r="G1749" s="32">
        <f t="shared" si="1419"/>
        <v>0</v>
      </c>
      <c r="H1749" s="32">
        <f t="shared" si="1423"/>
        <v>0</v>
      </c>
      <c r="I1749" s="29">
        <f>'F4.2'!AA33</f>
        <v>0</v>
      </c>
      <c r="J1749" s="29">
        <f>'F4.2'!AZ33</f>
        <v>0</v>
      </c>
      <c r="K1749" s="32"/>
      <c r="L1749" s="32"/>
      <c r="M1749" s="32">
        <f t="shared" si="1424"/>
        <v>0</v>
      </c>
      <c r="N1749" s="32">
        <f t="shared" si="1425"/>
        <v>0</v>
      </c>
      <c r="O1749" s="197">
        <f t="shared" si="1420"/>
        <v>0</v>
      </c>
      <c r="P1749" s="198">
        <f t="shared" si="1421"/>
        <v>0</v>
      </c>
    </row>
    <row r="1750" spans="1:16" ht="47.25" outlineLevel="1">
      <c r="A1750" s="26">
        <f t="shared" ref="A1750:E1750" si="1448">A1464</f>
        <v>8</v>
      </c>
      <c r="B1750" s="27" t="str">
        <f t="shared" si="1448"/>
        <v>Implementation of Energy Saving Scheme with VFD for HP Feed Water Pump (HPFWP) and Condensate Extraction Pumps (CEP) for Stage-III at GTPS, Uran</v>
      </c>
      <c r="C1750" s="26" t="str">
        <f t="shared" si="1448"/>
        <v>MERC/CAPEX/2020-21/WFH/SBR/1</v>
      </c>
      <c r="D1750" s="28">
        <f t="shared" si="1448"/>
        <v>43942</v>
      </c>
      <c r="E1750" s="29">
        <f t="shared" si="1448"/>
        <v>11.206</v>
      </c>
      <c r="F1750" s="29">
        <f t="shared" si="1418"/>
        <v>11.173445427999999</v>
      </c>
      <c r="G1750" s="29">
        <f t="shared" si="1419"/>
        <v>11.173445427999999</v>
      </c>
      <c r="H1750" s="29">
        <f t="shared" si="1423"/>
        <v>0</v>
      </c>
      <c r="I1750" s="29">
        <f>'F4.2'!AA34</f>
        <v>0</v>
      </c>
      <c r="J1750" s="29">
        <f>'F4.2'!AZ34</f>
        <v>0</v>
      </c>
      <c r="K1750" s="29"/>
      <c r="L1750" s="29"/>
      <c r="M1750" s="29">
        <f t="shared" si="1424"/>
        <v>0</v>
      </c>
      <c r="N1750" s="29">
        <f t="shared" si="1425"/>
        <v>0</v>
      </c>
      <c r="O1750" s="197">
        <f t="shared" si="1420"/>
        <v>0</v>
      </c>
      <c r="P1750" s="198">
        <f t="shared" si="1421"/>
        <v>0</v>
      </c>
    </row>
    <row r="1751" spans="1:16" ht="47.25" outlineLevel="1">
      <c r="A1751" s="30">
        <f t="shared" ref="A1751:E1751" si="1449">A1465</f>
        <v>8.1</v>
      </c>
      <c r="B1751" s="82" t="str">
        <f t="shared" si="1449"/>
        <v>Implementation of VFD with Bypass system for HP Feed Water Pumps (HPFWP) and Condensate Extraction Pumps (CEP) for St-III at GTPS, Uran.(Supply + Works)</v>
      </c>
      <c r="C1751" s="51" t="str">
        <f t="shared" si="1449"/>
        <v>MERC/CAPEX/2020-21/WFH/SBR/1</v>
      </c>
      <c r="D1751" s="217">
        <f t="shared" si="1449"/>
        <v>43942</v>
      </c>
      <c r="E1751" s="53">
        <f t="shared" si="1449"/>
        <v>10.856</v>
      </c>
      <c r="F1751" s="32">
        <f t="shared" si="1418"/>
        <v>0.35</v>
      </c>
      <c r="G1751" s="32">
        <f t="shared" si="1419"/>
        <v>0.35</v>
      </c>
      <c r="H1751" s="32">
        <f t="shared" si="1423"/>
        <v>0</v>
      </c>
      <c r="I1751" s="29">
        <f>'F4.2'!AA35</f>
        <v>0</v>
      </c>
      <c r="J1751" s="29">
        <f>'F4.2'!AZ35</f>
        <v>0</v>
      </c>
      <c r="K1751" s="32"/>
      <c r="L1751" s="32"/>
      <c r="M1751" s="32">
        <f t="shared" si="1424"/>
        <v>0</v>
      </c>
      <c r="N1751" s="32">
        <f t="shared" si="1425"/>
        <v>0</v>
      </c>
      <c r="O1751" s="197">
        <f t="shared" si="1420"/>
        <v>0</v>
      </c>
      <c r="P1751" s="198">
        <f t="shared" si="1421"/>
        <v>0</v>
      </c>
    </row>
    <row r="1752" spans="1:16" ht="15.75" outlineLevel="1">
      <c r="A1752" s="30">
        <f t="shared" ref="A1752:E1752" si="1450">A1466</f>
        <v>0</v>
      </c>
      <c r="B1752" s="82" t="str">
        <f t="shared" si="1450"/>
        <v>IDC</v>
      </c>
      <c r="C1752" s="51" t="str">
        <f t="shared" si="1450"/>
        <v>MERC/CAPEX/2020-21/WFH/SBR/1</v>
      </c>
      <c r="D1752" s="217">
        <f t="shared" si="1450"/>
        <v>43942</v>
      </c>
      <c r="E1752" s="53">
        <f t="shared" si="1450"/>
        <v>0.35</v>
      </c>
      <c r="F1752" s="32">
        <f t="shared" si="1418"/>
        <v>0</v>
      </c>
      <c r="G1752" s="32">
        <f t="shared" si="1419"/>
        <v>0</v>
      </c>
      <c r="H1752" s="32">
        <f t="shared" si="1423"/>
        <v>0</v>
      </c>
      <c r="I1752" s="29">
        <f>'F4.2'!AA36</f>
        <v>0</v>
      </c>
      <c r="J1752" s="29">
        <f>'F4.2'!AZ36</f>
        <v>0</v>
      </c>
      <c r="K1752" s="32"/>
      <c r="L1752" s="32"/>
      <c r="M1752" s="32">
        <f t="shared" si="1424"/>
        <v>0</v>
      </c>
      <c r="N1752" s="32">
        <f t="shared" si="1425"/>
        <v>0</v>
      </c>
      <c r="O1752" s="197">
        <f t="shared" si="1420"/>
        <v>0</v>
      </c>
      <c r="P1752" s="198">
        <f t="shared" si="1421"/>
        <v>0</v>
      </c>
    </row>
    <row r="1753" spans="1:16" ht="31.5" outlineLevel="1">
      <c r="A1753" s="26">
        <f t="shared" ref="A1753:E1753" si="1451">A1467</f>
        <v>9</v>
      </c>
      <c r="B1753" s="27" t="str">
        <f t="shared" si="1451"/>
        <v>Plant Civil Works &amp; Renovation of Colony Civil Works at GTPS Uran</v>
      </c>
      <c r="C1753" s="26" t="str">
        <f t="shared" si="1451"/>
        <v>MERC/CAPEX/FY 2021-22/MSPGCL /25</v>
      </c>
      <c r="D1753" s="28">
        <f t="shared" si="1451"/>
        <v>44609</v>
      </c>
      <c r="E1753" s="29">
        <f t="shared" si="1451"/>
        <v>19.281199999999998</v>
      </c>
      <c r="F1753" s="29">
        <f t="shared" si="1418"/>
        <v>0</v>
      </c>
      <c r="G1753" s="29">
        <f t="shared" si="1419"/>
        <v>0</v>
      </c>
      <c r="H1753" s="29">
        <f t="shared" si="1423"/>
        <v>0</v>
      </c>
      <c r="I1753" s="29">
        <f>'F4.2'!AA37</f>
        <v>0</v>
      </c>
      <c r="J1753" s="29">
        <f>'F4.2'!AZ37</f>
        <v>0</v>
      </c>
      <c r="K1753" s="29"/>
      <c r="L1753" s="29"/>
      <c r="M1753" s="29">
        <f t="shared" si="1424"/>
        <v>0</v>
      </c>
      <c r="N1753" s="29">
        <f t="shared" si="1425"/>
        <v>0</v>
      </c>
      <c r="O1753" s="197">
        <f t="shared" si="1420"/>
        <v>0</v>
      </c>
      <c r="P1753" s="198">
        <f t="shared" si="1421"/>
        <v>0</v>
      </c>
    </row>
    <row r="1754" spans="1:16" ht="31.5" outlineLevel="1">
      <c r="A1754" s="30">
        <f t="shared" ref="A1754:E1754" si="1452">A1468</f>
        <v>9.1</v>
      </c>
      <c r="B1754" s="78" t="str">
        <f t="shared" si="1452"/>
        <v>Renovations, refurbishment of Residential colony at GTPS, Uran.</v>
      </c>
      <c r="C1754" s="51" t="str">
        <f t="shared" si="1452"/>
        <v>MERC/CAPEX/FY 2021-22/MSPGCL /25</v>
      </c>
      <c r="D1754" s="217">
        <f t="shared" si="1452"/>
        <v>44609</v>
      </c>
      <c r="E1754" s="53">
        <f t="shared" si="1452"/>
        <v>7.5637999999999996</v>
      </c>
      <c r="F1754" s="32">
        <f t="shared" si="1418"/>
        <v>0</v>
      </c>
      <c r="G1754" s="32">
        <f t="shared" si="1419"/>
        <v>0</v>
      </c>
      <c r="H1754" s="32">
        <f t="shared" si="1423"/>
        <v>0</v>
      </c>
      <c r="I1754" s="29">
        <f>'F4.2'!AA38</f>
        <v>0</v>
      </c>
      <c r="J1754" s="29">
        <f>'F4.2'!AZ38</f>
        <v>0</v>
      </c>
      <c r="K1754" s="32"/>
      <c r="L1754" s="32"/>
      <c r="M1754" s="32">
        <f t="shared" si="1424"/>
        <v>0</v>
      </c>
      <c r="N1754" s="32">
        <f t="shared" si="1425"/>
        <v>0</v>
      </c>
      <c r="O1754" s="197">
        <f t="shared" si="1420"/>
        <v>0</v>
      </c>
      <c r="P1754" s="198">
        <f t="shared" si="1421"/>
        <v>0</v>
      </c>
    </row>
    <row r="1755" spans="1:16" ht="31.5" outlineLevel="1">
      <c r="A1755" s="30" t="str">
        <f t="shared" ref="A1755:E1755" si="1453">A1469</f>
        <v>9.1.1</v>
      </c>
      <c r="B1755" s="78" t="str">
        <f t="shared" si="1453"/>
        <v>Providing weather shed over the parpet at Type-I, Type-II, Type-D, Type- III &amp; Type-IV quarters at GTPS , Uran.</v>
      </c>
      <c r="C1755" s="51">
        <f t="shared" si="1453"/>
        <v>0</v>
      </c>
      <c r="D1755" s="217" t="str">
        <f t="shared" si="1453"/>
        <v>-</v>
      </c>
      <c r="E1755" s="53">
        <f t="shared" si="1453"/>
        <v>1.4278</v>
      </c>
      <c r="F1755" s="32">
        <f t="shared" si="1418"/>
        <v>1.41</v>
      </c>
      <c r="G1755" s="32">
        <f t="shared" si="1419"/>
        <v>1.41</v>
      </c>
      <c r="H1755" s="32">
        <f t="shared" si="1423"/>
        <v>0</v>
      </c>
      <c r="I1755" s="29">
        <f>'F4.2'!AA39</f>
        <v>0</v>
      </c>
      <c r="J1755" s="29">
        <f>'F4.2'!AZ39</f>
        <v>0</v>
      </c>
      <c r="K1755" s="32"/>
      <c r="L1755" s="32"/>
      <c r="M1755" s="32">
        <f t="shared" ref="M1755:M1775" si="1454">SUM(J1755:L1755)</f>
        <v>0</v>
      </c>
      <c r="N1755" s="32">
        <f t="shared" si="1425"/>
        <v>0</v>
      </c>
      <c r="O1755" s="197"/>
      <c r="P1755" s="198"/>
    </row>
    <row r="1756" spans="1:16" ht="15.75" outlineLevel="1">
      <c r="A1756" s="30">
        <f t="shared" ref="A1756:E1756" si="1455">A1470</f>
        <v>0</v>
      </c>
      <c r="B1756" s="78" t="str">
        <f t="shared" si="1455"/>
        <v>IDC</v>
      </c>
      <c r="C1756" s="51">
        <f t="shared" si="1455"/>
        <v>0</v>
      </c>
      <c r="D1756" s="217" t="str">
        <f t="shared" si="1455"/>
        <v>-</v>
      </c>
      <c r="E1756" s="53">
        <f t="shared" si="1455"/>
        <v>0</v>
      </c>
      <c r="F1756" s="32">
        <f t="shared" si="1418"/>
        <v>3.1791899999999998E-2</v>
      </c>
      <c r="G1756" s="32">
        <f t="shared" si="1419"/>
        <v>3.1791899999999998E-2</v>
      </c>
      <c r="H1756" s="32">
        <f t="shared" si="1423"/>
        <v>0</v>
      </c>
      <c r="I1756" s="29">
        <f>'F4.2'!AA40</f>
        <v>0</v>
      </c>
      <c r="J1756" s="29">
        <f>'F4.2'!AZ40</f>
        <v>0</v>
      </c>
      <c r="K1756" s="32"/>
      <c r="L1756" s="32"/>
      <c r="M1756" s="32">
        <f t="shared" si="1454"/>
        <v>0</v>
      </c>
      <c r="N1756" s="32">
        <f t="shared" si="1425"/>
        <v>0</v>
      </c>
      <c r="O1756" s="197"/>
      <c r="P1756" s="198"/>
    </row>
    <row r="1757" spans="1:16" ht="31.5" outlineLevel="1">
      <c r="A1757" s="30" t="str">
        <f t="shared" ref="A1757:E1757" si="1456">A1471</f>
        <v>9.1.2</v>
      </c>
      <c r="B1757" s="78" t="str">
        <f t="shared" si="1456"/>
        <v>Providing vitrified flooring to  Type-I, Type-II, Type-D, Type- III &amp;  E quarters at GTPS , Uran.</v>
      </c>
      <c r="C1757" s="51">
        <f t="shared" si="1456"/>
        <v>0</v>
      </c>
      <c r="D1757" s="217" t="str">
        <f t="shared" si="1456"/>
        <v>-</v>
      </c>
      <c r="E1757" s="53">
        <f t="shared" si="1456"/>
        <v>2.0177999999999998</v>
      </c>
      <c r="F1757" s="32">
        <f t="shared" si="1418"/>
        <v>1.9088066450000001</v>
      </c>
      <c r="G1757" s="32">
        <f t="shared" si="1419"/>
        <v>1.9088066450000001</v>
      </c>
      <c r="H1757" s="32">
        <f t="shared" si="1423"/>
        <v>0</v>
      </c>
      <c r="I1757" s="29">
        <f>'F4.2'!AA41</f>
        <v>0</v>
      </c>
      <c r="J1757" s="29">
        <f>'F4.2'!AZ41</f>
        <v>0</v>
      </c>
      <c r="K1757" s="32"/>
      <c r="L1757" s="32"/>
      <c r="M1757" s="32">
        <f t="shared" si="1454"/>
        <v>0</v>
      </c>
      <c r="N1757" s="32">
        <f t="shared" si="1425"/>
        <v>0</v>
      </c>
      <c r="O1757" s="197"/>
      <c r="P1757" s="198"/>
    </row>
    <row r="1758" spans="1:16" ht="15.75" outlineLevel="1">
      <c r="A1758" s="30">
        <f t="shared" ref="A1758:E1758" si="1457">A1472</f>
        <v>0</v>
      </c>
      <c r="B1758" s="78" t="str">
        <f t="shared" si="1457"/>
        <v>IDC</v>
      </c>
      <c r="C1758" s="51">
        <f t="shared" si="1457"/>
        <v>0</v>
      </c>
      <c r="D1758" s="217" t="str">
        <f t="shared" si="1457"/>
        <v>-</v>
      </c>
      <c r="E1758" s="53">
        <f t="shared" si="1457"/>
        <v>0</v>
      </c>
      <c r="F1758" s="32">
        <f t="shared" si="1418"/>
        <v>0</v>
      </c>
      <c r="G1758" s="32">
        <f t="shared" si="1419"/>
        <v>0</v>
      </c>
      <c r="H1758" s="32">
        <f t="shared" si="1423"/>
        <v>0</v>
      </c>
      <c r="I1758" s="29">
        <f>'F4.2'!AA42</f>
        <v>0</v>
      </c>
      <c r="J1758" s="29">
        <f>'F4.2'!AZ42</f>
        <v>0</v>
      </c>
      <c r="K1758" s="32"/>
      <c r="L1758" s="32"/>
      <c r="M1758" s="32">
        <f t="shared" si="1454"/>
        <v>0</v>
      </c>
      <c r="N1758" s="32">
        <f t="shared" si="1425"/>
        <v>0</v>
      </c>
      <c r="O1758" s="197"/>
      <c r="P1758" s="198"/>
    </row>
    <row r="1759" spans="1:16" ht="47.25" outlineLevel="1">
      <c r="A1759" s="30" t="str">
        <f t="shared" ref="A1759:E1759" si="1458">A1473</f>
        <v>9.1.3</v>
      </c>
      <c r="B1759" s="78" t="str">
        <f t="shared" si="1458"/>
        <v>Renovation/ Refurbishment including internal structural strangthing of  Type-I, Type-II, Type-D, Type- III &amp; Type- E &amp; F quarters at GTPS , Uran.</v>
      </c>
      <c r="C1759" s="51">
        <f t="shared" si="1458"/>
        <v>0</v>
      </c>
      <c r="D1759" s="217" t="str">
        <f t="shared" si="1458"/>
        <v>-</v>
      </c>
      <c r="E1759" s="53">
        <f t="shared" si="1458"/>
        <v>0.88500000000000001</v>
      </c>
      <c r="F1759" s="32">
        <f t="shared" si="1418"/>
        <v>0.80812447706000001</v>
      </c>
      <c r="G1759" s="32">
        <f t="shared" si="1419"/>
        <v>0.80812447706000001</v>
      </c>
      <c r="H1759" s="32">
        <f t="shared" si="1423"/>
        <v>0</v>
      </c>
      <c r="I1759" s="29">
        <f>'F4.2'!AA43</f>
        <v>0</v>
      </c>
      <c r="J1759" s="29">
        <f>'F4.2'!AZ43</f>
        <v>0</v>
      </c>
      <c r="K1759" s="32"/>
      <c r="L1759" s="32"/>
      <c r="M1759" s="32">
        <f t="shared" si="1454"/>
        <v>0</v>
      </c>
      <c r="N1759" s="32">
        <f t="shared" si="1425"/>
        <v>0</v>
      </c>
      <c r="O1759" s="197"/>
      <c r="P1759" s="198"/>
    </row>
    <row r="1760" spans="1:16" ht="15.75" outlineLevel="1">
      <c r="A1760" s="30">
        <f t="shared" ref="A1760:E1760" si="1459">A1474</f>
        <v>0</v>
      </c>
      <c r="B1760" s="78" t="str">
        <f t="shared" si="1459"/>
        <v>IDC</v>
      </c>
      <c r="C1760" s="51">
        <f t="shared" si="1459"/>
        <v>0</v>
      </c>
      <c r="D1760" s="217" t="str">
        <f t="shared" si="1459"/>
        <v>-</v>
      </c>
      <c r="E1760" s="53">
        <f t="shared" si="1459"/>
        <v>0</v>
      </c>
      <c r="F1760" s="32">
        <f t="shared" si="1418"/>
        <v>0</v>
      </c>
      <c r="G1760" s="32">
        <f t="shared" si="1419"/>
        <v>0</v>
      </c>
      <c r="H1760" s="32">
        <f t="shared" si="1423"/>
        <v>0</v>
      </c>
      <c r="I1760" s="29">
        <f>'F4.2'!AA44</f>
        <v>0</v>
      </c>
      <c r="J1760" s="29">
        <f>'F4.2'!AZ44</f>
        <v>0</v>
      </c>
      <c r="K1760" s="32"/>
      <c r="L1760" s="32"/>
      <c r="M1760" s="32">
        <f t="shared" si="1454"/>
        <v>0</v>
      </c>
      <c r="N1760" s="32">
        <f t="shared" si="1425"/>
        <v>0</v>
      </c>
      <c r="O1760" s="197"/>
      <c r="P1760" s="198"/>
    </row>
    <row r="1761" spans="1:16" ht="47.25" outlineLevel="1">
      <c r="A1761" s="30" t="str">
        <f t="shared" ref="A1761:E1761" si="1460">A1475</f>
        <v>9.1.4</v>
      </c>
      <c r="B1761" s="78" t="str">
        <f t="shared" si="1460"/>
        <v>External face-lifting including structural strengthening to walls and RCC structures of TYPE-I, TYPE-II, &amp; D-TYPE quarters:</v>
      </c>
      <c r="C1761" s="51">
        <f t="shared" si="1460"/>
        <v>0</v>
      </c>
      <c r="D1761" s="217" t="str">
        <f t="shared" si="1460"/>
        <v>-</v>
      </c>
      <c r="E1761" s="53">
        <f t="shared" si="1460"/>
        <v>3.2332000000000001</v>
      </c>
      <c r="F1761" s="32">
        <f t="shared" si="1418"/>
        <v>2.8465722370000002</v>
      </c>
      <c r="G1761" s="32">
        <f t="shared" si="1419"/>
        <v>2.8465722370000002</v>
      </c>
      <c r="H1761" s="32">
        <f t="shared" si="1423"/>
        <v>0</v>
      </c>
      <c r="I1761" s="29">
        <f>'F4.2'!AA45</f>
        <v>0</v>
      </c>
      <c r="J1761" s="29">
        <f>'F4.2'!AZ45</f>
        <v>0</v>
      </c>
      <c r="K1761" s="32"/>
      <c r="L1761" s="32"/>
      <c r="M1761" s="32">
        <f t="shared" si="1454"/>
        <v>0</v>
      </c>
      <c r="N1761" s="32">
        <f t="shared" si="1425"/>
        <v>0</v>
      </c>
      <c r="O1761" s="197"/>
      <c r="P1761" s="198"/>
    </row>
    <row r="1762" spans="1:16" ht="31.5" outlineLevel="1">
      <c r="A1762" s="30">
        <f t="shared" ref="A1762:E1762" si="1461">A1476</f>
        <v>9.1999999999999993</v>
      </c>
      <c r="B1762" s="78" t="str">
        <f t="shared" si="1461"/>
        <v>Internal colony Road at GTPS, Uran.</v>
      </c>
      <c r="C1762" s="51" t="str">
        <f t="shared" si="1461"/>
        <v>MERC/CAPEX/FY 2021-22/MSPGCL /25</v>
      </c>
      <c r="D1762" s="217">
        <f t="shared" si="1461"/>
        <v>44609</v>
      </c>
      <c r="E1762" s="53">
        <f t="shared" si="1461"/>
        <v>1.0973999999999999</v>
      </c>
      <c r="F1762" s="32">
        <f t="shared" si="1418"/>
        <v>1.0382794</v>
      </c>
      <c r="G1762" s="32">
        <f t="shared" si="1419"/>
        <v>1.0382794</v>
      </c>
      <c r="H1762" s="32">
        <f t="shared" si="1423"/>
        <v>0</v>
      </c>
      <c r="I1762" s="29">
        <f>'F4.2'!AA46</f>
        <v>0</v>
      </c>
      <c r="J1762" s="29">
        <f>'F4.2'!AZ46</f>
        <v>0</v>
      </c>
      <c r="K1762" s="32"/>
      <c r="L1762" s="32"/>
      <c r="M1762" s="32">
        <f t="shared" si="1454"/>
        <v>0</v>
      </c>
      <c r="N1762" s="32">
        <f t="shared" si="1425"/>
        <v>0</v>
      </c>
      <c r="O1762" s="197">
        <f t="shared" ref="O1762:O1775" si="1462">MAX(0,IF(M1762=0,0,IF(G1762+M1762&lt;E1762,M1762,E1762-G1762)))</f>
        <v>0</v>
      </c>
      <c r="P1762" s="198">
        <f t="shared" ref="P1762:P1775" si="1463">M1762-O1762</f>
        <v>0</v>
      </c>
    </row>
    <row r="1763" spans="1:16" ht="31.5" outlineLevel="1">
      <c r="A1763" s="30">
        <f t="shared" ref="A1763:E1763" si="1464">A1477</f>
        <v>9.3000000000000007</v>
      </c>
      <c r="B1763" s="78" t="str">
        <f t="shared" si="1464"/>
        <v>Renovation of sanitary system including Replacing sanitary and storm water drainage pipelines in colony area.</v>
      </c>
      <c r="C1763" s="51" t="str">
        <f t="shared" si="1464"/>
        <v>MERC/CAPEX/FY 2021-22/MSPGCL /25</v>
      </c>
      <c r="D1763" s="217">
        <f t="shared" si="1464"/>
        <v>44609</v>
      </c>
      <c r="E1763" s="53">
        <f t="shared" si="1464"/>
        <v>1.5458000000000001</v>
      </c>
      <c r="F1763" s="32">
        <f t="shared" si="1418"/>
        <v>1.5079282650000001</v>
      </c>
      <c r="G1763" s="32">
        <f t="shared" si="1419"/>
        <v>1.5079282650000001</v>
      </c>
      <c r="H1763" s="32">
        <f t="shared" si="1423"/>
        <v>0</v>
      </c>
      <c r="I1763" s="29">
        <f>'F4.2'!AA47</f>
        <v>0</v>
      </c>
      <c r="J1763" s="29">
        <f>'F4.2'!AZ47</f>
        <v>0</v>
      </c>
      <c r="K1763" s="32"/>
      <c r="L1763" s="32"/>
      <c r="M1763" s="32">
        <f t="shared" si="1454"/>
        <v>0</v>
      </c>
      <c r="N1763" s="32">
        <f t="shared" si="1425"/>
        <v>0</v>
      </c>
      <c r="O1763" s="197">
        <f t="shared" si="1462"/>
        <v>0</v>
      </c>
      <c r="P1763" s="198">
        <f t="shared" si="1463"/>
        <v>0</v>
      </c>
    </row>
    <row r="1764" spans="1:16" ht="31.5" outlineLevel="1">
      <c r="A1764" s="33">
        <f t="shared" ref="A1764:E1764" si="1465">A1478</f>
        <v>9.4</v>
      </c>
      <c r="B1764" s="84" t="str">
        <f t="shared" si="1465"/>
        <v>Renovations, refurbishment of Recreation Club Building in colony at GTPS Uran</v>
      </c>
      <c r="C1764" s="51" t="str">
        <f t="shared" si="1465"/>
        <v>MERC/CAPEX/FY 2021-22/MSPGCL /25</v>
      </c>
      <c r="D1764" s="217">
        <f t="shared" si="1465"/>
        <v>44609</v>
      </c>
      <c r="E1764" s="53">
        <f t="shared" si="1465"/>
        <v>0</v>
      </c>
      <c r="F1764" s="32">
        <f t="shared" si="1418"/>
        <v>0</v>
      </c>
      <c r="G1764" s="32">
        <f t="shared" si="1419"/>
        <v>0</v>
      </c>
      <c r="H1764" s="32">
        <f t="shared" si="1423"/>
        <v>0</v>
      </c>
      <c r="I1764" s="29">
        <f>'F4.2'!AA48</f>
        <v>0</v>
      </c>
      <c r="J1764" s="29">
        <f>'F4.2'!AZ48</f>
        <v>0</v>
      </c>
      <c r="K1764" s="32"/>
      <c r="L1764" s="32"/>
      <c r="M1764" s="32">
        <f t="shared" si="1454"/>
        <v>0</v>
      </c>
      <c r="N1764" s="32">
        <f t="shared" si="1425"/>
        <v>0</v>
      </c>
      <c r="O1764" s="197">
        <f t="shared" si="1462"/>
        <v>0</v>
      </c>
      <c r="P1764" s="198">
        <f t="shared" si="1463"/>
        <v>0</v>
      </c>
    </row>
    <row r="1765" spans="1:16" ht="31.5" outlineLevel="1">
      <c r="A1765" s="30">
        <f t="shared" ref="A1765:E1765" si="1466">A1479</f>
        <v>9.5</v>
      </c>
      <c r="B1765" s="78" t="str">
        <f t="shared" si="1466"/>
        <v>Strengthening to steel structures by epoxy painting within the plant area at GTPS, Uran</v>
      </c>
      <c r="C1765" s="51" t="str">
        <f t="shared" si="1466"/>
        <v>MERC/CAPEX/FY 2021-22/MSPGCL /25</v>
      </c>
      <c r="D1765" s="217">
        <f t="shared" si="1466"/>
        <v>44609</v>
      </c>
      <c r="E1765" s="53">
        <f t="shared" si="1466"/>
        <v>1.5104</v>
      </c>
      <c r="F1765" s="32">
        <f t="shared" si="1418"/>
        <v>1.3037510000000001</v>
      </c>
      <c r="G1765" s="32">
        <f t="shared" si="1419"/>
        <v>1.3037510000000001</v>
      </c>
      <c r="H1765" s="32">
        <f t="shared" si="1423"/>
        <v>0</v>
      </c>
      <c r="I1765" s="29">
        <f>'F4.2'!AA49</f>
        <v>0</v>
      </c>
      <c r="J1765" s="29">
        <f>'F4.2'!AZ49</f>
        <v>0</v>
      </c>
      <c r="K1765" s="32"/>
      <c r="L1765" s="32"/>
      <c r="M1765" s="32">
        <f t="shared" si="1454"/>
        <v>0</v>
      </c>
      <c r="N1765" s="32">
        <f t="shared" si="1425"/>
        <v>0</v>
      </c>
      <c r="O1765" s="197">
        <f t="shared" si="1462"/>
        <v>0</v>
      </c>
      <c r="P1765" s="198">
        <f t="shared" si="1463"/>
        <v>0</v>
      </c>
    </row>
    <row r="1766" spans="1:16" ht="47.25" outlineLevel="1">
      <c r="A1766" s="26">
        <f t="shared" ref="A1766:E1766" si="1467">A1480</f>
        <v>10</v>
      </c>
      <c r="B1766" s="27" t="str">
        <f t="shared" si="1467"/>
        <v>Procurement of Turbine Rotor blades of all 4 stages &amp; Compressor Rotor blades set (along with installation materials) for GT Unit no.7 at GTPS Uran</v>
      </c>
      <c r="C1766" s="26" t="str">
        <f t="shared" si="1467"/>
        <v>MERC/CAPEX/FY 2022-23/0162</v>
      </c>
      <c r="D1766" s="28">
        <f t="shared" si="1467"/>
        <v>44669</v>
      </c>
      <c r="E1766" s="29">
        <f t="shared" si="1467"/>
        <v>36.9</v>
      </c>
      <c r="F1766" s="29">
        <f t="shared" si="1418"/>
        <v>30.623202469999999</v>
      </c>
      <c r="G1766" s="29">
        <f t="shared" si="1419"/>
        <v>30.623202469999999</v>
      </c>
      <c r="H1766" s="29">
        <f t="shared" si="1423"/>
        <v>0</v>
      </c>
      <c r="I1766" s="29">
        <f>'F4.2'!AA50</f>
        <v>0</v>
      </c>
      <c r="J1766" s="29">
        <f>'F4.2'!AZ50</f>
        <v>0</v>
      </c>
      <c r="K1766" s="29"/>
      <c r="L1766" s="29"/>
      <c r="M1766" s="29">
        <f t="shared" si="1454"/>
        <v>0</v>
      </c>
      <c r="N1766" s="29">
        <f t="shared" si="1425"/>
        <v>0</v>
      </c>
      <c r="O1766" s="197">
        <f t="shared" si="1462"/>
        <v>0</v>
      </c>
      <c r="P1766" s="198">
        <f t="shared" si="1463"/>
        <v>0</v>
      </c>
    </row>
    <row r="1767" spans="1:16" ht="47.25" outlineLevel="1">
      <c r="A1767" s="30">
        <f t="shared" ref="A1767:E1767" si="1468">A1481</f>
        <v>10.1</v>
      </c>
      <c r="B1767" s="78" t="str">
        <f t="shared" si="1468"/>
        <v>Procurement of Turbine Rotor blades of all 4 stages &amp; Compressor Rotor blades set (along with installation materials) for GT Unit no.7 at GTPS Uran</v>
      </c>
      <c r="C1767" s="51" t="str">
        <f t="shared" si="1468"/>
        <v>MERC/CAPEX/FY 2022-23/0162</v>
      </c>
      <c r="D1767" s="217">
        <f t="shared" si="1468"/>
        <v>44669</v>
      </c>
      <c r="E1767" s="53">
        <f t="shared" si="1468"/>
        <v>36.43</v>
      </c>
      <c r="F1767" s="32">
        <f t="shared" si="1418"/>
        <v>0.47199999999999998</v>
      </c>
      <c r="G1767" s="32">
        <f t="shared" si="1419"/>
        <v>0.47199999999999998</v>
      </c>
      <c r="H1767" s="32">
        <f t="shared" si="1423"/>
        <v>0</v>
      </c>
      <c r="I1767" s="29">
        <f>'F4.2'!AA51</f>
        <v>0</v>
      </c>
      <c r="J1767" s="29">
        <f>'F4.2'!AZ51</f>
        <v>0</v>
      </c>
      <c r="K1767" s="32"/>
      <c r="L1767" s="32"/>
      <c r="M1767" s="32">
        <f t="shared" si="1454"/>
        <v>0</v>
      </c>
      <c r="N1767" s="32">
        <f t="shared" si="1425"/>
        <v>0</v>
      </c>
      <c r="O1767" s="197">
        <f t="shared" si="1462"/>
        <v>0</v>
      </c>
      <c r="P1767" s="198">
        <f t="shared" si="1463"/>
        <v>0</v>
      </c>
    </row>
    <row r="1768" spans="1:16" ht="15.75" outlineLevel="1">
      <c r="A1768" s="30">
        <f t="shared" ref="A1768:E1768" si="1469">A1482</f>
        <v>0</v>
      </c>
      <c r="B1768" s="78" t="str">
        <f t="shared" si="1469"/>
        <v>IDC</v>
      </c>
      <c r="C1768" s="51" t="str">
        <f t="shared" si="1469"/>
        <v>MERC/CAPEX/FY 2022-23/0162</v>
      </c>
      <c r="D1768" s="217">
        <f t="shared" si="1469"/>
        <v>44669</v>
      </c>
      <c r="E1768" s="53">
        <f t="shared" si="1469"/>
        <v>0.47</v>
      </c>
      <c r="F1768" s="32">
        <f t="shared" si="1418"/>
        <v>0</v>
      </c>
      <c r="G1768" s="32">
        <f t="shared" si="1419"/>
        <v>0</v>
      </c>
      <c r="H1768" s="32">
        <f t="shared" si="1423"/>
        <v>0</v>
      </c>
      <c r="I1768" s="29">
        <f>'F4.2'!AA52</f>
        <v>0</v>
      </c>
      <c r="J1768" s="29">
        <f>'F4.2'!AZ52</f>
        <v>0</v>
      </c>
      <c r="K1768" s="32"/>
      <c r="L1768" s="32"/>
      <c r="M1768" s="32">
        <f t="shared" si="1454"/>
        <v>0</v>
      </c>
      <c r="N1768" s="32">
        <f t="shared" si="1425"/>
        <v>0</v>
      </c>
      <c r="O1768" s="197">
        <f t="shared" si="1462"/>
        <v>0</v>
      </c>
      <c r="P1768" s="198">
        <f t="shared" si="1463"/>
        <v>0</v>
      </c>
    </row>
    <row r="1769" spans="1:16" ht="31.5" outlineLevel="1">
      <c r="A1769" s="26" t="str">
        <f t="shared" ref="A1769:E1769" si="1470">A1483</f>
        <v>HO
DPR 8</v>
      </c>
      <c r="B1769" s="27" t="str">
        <f t="shared" si="1470"/>
        <v>Replacement of Fire Tenders at Various Power Stations of Mahagenco</v>
      </c>
      <c r="C1769" s="26" t="str">
        <f t="shared" si="1470"/>
        <v>MERC/CAPEX/20172018/4653</v>
      </c>
      <c r="D1769" s="28">
        <f t="shared" si="1470"/>
        <v>43052</v>
      </c>
      <c r="E1769" s="29">
        <f t="shared" si="1470"/>
        <v>2.5</v>
      </c>
      <c r="F1769" s="29">
        <f t="shared" si="1418"/>
        <v>0</v>
      </c>
      <c r="G1769" s="29">
        <f t="shared" si="1419"/>
        <v>0</v>
      </c>
      <c r="H1769" s="29">
        <f t="shared" si="1423"/>
        <v>0</v>
      </c>
      <c r="I1769" s="29">
        <f>'F4.2'!AA53</f>
        <v>0</v>
      </c>
      <c r="J1769" s="29">
        <f>'F4.2'!AZ53</f>
        <v>0</v>
      </c>
      <c r="K1769" s="29"/>
      <c r="L1769" s="29"/>
      <c r="M1769" s="29">
        <f t="shared" si="1454"/>
        <v>0</v>
      </c>
      <c r="N1769" s="29">
        <f t="shared" si="1425"/>
        <v>0</v>
      </c>
      <c r="O1769" s="197">
        <f t="shared" si="1462"/>
        <v>0</v>
      </c>
      <c r="P1769" s="198">
        <f t="shared" si="1463"/>
        <v>0</v>
      </c>
    </row>
    <row r="1770" spans="1:16" ht="31.5" outlineLevel="1">
      <c r="A1770" s="30" t="str">
        <f t="shared" ref="A1770:E1770" si="1471">A1484</f>
        <v>HO
DPR 8.2</v>
      </c>
      <c r="B1770" s="78" t="str">
        <f t="shared" si="1471"/>
        <v>Normal Multipurpose Fire Tender</v>
      </c>
      <c r="C1770" s="51" t="str">
        <f t="shared" si="1471"/>
        <v>MERC/CAPEX/20172018/4653</v>
      </c>
      <c r="D1770" s="217">
        <f t="shared" si="1471"/>
        <v>43052</v>
      </c>
      <c r="E1770" s="53">
        <f t="shared" si="1471"/>
        <v>2.5</v>
      </c>
      <c r="F1770" s="32">
        <f t="shared" si="1418"/>
        <v>2.1846524</v>
      </c>
      <c r="G1770" s="32">
        <f t="shared" si="1419"/>
        <v>2.1846524</v>
      </c>
      <c r="H1770" s="32">
        <f t="shared" si="1423"/>
        <v>0</v>
      </c>
      <c r="I1770" s="29">
        <f>'F4.2'!AA54</f>
        <v>0</v>
      </c>
      <c r="J1770" s="29">
        <f>'F4.2'!AZ54</f>
        <v>0</v>
      </c>
      <c r="K1770" s="32"/>
      <c r="L1770" s="32"/>
      <c r="M1770" s="32">
        <f t="shared" si="1454"/>
        <v>0</v>
      </c>
      <c r="N1770" s="32">
        <f t="shared" si="1425"/>
        <v>0</v>
      </c>
      <c r="O1770" s="197">
        <f t="shared" si="1462"/>
        <v>0</v>
      </c>
      <c r="P1770" s="198">
        <f t="shared" si="1463"/>
        <v>0</v>
      </c>
    </row>
    <row r="1771" spans="1:16" ht="15.75" outlineLevel="1">
      <c r="A1771" s="30">
        <f t="shared" ref="A1771:E1771" si="1472">A1485</f>
        <v>0</v>
      </c>
      <c r="B1771" s="31" t="str">
        <f t="shared" si="1472"/>
        <v>IDC</v>
      </c>
      <c r="C1771" s="51" t="str">
        <f t="shared" si="1472"/>
        <v>MERC/CAPEX/20172018/4653</v>
      </c>
      <c r="D1771" s="217">
        <f t="shared" si="1472"/>
        <v>43052</v>
      </c>
      <c r="E1771" s="53">
        <f t="shared" si="1472"/>
        <v>0</v>
      </c>
      <c r="F1771" s="32">
        <f t="shared" si="1418"/>
        <v>4.2562000000000003E-2</v>
      </c>
      <c r="G1771" s="32">
        <f t="shared" si="1419"/>
        <v>4.2562000000000003E-2</v>
      </c>
      <c r="H1771" s="32">
        <f t="shared" si="1423"/>
        <v>0</v>
      </c>
      <c r="I1771" s="29">
        <f>'F4.2'!AA55</f>
        <v>0</v>
      </c>
      <c r="J1771" s="29">
        <f>'F4.2'!AZ55</f>
        <v>0</v>
      </c>
      <c r="K1771" s="32"/>
      <c r="L1771" s="32"/>
      <c r="M1771" s="32">
        <f t="shared" si="1454"/>
        <v>0</v>
      </c>
      <c r="N1771" s="32">
        <f t="shared" si="1425"/>
        <v>0</v>
      </c>
      <c r="O1771" s="197">
        <f t="shared" si="1462"/>
        <v>0</v>
      </c>
      <c r="P1771" s="198">
        <f t="shared" si="1463"/>
        <v>0</v>
      </c>
    </row>
    <row r="1772" spans="1:16" ht="31.5" outlineLevel="1">
      <c r="A1772" s="26" t="str">
        <f t="shared" ref="A1772:E1772" si="1473">A1486</f>
        <v>HO
DPR-10</v>
      </c>
      <c r="B1772" s="27" t="str">
        <f t="shared" si="1473"/>
        <v>Implementation of IB recommendations- Civil works at various TPS of Mahagenco</v>
      </c>
      <c r="C1772" s="26" t="str">
        <f t="shared" si="1473"/>
        <v>MERC/CAPEX/20172018/0177</v>
      </c>
      <c r="D1772" s="28">
        <f t="shared" si="1473"/>
        <v>43137</v>
      </c>
      <c r="E1772" s="29">
        <f t="shared" si="1473"/>
        <v>0.94399999999999995</v>
      </c>
      <c r="F1772" s="29">
        <f t="shared" si="1418"/>
        <v>0</v>
      </c>
      <c r="G1772" s="29">
        <f t="shared" si="1419"/>
        <v>0</v>
      </c>
      <c r="H1772" s="29">
        <f t="shared" si="1423"/>
        <v>0</v>
      </c>
      <c r="I1772" s="29">
        <f>'F4.2'!AA56</f>
        <v>0</v>
      </c>
      <c r="J1772" s="29">
        <f>'F4.2'!AZ56</f>
        <v>0</v>
      </c>
      <c r="K1772" s="29"/>
      <c r="L1772" s="29"/>
      <c r="M1772" s="29">
        <f t="shared" si="1454"/>
        <v>0</v>
      </c>
      <c r="N1772" s="29">
        <f t="shared" si="1425"/>
        <v>0</v>
      </c>
      <c r="O1772" s="197">
        <f t="shared" si="1462"/>
        <v>0</v>
      </c>
      <c r="P1772" s="198">
        <f t="shared" si="1463"/>
        <v>0</v>
      </c>
    </row>
    <row r="1773" spans="1:16" ht="47.25" outlineLevel="1">
      <c r="A1773" s="30" t="str">
        <f t="shared" ref="A1773:E1773" si="1474">A1487</f>
        <v>HO
DPR 10.1</v>
      </c>
      <c r="B1773" s="78" t="str">
        <f t="shared" si="1474"/>
        <v>GTPS Uran</v>
      </c>
      <c r="C1773" s="51" t="str">
        <f t="shared" si="1474"/>
        <v>MERC/CAPEX/20172018/0177</v>
      </c>
      <c r="D1773" s="217">
        <f t="shared" si="1474"/>
        <v>43137</v>
      </c>
      <c r="E1773" s="53">
        <f t="shared" si="1474"/>
        <v>0.94399999999999995</v>
      </c>
      <c r="F1773" s="32">
        <f t="shared" si="1418"/>
        <v>0</v>
      </c>
      <c r="G1773" s="32">
        <f t="shared" si="1419"/>
        <v>0</v>
      </c>
      <c r="H1773" s="32">
        <f t="shared" si="1423"/>
        <v>0</v>
      </c>
      <c r="I1773" s="29">
        <f>'F4.2'!AA57</f>
        <v>0</v>
      </c>
      <c r="J1773" s="29">
        <f>'F4.2'!AZ57</f>
        <v>0</v>
      </c>
      <c r="K1773" s="32"/>
      <c r="L1773" s="32"/>
      <c r="M1773" s="32">
        <f t="shared" si="1454"/>
        <v>0</v>
      </c>
      <c r="N1773" s="32">
        <f t="shared" si="1425"/>
        <v>0</v>
      </c>
      <c r="O1773" s="197">
        <f t="shared" si="1462"/>
        <v>0</v>
      </c>
      <c r="P1773" s="198">
        <f t="shared" si="1463"/>
        <v>0</v>
      </c>
    </row>
    <row r="1774" spans="1:16" ht="15.75" outlineLevel="1">
      <c r="A1774" s="30">
        <f t="shared" ref="A1774:E1774" si="1475">A1488</f>
        <v>0</v>
      </c>
      <c r="B1774" s="78" t="str">
        <f t="shared" si="1475"/>
        <v>IDC</v>
      </c>
      <c r="C1774" s="51" t="str">
        <f t="shared" si="1475"/>
        <v>MERC/CAPEX/20172018/0177</v>
      </c>
      <c r="D1774" s="217">
        <f t="shared" si="1475"/>
        <v>43137</v>
      </c>
      <c r="E1774" s="53">
        <f t="shared" si="1475"/>
        <v>0</v>
      </c>
      <c r="F1774" s="32">
        <f t="shared" si="1418"/>
        <v>0</v>
      </c>
      <c r="G1774" s="32">
        <f t="shared" si="1419"/>
        <v>0</v>
      </c>
      <c r="H1774" s="32">
        <f t="shared" si="1423"/>
        <v>0</v>
      </c>
      <c r="I1774" s="29">
        <f>'F4.2'!AA58</f>
        <v>0</v>
      </c>
      <c r="J1774" s="29">
        <f>'F4.2'!AZ58</f>
        <v>0</v>
      </c>
      <c r="K1774" s="32"/>
      <c r="L1774" s="32"/>
      <c r="M1774" s="32">
        <f t="shared" si="1454"/>
        <v>0</v>
      </c>
      <c r="N1774" s="32">
        <f t="shared" si="1425"/>
        <v>0</v>
      </c>
      <c r="O1774" s="197">
        <f t="shared" si="1462"/>
        <v>0</v>
      </c>
      <c r="P1774" s="198">
        <f t="shared" si="1463"/>
        <v>0</v>
      </c>
    </row>
    <row r="1775" spans="1:16" ht="31.5" outlineLevel="1">
      <c r="A1775" s="213" t="str">
        <f t="shared" ref="A1775:E1775" si="1476">A1489</f>
        <v>HO
DPR 11</v>
      </c>
      <c r="B1775" s="214" t="str">
        <f t="shared" si="1476"/>
        <v>Construction of new Administrative Building for Mahagenco at Vidyut Bhawan, Katol Road, Nagpur</v>
      </c>
      <c r="C1775" s="26" t="str">
        <f t="shared" si="1476"/>
        <v>MERC/CAPEX/2021-2022/MSPGCL/063</v>
      </c>
      <c r="D1775" s="28">
        <f t="shared" si="1476"/>
        <v>44604</v>
      </c>
      <c r="E1775" s="29">
        <f t="shared" si="1476"/>
        <v>57</v>
      </c>
      <c r="F1775" s="29">
        <f t="shared" si="1418"/>
        <v>0</v>
      </c>
      <c r="G1775" s="29">
        <f t="shared" si="1419"/>
        <v>0</v>
      </c>
      <c r="H1775" s="29">
        <f t="shared" si="1423"/>
        <v>0</v>
      </c>
      <c r="I1775" s="29">
        <f>'F4.2'!AA59</f>
        <v>0</v>
      </c>
      <c r="J1775" s="29">
        <f>'F4.2'!AZ59</f>
        <v>0</v>
      </c>
      <c r="K1775" s="29"/>
      <c r="L1775" s="29"/>
      <c r="M1775" s="29">
        <f t="shared" si="1454"/>
        <v>0</v>
      </c>
      <c r="N1775" s="29">
        <f t="shared" si="1425"/>
        <v>0</v>
      </c>
      <c r="O1775" s="197">
        <f t="shared" si="1462"/>
        <v>0</v>
      </c>
      <c r="P1775" s="198">
        <f t="shared" si="1463"/>
        <v>0</v>
      </c>
    </row>
    <row r="1776" spans="1:16" ht="47.25" outlineLevel="1">
      <c r="A1776" s="215" t="str">
        <f t="shared" ref="A1776:E1776" si="1477">A1490</f>
        <v>HO
DPR 11.1</v>
      </c>
      <c r="B1776" s="222" t="str">
        <f t="shared" si="1477"/>
        <v>Construction of new Administrative Building for Mahagenco at Vidyut Bhawan, Katol Road, Nagpur</v>
      </c>
      <c r="C1776" s="51" t="str">
        <f t="shared" si="1477"/>
        <v>MERC/CAPEX/2021-2022/MSPGCL/063</v>
      </c>
      <c r="D1776" s="217">
        <f t="shared" si="1477"/>
        <v>44604</v>
      </c>
      <c r="E1776" s="53">
        <f t="shared" si="1477"/>
        <v>54.24</v>
      </c>
      <c r="F1776" s="32">
        <f t="shared" si="1418"/>
        <v>0</v>
      </c>
      <c r="G1776" s="32">
        <f t="shared" si="1419"/>
        <v>0</v>
      </c>
      <c r="H1776" s="32">
        <f t="shared" si="1423"/>
        <v>0</v>
      </c>
      <c r="I1776" s="29">
        <f>'F4.2'!AA60</f>
        <v>0</v>
      </c>
      <c r="J1776" s="29">
        <f>'F4.2'!AZ60</f>
        <v>0</v>
      </c>
      <c r="K1776" s="32"/>
      <c r="L1776" s="32"/>
      <c r="M1776" s="32">
        <f t="shared" ref="M1776:M1839" si="1478">SUM(J1776:L1776)</f>
        <v>0</v>
      </c>
      <c r="N1776" s="32">
        <f t="shared" si="1425"/>
        <v>0</v>
      </c>
      <c r="O1776" s="197"/>
      <c r="P1776" s="198"/>
    </row>
    <row r="1777" spans="1:16" ht="31.5" outlineLevel="1">
      <c r="A1777" s="221">
        <f t="shared" ref="A1777:E1777" si="1479">A1491</f>
        <v>0</v>
      </c>
      <c r="B1777" s="222" t="str">
        <f t="shared" si="1479"/>
        <v>IDC</v>
      </c>
      <c r="C1777" s="51" t="str">
        <f t="shared" si="1479"/>
        <v>MERC/CAPEX/2021-2022/MSPGCL/063</v>
      </c>
      <c r="D1777" s="217">
        <f t="shared" si="1479"/>
        <v>44604</v>
      </c>
      <c r="E1777" s="53">
        <f t="shared" si="1479"/>
        <v>2.76</v>
      </c>
      <c r="F1777" s="32">
        <f t="shared" si="1418"/>
        <v>0</v>
      </c>
      <c r="G1777" s="32">
        <f t="shared" si="1419"/>
        <v>0</v>
      </c>
      <c r="H1777" s="32">
        <f t="shared" si="1423"/>
        <v>0</v>
      </c>
      <c r="I1777" s="29">
        <f>'F4.2'!AA61</f>
        <v>0</v>
      </c>
      <c r="J1777" s="29">
        <f>'F4.2'!AZ61</f>
        <v>0</v>
      </c>
      <c r="K1777" s="32"/>
      <c r="L1777" s="32"/>
      <c r="M1777" s="32">
        <f t="shared" si="1478"/>
        <v>0</v>
      </c>
      <c r="N1777" s="32">
        <f t="shared" si="1425"/>
        <v>0</v>
      </c>
      <c r="O1777" s="197"/>
      <c r="P1777" s="198"/>
    </row>
    <row r="1778" spans="1:16" ht="31.5" outlineLevel="1">
      <c r="A1778" s="213" t="str">
        <f t="shared" ref="A1778:E1778" si="1480">A1492</f>
        <v>HO
DPR 12</v>
      </c>
      <c r="B1778" s="214" t="str">
        <f t="shared" si="1480"/>
        <v>Centralized Monitoring Solution</v>
      </c>
      <c r="C1778" s="26" t="str">
        <f t="shared" si="1480"/>
        <v>MERC/CAPEX/MSPGCL/2023-24/0576</v>
      </c>
      <c r="D1778" s="28">
        <f t="shared" si="1480"/>
        <v>45232</v>
      </c>
      <c r="E1778" s="29">
        <f t="shared" si="1480"/>
        <v>69.308999999999997</v>
      </c>
      <c r="F1778" s="29">
        <f t="shared" si="1418"/>
        <v>0</v>
      </c>
      <c r="G1778" s="29">
        <f t="shared" si="1419"/>
        <v>0</v>
      </c>
      <c r="H1778" s="29">
        <f t="shared" si="1423"/>
        <v>0</v>
      </c>
      <c r="I1778" s="29">
        <f>'F4.2'!AA62</f>
        <v>0</v>
      </c>
      <c r="J1778" s="29">
        <f>'F4.2'!AZ62</f>
        <v>0</v>
      </c>
      <c r="K1778" s="29"/>
      <c r="L1778" s="29"/>
      <c r="M1778" s="29">
        <f t="shared" si="1478"/>
        <v>0</v>
      </c>
      <c r="N1778" s="29">
        <f t="shared" si="1425"/>
        <v>0</v>
      </c>
      <c r="O1778" s="197"/>
      <c r="P1778" s="198"/>
    </row>
    <row r="1779" spans="1:16" ht="47.25" outlineLevel="1">
      <c r="A1779" s="215" t="str">
        <f t="shared" ref="A1779:E1779" si="1481">A1493</f>
        <v>HO
DPR 12.1</v>
      </c>
      <c r="B1779" s="222" t="str">
        <f t="shared" si="1481"/>
        <v>Centralized Monitoring Solution</v>
      </c>
      <c r="C1779" s="51" t="str">
        <f t="shared" si="1481"/>
        <v>MERC/CAPEX/MSPGCL/2023-24/0576</v>
      </c>
      <c r="D1779" s="217">
        <f t="shared" si="1481"/>
        <v>45232</v>
      </c>
      <c r="E1779" s="53">
        <f t="shared" si="1481"/>
        <v>66.009</v>
      </c>
      <c r="F1779" s="32">
        <f t="shared" si="1418"/>
        <v>0</v>
      </c>
      <c r="G1779" s="32">
        <f t="shared" si="1419"/>
        <v>3.8</v>
      </c>
      <c r="H1779" s="32">
        <f t="shared" si="1423"/>
        <v>-3.8</v>
      </c>
      <c r="I1779" s="29">
        <f>'F4.2'!AA63</f>
        <v>0</v>
      </c>
      <c r="J1779" s="29">
        <f>'F4.2'!AZ63</f>
        <v>0</v>
      </c>
      <c r="K1779" s="32"/>
      <c r="L1779" s="32"/>
      <c r="M1779" s="32">
        <f t="shared" si="1478"/>
        <v>0</v>
      </c>
      <c r="N1779" s="32">
        <f t="shared" si="1425"/>
        <v>-3.8</v>
      </c>
      <c r="O1779" s="197"/>
      <c r="P1779" s="198"/>
    </row>
    <row r="1780" spans="1:16" ht="31.5" outlineLevel="1">
      <c r="A1780" s="221">
        <f t="shared" ref="A1780:E1780" si="1482">A1494</f>
        <v>0</v>
      </c>
      <c r="B1780" s="222" t="str">
        <f t="shared" si="1482"/>
        <v>IDC</v>
      </c>
      <c r="C1780" s="51" t="str">
        <f t="shared" si="1482"/>
        <v>MERC/CAPEX/MSPGCL/2023-24/0576</v>
      </c>
      <c r="D1780" s="217">
        <f t="shared" si="1482"/>
        <v>45232</v>
      </c>
      <c r="E1780" s="53">
        <f t="shared" si="1482"/>
        <v>3.3</v>
      </c>
      <c r="F1780" s="32">
        <f t="shared" si="1418"/>
        <v>0</v>
      </c>
      <c r="G1780" s="32">
        <f t="shared" si="1419"/>
        <v>0</v>
      </c>
      <c r="H1780" s="32">
        <f t="shared" si="1423"/>
        <v>0</v>
      </c>
      <c r="I1780" s="29">
        <f>'F4.2'!AA64</f>
        <v>0</v>
      </c>
      <c r="J1780" s="29">
        <f>'F4.2'!AZ64</f>
        <v>0</v>
      </c>
      <c r="K1780" s="32"/>
      <c r="L1780" s="32"/>
      <c r="M1780" s="32">
        <f t="shared" si="1478"/>
        <v>0</v>
      </c>
      <c r="N1780" s="32">
        <f t="shared" si="1425"/>
        <v>0</v>
      </c>
      <c r="O1780" s="197"/>
      <c r="P1780" s="198"/>
    </row>
    <row r="1781" spans="1:16" ht="15.75" outlineLevel="1">
      <c r="A1781" s="89">
        <f t="shared" ref="A1781:E1781" si="1483">A1495</f>
        <v>0</v>
      </c>
      <c r="B1781" s="77" t="str">
        <f t="shared" si="1483"/>
        <v>(ii) Yet to be submitted to MERC</v>
      </c>
      <c r="C1781" s="51">
        <f t="shared" si="1483"/>
        <v>0</v>
      </c>
      <c r="D1781" s="217" t="str">
        <f t="shared" si="1483"/>
        <v>-</v>
      </c>
      <c r="E1781" s="53">
        <f t="shared" si="1483"/>
        <v>0</v>
      </c>
      <c r="F1781" s="32">
        <f t="shared" si="1418"/>
        <v>0</v>
      </c>
      <c r="G1781" s="32">
        <f t="shared" si="1419"/>
        <v>0</v>
      </c>
      <c r="H1781" s="32">
        <f t="shared" si="1423"/>
        <v>0</v>
      </c>
      <c r="I1781" s="29">
        <f>'F4.2'!AA65</f>
        <v>0</v>
      </c>
      <c r="J1781" s="29">
        <f>'F4.2'!AZ65</f>
        <v>0</v>
      </c>
      <c r="K1781" s="32"/>
      <c r="L1781" s="32"/>
      <c r="M1781" s="32">
        <f t="shared" si="1478"/>
        <v>0</v>
      </c>
      <c r="N1781" s="32">
        <f t="shared" si="1425"/>
        <v>0</v>
      </c>
      <c r="O1781" s="197"/>
      <c r="P1781" s="198"/>
    </row>
    <row r="1782" spans="1:16" ht="31.5" outlineLevel="1">
      <c r="A1782" s="254">
        <f t="shared" ref="A1782:E1782" si="1484">A1496</f>
        <v>1</v>
      </c>
      <c r="B1782" s="214" t="str">
        <f t="shared" si="1484"/>
        <v xml:space="preserve">Procurement of GT blades  &amp; other essential GT Hot gas components </v>
      </c>
      <c r="C1782" s="51">
        <f t="shared" si="1484"/>
        <v>0</v>
      </c>
      <c r="D1782" s="217" t="str">
        <f t="shared" si="1484"/>
        <v>-</v>
      </c>
      <c r="E1782" s="53">
        <f t="shared" si="1484"/>
        <v>0</v>
      </c>
      <c r="F1782" s="32">
        <f t="shared" si="1418"/>
        <v>0</v>
      </c>
      <c r="G1782" s="32">
        <f t="shared" si="1419"/>
        <v>0</v>
      </c>
      <c r="H1782" s="32">
        <f t="shared" si="1423"/>
        <v>0</v>
      </c>
      <c r="I1782" s="29">
        <f>'F4.2'!AA66</f>
        <v>0</v>
      </c>
      <c r="J1782" s="29">
        <f>'F4.2'!AZ66</f>
        <v>0</v>
      </c>
      <c r="K1782" s="32"/>
      <c r="L1782" s="32"/>
      <c r="M1782" s="32">
        <f t="shared" si="1478"/>
        <v>0</v>
      </c>
      <c r="N1782" s="32">
        <f t="shared" si="1425"/>
        <v>0</v>
      </c>
      <c r="O1782" s="197"/>
      <c r="P1782" s="198"/>
    </row>
    <row r="1783" spans="1:16" ht="15.75" outlineLevel="1">
      <c r="A1783" s="254">
        <f t="shared" ref="A1783:E1783" si="1485">A1497</f>
        <v>0</v>
      </c>
      <c r="B1783" s="222" t="str">
        <f t="shared" si="1485"/>
        <v>1) Procurement of GT Stator blades of stages 1&amp;2</v>
      </c>
      <c r="C1783" s="51">
        <f t="shared" si="1485"/>
        <v>0</v>
      </c>
      <c r="D1783" s="217" t="str">
        <f t="shared" si="1485"/>
        <v>-</v>
      </c>
      <c r="E1783" s="53">
        <f t="shared" si="1485"/>
        <v>0</v>
      </c>
      <c r="F1783" s="32">
        <f t="shared" si="1418"/>
        <v>17</v>
      </c>
      <c r="G1783" s="32">
        <f t="shared" si="1419"/>
        <v>17</v>
      </c>
      <c r="H1783" s="32">
        <f t="shared" si="1423"/>
        <v>0</v>
      </c>
      <c r="I1783" s="29">
        <f>'F4.2'!AA67</f>
        <v>0</v>
      </c>
      <c r="J1783" s="29">
        <f>'F4.2'!AZ67</f>
        <v>0</v>
      </c>
      <c r="K1783" s="32"/>
      <c r="L1783" s="32"/>
      <c r="M1783" s="32">
        <f t="shared" si="1478"/>
        <v>0</v>
      </c>
      <c r="N1783" s="32">
        <f t="shared" si="1425"/>
        <v>0</v>
      </c>
      <c r="O1783" s="197"/>
      <c r="P1783" s="198"/>
    </row>
    <row r="1784" spans="1:16" ht="15.75" outlineLevel="1">
      <c r="A1784" s="254">
        <f t="shared" ref="A1784:E1784" si="1486">A1498</f>
        <v>0</v>
      </c>
      <c r="B1784" s="222" t="str">
        <f t="shared" si="1486"/>
        <v>2) Procurement of Bricks / Tiles &amp; tile holders for GT</v>
      </c>
      <c r="C1784" s="51">
        <f t="shared" si="1486"/>
        <v>0</v>
      </c>
      <c r="D1784" s="217" t="str">
        <f t="shared" si="1486"/>
        <v>-</v>
      </c>
      <c r="E1784" s="53">
        <f t="shared" si="1486"/>
        <v>0</v>
      </c>
      <c r="F1784" s="32">
        <f t="shared" si="1418"/>
        <v>2.5</v>
      </c>
      <c r="G1784" s="32">
        <f t="shared" si="1419"/>
        <v>2.5</v>
      </c>
      <c r="H1784" s="32">
        <f t="shared" si="1423"/>
        <v>0</v>
      </c>
      <c r="I1784" s="29">
        <f>'F4.2'!AA68</f>
        <v>0</v>
      </c>
      <c r="J1784" s="29">
        <f>'F4.2'!AZ68</f>
        <v>0</v>
      </c>
      <c r="K1784" s="32"/>
      <c r="L1784" s="32"/>
      <c r="M1784" s="32">
        <f t="shared" si="1478"/>
        <v>0</v>
      </c>
      <c r="N1784" s="32">
        <f t="shared" si="1425"/>
        <v>0</v>
      </c>
      <c r="O1784" s="197"/>
      <c r="P1784" s="198"/>
    </row>
    <row r="1785" spans="1:16" ht="15.75" outlineLevel="1">
      <c r="A1785" s="254">
        <f t="shared" ref="A1785:E1785" si="1487">A1499</f>
        <v>0</v>
      </c>
      <c r="B1785" s="222" t="str">
        <f t="shared" si="1487"/>
        <v>3) Procurement of mixing chambers (02 Nos)</v>
      </c>
      <c r="C1785" s="51">
        <f t="shared" si="1487"/>
        <v>0</v>
      </c>
      <c r="D1785" s="217" t="str">
        <f t="shared" si="1487"/>
        <v>-</v>
      </c>
      <c r="E1785" s="53">
        <f t="shared" si="1487"/>
        <v>0</v>
      </c>
      <c r="F1785" s="32">
        <f t="shared" si="1418"/>
        <v>8.5</v>
      </c>
      <c r="G1785" s="32">
        <f t="shared" si="1419"/>
        <v>8.5</v>
      </c>
      <c r="H1785" s="32">
        <f t="shared" si="1423"/>
        <v>0</v>
      </c>
      <c r="I1785" s="29">
        <f>'F4.2'!AA69</f>
        <v>0</v>
      </c>
      <c r="J1785" s="29">
        <f>'F4.2'!AZ69</f>
        <v>0</v>
      </c>
      <c r="K1785" s="32"/>
      <c r="L1785" s="32"/>
      <c r="M1785" s="32">
        <f t="shared" si="1478"/>
        <v>0</v>
      </c>
      <c r="N1785" s="32">
        <f t="shared" si="1425"/>
        <v>0</v>
      </c>
      <c r="O1785" s="197"/>
      <c r="P1785" s="198"/>
    </row>
    <row r="1786" spans="1:16" ht="15.75" outlineLevel="1">
      <c r="A1786" s="254">
        <f t="shared" ref="A1786:E1786" si="1488">A1500</f>
        <v>0</v>
      </c>
      <c r="B1786" s="222" t="str">
        <f t="shared" si="1488"/>
        <v>14) Procurement of stage2 rotor blades</v>
      </c>
      <c r="C1786" s="51">
        <f t="shared" si="1488"/>
        <v>0</v>
      </c>
      <c r="D1786" s="217" t="str">
        <f t="shared" si="1488"/>
        <v>-</v>
      </c>
      <c r="E1786" s="53">
        <f t="shared" si="1488"/>
        <v>0</v>
      </c>
      <c r="F1786" s="32">
        <f t="shared" si="1418"/>
        <v>5.7</v>
      </c>
      <c r="G1786" s="32">
        <f t="shared" si="1419"/>
        <v>5.7</v>
      </c>
      <c r="H1786" s="32">
        <f t="shared" si="1423"/>
        <v>0</v>
      </c>
      <c r="I1786" s="29">
        <f>'F4.2'!AA70</f>
        <v>0</v>
      </c>
      <c r="J1786" s="29">
        <f>'F4.2'!AZ70</f>
        <v>0</v>
      </c>
      <c r="K1786" s="32"/>
      <c r="L1786" s="32"/>
      <c r="M1786" s="32">
        <f t="shared" si="1478"/>
        <v>0</v>
      </c>
      <c r="N1786" s="32">
        <f t="shared" si="1425"/>
        <v>0</v>
      </c>
      <c r="O1786" s="197"/>
      <c r="P1786" s="198"/>
    </row>
    <row r="1787" spans="1:16" ht="15.75" outlineLevel="1">
      <c r="A1787" s="254">
        <f t="shared" ref="A1787:E1787" si="1489">A1501</f>
        <v>2</v>
      </c>
      <c r="B1787" s="214" t="str">
        <f t="shared" si="1489"/>
        <v>Procurement of all 16 stage Compressor Diaphragms</v>
      </c>
      <c r="C1787" s="51">
        <f t="shared" si="1489"/>
        <v>0</v>
      </c>
      <c r="D1787" s="217" t="str">
        <f t="shared" si="1489"/>
        <v>-</v>
      </c>
      <c r="E1787" s="53">
        <f t="shared" si="1489"/>
        <v>0</v>
      </c>
      <c r="F1787" s="32">
        <f t="shared" si="1418"/>
        <v>36</v>
      </c>
      <c r="G1787" s="32">
        <f t="shared" si="1419"/>
        <v>36</v>
      </c>
      <c r="H1787" s="32">
        <f t="shared" si="1423"/>
        <v>0</v>
      </c>
      <c r="I1787" s="29">
        <f>'F4.2'!AA71</f>
        <v>0</v>
      </c>
      <c r="J1787" s="29">
        <f>'F4.2'!AZ71</f>
        <v>0</v>
      </c>
      <c r="K1787" s="32"/>
      <c r="L1787" s="32"/>
      <c r="M1787" s="32">
        <f t="shared" si="1478"/>
        <v>0</v>
      </c>
      <c r="N1787" s="32">
        <f t="shared" si="1425"/>
        <v>0</v>
      </c>
      <c r="O1787" s="197"/>
      <c r="P1787" s="198"/>
    </row>
    <row r="1788" spans="1:16" ht="15.75" outlineLevel="1">
      <c r="A1788" s="254">
        <f t="shared" ref="A1788:E1788" si="1490">A1502</f>
        <v>3</v>
      </c>
      <c r="B1788" s="214" t="str">
        <f t="shared" si="1490"/>
        <v>Procurement of insurance spares for GT units</v>
      </c>
      <c r="C1788" s="51">
        <f t="shared" si="1490"/>
        <v>0</v>
      </c>
      <c r="D1788" s="217" t="str">
        <f t="shared" si="1490"/>
        <v>-</v>
      </c>
      <c r="E1788" s="53">
        <f t="shared" si="1490"/>
        <v>0</v>
      </c>
      <c r="F1788" s="32">
        <f t="shared" si="1418"/>
        <v>0</v>
      </c>
      <c r="G1788" s="32">
        <f t="shared" si="1419"/>
        <v>0</v>
      </c>
      <c r="H1788" s="32">
        <f t="shared" si="1423"/>
        <v>0</v>
      </c>
      <c r="I1788" s="29">
        <f>'F4.2'!AA72</f>
        <v>0</v>
      </c>
      <c r="J1788" s="29">
        <f>'F4.2'!AZ72</f>
        <v>0</v>
      </c>
      <c r="K1788" s="32"/>
      <c r="L1788" s="32"/>
      <c r="M1788" s="32">
        <f t="shared" si="1478"/>
        <v>0</v>
      </c>
      <c r="N1788" s="32">
        <f t="shared" si="1425"/>
        <v>0</v>
      </c>
      <c r="O1788" s="197"/>
      <c r="P1788" s="198"/>
    </row>
    <row r="1789" spans="1:16" ht="15.75" outlineLevel="1">
      <c r="A1789" s="254">
        <f t="shared" ref="A1789:E1789" si="1491">A1503</f>
        <v>0</v>
      </c>
      <c r="B1789" s="222" t="str">
        <f t="shared" si="1491"/>
        <v xml:space="preserve">1) Procurement of Inconel plates </v>
      </c>
      <c r="C1789" s="51">
        <f t="shared" si="1491"/>
        <v>0</v>
      </c>
      <c r="D1789" s="217" t="str">
        <f t="shared" si="1491"/>
        <v>-</v>
      </c>
      <c r="E1789" s="53">
        <f t="shared" si="1491"/>
        <v>0</v>
      </c>
      <c r="F1789" s="32">
        <f t="shared" si="1418"/>
        <v>5</v>
      </c>
      <c r="G1789" s="32">
        <f t="shared" si="1419"/>
        <v>5</v>
      </c>
      <c r="H1789" s="32">
        <f t="shared" si="1423"/>
        <v>0</v>
      </c>
      <c r="I1789" s="29">
        <f>'F4.2'!AA73</f>
        <v>0</v>
      </c>
      <c r="J1789" s="29">
        <f>'F4.2'!AZ73</f>
        <v>0</v>
      </c>
      <c r="K1789" s="32"/>
      <c r="L1789" s="32"/>
      <c r="M1789" s="32">
        <f t="shared" si="1478"/>
        <v>0</v>
      </c>
      <c r="N1789" s="32">
        <f t="shared" si="1425"/>
        <v>0</v>
      </c>
      <c r="O1789" s="197"/>
      <c r="P1789" s="198"/>
    </row>
    <row r="1790" spans="1:16" ht="15.75" outlineLevel="1">
      <c r="A1790" s="254">
        <f t="shared" ref="A1790:E1790" si="1492">A1504</f>
        <v>0</v>
      </c>
      <c r="B1790" s="222" t="str">
        <f t="shared" si="1492"/>
        <v>2) Procurement of Inner casing washers</v>
      </c>
      <c r="C1790" s="51">
        <f t="shared" si="1492"/>
        <v>0</v>
      </c>
      <c r="D1790" s="217" t="str">
        <f t="shared" si="1492"/>
        <v>-</v>
      </c>
      <c r="E1790" s="53">
        <f t="shared" si="1492"/>
        <v>0</v>
      </c>
      <c r="F1790" s="32">
        <f t="shared" ref="F1790:F1853" si="1493">F1504+I1504</f>
        <v>1.5</v>
      </c>
      <c r="G1790" s="32">
        <f t="shared" ref="G1790:G1853" si="1494">G1504+M1504</f>
        <v>1.5</v>
      </c>
      <c r="H1790" s="32">
        <f t="shared" si="1423"/>
        <v>0</v>
      </c>
      <c r="I1790" s="29">
        <f>'F4.2'!AA74</f>
        <v>0</v>
      </c>
      <c r="J1790" s="29">
        <f>'F4.2'!AZ74</f>
        <v>0</v>
      </c>
      <c r="K1790" s="32"/>
      <c r="L1790" s="32"/>
      <c r="M1790" s="32">
        <f t="shared" si="1478"/>
        <v>0</v>
      </c>
      <c r="N1790" s="32">
        <f t="shared" si="1425"/>
        <v>0</v>
      </c>
      <c r="O1790" s="197"/>
      <c r="P1790" s="198"/>
    </row>
    <row r="1791" spans="1:16" ht="15.75" outlineLevel="1">
      <c r="A1791" s="254">
        <f t="shared" ref="A1791:E1791" si="1495">A1505</f>
        <v>0</v>
      </c>
      <c r="B1791" s="222" t="str">
        <f t="shared" si="1495"/>
        <v>3) Procurement of Upper conical section</v>
      </c>
      <c r="C1791" s="51">
        <f t="shared" si="1495"/>
        <v>0</v>
      </c>
      <c r="D1791" s="217" t="str">
        <f t="shared" si="1495"/>
        <v>-</v>
      </c>
      <c r="E1791" s="53">
        <f t="shared" si="1495"/>
        <v>0</v>
      </c>
      <c r="F1791" s="32">
        <f t="shared" si="1493"/>
        <v>3</v>
      </c>
      <c r="G1791" s="32">
        <f t="shared" si="1494"/>
        <v>3</v>
      </c>
      <c r="H1791" s="32">
        <f t="shared" si="1423"/>
        <v>0</v>
      </c>
      <c r="I1791" s="29">
        <f>'F4.2'!AA75</f>
        <v>0</v>
      </c>
      <c r="J1791" s="29">
        <f>'F4.2'!AZ75</f>
        <v>0</v>
      </c>
      <c r="K1791" s="32"/>
      <c r="L1791" s="32"/>
      <c r="M1791" s="32">
        <f t="shared" si="1478"/>
        <v>0</v>
      </c>
      <c r="N1791" s="32">
        <f t="shared" si="1425"/>
        <v>0</v>
      </c>
      <c r="O1791" s="197"/>
      <c r="P1791" s="198"/>
    </row>
    <row r="1792" spans="1:16" ht="15.75" outlineLevel="1">
      <c r="A1792" s="254">
        <f t="shared" ref="A1792:E1792" si="1496">A1506</f>
        <v>0</v>
      </c>
      <c r="B1792" s="222" t="str">
        <f t="shared" si="1496"/>
        <v>4) Procurement of LUWA cooler panels</v>
      </c>
      <c r="C1792" s="51">
        <f t="shared" si="1496"/>
        <v>0</v>
      </c>
      <c r="D1792" s="217" t="str">
        <f t="shared" si="1496"/>
        <v>-</v>
      </c>
      <c r="E1792" s="53">
        <f t="shared" si="1496"/>
        <v>0</v>
      </c>
      <c r="F1792" s="32">
        <f t="shared" si="1493"/>
        <v>1.4</v>
      </c>
      <c r="G1792" s="32">
        <f t="shared" si="1494"/>
        <v>1.4</v>
      </c>
      <c r="H1792" s="32">
        <f t="shared" si="1423"/>
        <v>0</v>
      </c>
      <c r="I1792" s="29">
        <f>'F4.2'!AA76</f>
        <v>0</v>
      </c>
      <c r="J1792" s="29">
        <f>'F4.2'!AZ76</f>
        <v>0</v>
      </c>
      <c r="K1792" s="32"/>
      <c r="L1792" s="32"/>
      <c r="M1792" s="32">
        <f t="shared" si="1478"/>
        <v>0</v>
      </c>
      <c r="N1792" s="32">
        <f t="shared" si="1425"/>
        <v>0</v>
      </c>
      <c r="O1792" s="197"/>
      <c r="P1792" s="198"/>
    </row>
    <row r="1793" spans="1:16" ht="15.75" outlineLevel="1">
      <c r="A1793" s="254">
        <f t="shared" ref="A1793:E1793" si="1497">A1507</f>
        <v>0</v>
      </c>
      <c r="B1793" s="222" t="str">
        <f t="shared" si="1497"/>
        <v>5) Procurement of Burners</v>
      </c>
      <c r="C1793" s="51">
        <f t="shared" si="1497"/>
        <v>0</v>
      </c>
      <c r="D1793" s="217" t="str">
        <f t="shared" si="1497"/>
        <v>-</v>
      </c>
      <c r="E1793" s="53">
        <f t="shared" si="1497"/>
        <v>0</v>
      </c>
      <c r="F1793" s="32">
        <f t="shared" si="1493"/>
        <v>1</v>
      </c>
      <c r="G1793" s="32">
        <f t="shared" si="1494"/>
        <v>1</v>
      </c>
      <c r="H1793" s="32">
        <f t="shared" si="1423"/>
        <v>0</v>
      </c>
      <c r="I1793" s="29">
        <f>'F4.2'!AA77</f>
        <v>0</v>
      </c>
      <c r="J1793" s="29">
        <f>'F4.2'!AZ77</f>
        <v>0</v>
      </c>
      <c r="K1793" s="32"/>
      <c r="L1793" s="32"/>
      <c r="M1793" s="32">
        <f t="shared" si="1478"/>
        <v>0</v>
      </c>
      <c r="N1793" s="32">
        <f t="shared" si="1425"/>
        <v>0</v>
      </c>
      <c r="O1793" s="197"/>
      <c r="P1793" s="198"/>
    </row>
    <row r="1794" spans="1:16" ht="15.75" outlineLevel="1">
      <c r="A1794" s="254">
        <f t="shared" ref="A1794:E1794" si="1498">A1508</f>
        <v>0</v>
      </c>
      <c r="B1794" s="222" t="str">
        <f t="shared" si="1498"/>
        <v>6) Procurement of K rings</v>
      </c>
      <c r="C1794" s="51">
        <f t="shared" si="1498"/>
        <v>0</v>
      </c>
      <c r="D1794" s="217" t="str">
        <f t="shared" si="1498"/>
        <v>-</v>
      </c>
      <c r="E1794" s="53">
        <f t="shared" si="1498"/>
        <v>0</v>
      </c>
      <c r="F1794" s="32">
        <f t="shared" si="1493"/>
        <v>1</v>
      </c>
      <c r="G1794" s="32">
        <f t="shared" si="1494"/>
        <v>1</v>
      </c>
      <c r="H1794" s="32">
        <f t="shared" si="1423"/>
        <v>0</v>
      </c>
      <c r="I1794" s="29">
        <f>'F4.2'!AA78</f>
        <v>0</v>
      </c>
      <c r="J1794" s="29">
        <f>'F4.2'!AZ78</f>
        <v>0</v>
      </c>
      <c r="K1794" s="32"/>
      <c r="L1794" s="32"/>
      <c r="M1794" s="32">
        <f t="shared" si="1478"/>
        <v>0</v>
      </c>
      <c r="N1794" s="32">
        <f t="shared" si="1425"/>
        <v>0</v>
      </c>
      <c r="O1794" s="197"/>
      <c r="P1794" s="198"/>
    </row>
    <row r="1795" spans="1:16" ht="15.75" outlineLevel="1">
      <c r="A1795" s="254">
        <f t="shared" ref="A1795:E1795" si="1499">A1509</f>
        <v>0</v>
      </c>
      <c r="B1795" s="222" t="str">
        <f t="shared" si="1499"/>
        <v>7) GT Fasteners (Mixing chamber, dome fastners)</v>
      </c>
      <c r="C1795" s="51">
        <f t="shared" si="1499"/>
        <v>0</v>
      </c>
      <c r="D1795" s="217" t="str">
        <f t="shared" si="1499"/>
        <v>-</v>
      </c>
      <c r="E1795" s="53">
        <f t="shared" si="1499"/>
        <v>0</v>
      </c>
      <c r="F1795" s="32">
        <f t="shared" si="1493"/>
        <v>1</v>
      </c>
      <c r="G1795" s="32">
        <f t="shared" si="1494"/>
        <v>1</v>
      </c>
      <c r="H1795" s="32">
        <f t="shared" si="1423"/>
        <v>0</v>
      </c>
      <c r="I1795" s="29">
        <f>'F4.2'!AA79</f>
        <v>0</v>
      </c>
      <c r="J1795" s="29">
        <f>'F4.2'!AZ79</f>
        <v>0</v>
      </c>
      <c r="K1795" s="32"/>
      <c r="L1795" s="32"/>
      <c r="M1795" s="32">
        <f t="shared" si="1478"/>
        <v>0</v>
      </c>
      <c r="N1795" s="32">
        <f t="shared" si="1425"/>
        <v>0</v>
      </c>
      <c r="O1795" s="197"/>
      <c r="P1795" s="198"/>
    </row>
    <row r="1796" spans="1:16" ht="15.75" outlineLevel="1">
      <c r="A1796" s="254">
        <f t="shared" ref="A1796:E1796" si="1500">A1510</f>
        <v>0</v>
      </c>
      <c r="B1796" s="222" t="str">
        <f t="shared" si="1500"/>
        <v>8) Procurement of Blow off valves</v>
      </c>
      <c r="C1796" s="51">
        <f t="shared" si="1500"/>
        <v>0</v>
      </c>
      <c r="D1796" s="217" t="str">
        <f t="shared" si="1500"/>
        <v>-</v>
      </c>
      <c r="E1796" s="53">
        <f t="shared" si="1500"/>
        <v>0</v>
      </c>
      <c r="F1796" s="32">
        <f t="shared" si="1493"/>
        <v>0.5</v>
      </c>
      <c r="G1796" s="32">
        <f t="shared" si="1494"/>
        <v>0.5</v>
      </c>
      <c r="H1796" s="32">
        <f t="shared" si="1423"/>
        <v>0</v>
      </c>
      <c r="I1796" s="29">
        <f>'F4.2'!AA80</f>
        <v>0</v>
      </c>
      <c r="J1796" s="29">
        <f>'F4.2'!AZ80</f>
        <v>0</v>
      </c>
      <c r="K1796" s="32"/>
      <c r="L1796" s="32"/>
      <c r="M1796" s="32">
        <f t="shared" si="1478"/>
        <v>0</v>
      </c>
      <c r="N1796" s="32">
        <f t="shared" si="1425"/>
        <v>0</v>
      </c>
      <c r="O1796" s="197"/>
      <c r="P1796" s="198"/>
    </row>
    <row r="1797" spans="1:16" ht="15.75" outlineLevel="1">
      <c r="A1797" s="254">
        <f t="shared" ref="A1797:E1797" si="1501">A1511</f>
        <v>0</v>
      </c>
      <c r="B1797" s="222" t="str">
        <f t="shared" si="1501"/>
        <v>9) Procurement of two Flame tubes for one GT unit</v>
      </c>
      <c r="C1797" s="51">
        <f t="shared" si="1501"/>
        <v>0</v>
      </c>
      <c r="D1797" s="217" t="str">
        <f t="shared" si="1501"/>
        <v>-</v>
      </c>
      <c r="E1797" s="53">
        <f t="shared" si="1501"/>
        <v>0</v>
      </c>
      <c r="F1797" s="32">
        <f t="shared" si="1493"/>
        <v>18</v>
      </c>
      <c r="G1797" s="32">
        <f t="shared" si="1494"/>
        <v>18</v>
      </c>
      <c r="H1797" s="32">
        <f t="shared" si="1423"/>
        <v>0</v>
      </c>
      <c r="I1797" s="29">
        <f>'F4.2'!AA81</f>
        <v>0</v>
      </c>
      <c r="J1797" s="29">
        <f>'F4.2'!AZ81</f>
        <v>0</v>
      </c>
      <c r="K1797" s="32"/>
      <c r="L1797" s="32"/>
      <c r="M1797" s="32">
        <f t="shared" si="1478"/>
        <v>0</v>
      </c>
      <c r="N1797" s="32">
        <f t="shared" si="1425"/>
        <v>0</v>
      </c>
      <c r="O1797" s="197"/>
      <c r="P1797" s="198"/>
    </row>
    <row r="1798" spans="1:16" ht="47.25" outlineLevel="1">
      <c r="A1798" s="254">
        <f t="shared" ref="A1798:E1798" si="1502">A1512</f>
        <v>4</v>
      </c>
      <c r="B1798" s="214" t="str">
        <f t="shared" si="1502"/>
        <v>Procurement of various spares &amp; retrofitting of existing systems for reliability improvement of WHRP Boilers at GTPS Uran</v>
      </c>
      <c r="C1798" s="51">
        <f t="shared" si="1502"/>
        <v>0</v>
      </c>
      <c r="D1798" s="217" t="str">
        <f t="shared" si="1502"/>
        <v>-</v>
      </c>
      <c r="E1798" s="53">
        <f t="shared" si="1502"/>
        <v>0</v>
      </c>
      <c r="F1798" s="32">
        <f t="shared" si="1493"/>
        <v>0</v>
      </c>
      <c r="G1798" s="32">
        <f t="shared" si="1494"/>
        <v>0</v>
      </c>
      <c r="H1798" s="32">
        <f t="shared" si="1423"/>
        <v>0</v>
      </c>
      <c r="I1798" s="29">
        <f>'F4.2'!AA82</f>
        <v>0</v>
      </c>
      <c r="J1798" s="29">
        <f>'F4.2'!AZ82</f>
        <v>0</v>
      </c>
      <c r="K1798" s="32"/>
      <c r="L1798" s="32"/>
      <c r="M1798" s="32">
        <f t="shared" si="1478"/>
        <v>0</v>
      </c>
      <c r="N1798" s="32">
        <f t="shared" si="1425"/>
        <v>0</v>
      </c>
      <c r="O1798" s="197"/>
      <c r="P1798" s="198"/>
    </row>
    <row r="1799" spans="1:16" ht="15.75" outlineLevel="1">
      <c r="A1799" s="254">
        <f t="shared" ref="A1799:E1799" si="1503">A1513</f>
        <v>0</v>
      </c>
      <c r="B1799" s="222" t="str">
        <f t="shared" si="1503"/>
        <v>1) HP BCP (4 Nos) , LP BCP (4 Nos)  pump set</v>
      </c>
      <c r="C1799" s="51">
        <f t="shared" si="1503"/>
        <v>0</v>
      </c>
      <c r="D1799" s="217" t="str">
        <f t="shared" si="1503"/>
        <v>-</v>
      </c>
      <c r="E1799" s="53">
        <f t="shared" si="1503"/>
        <v>0</v>
      </c>
      <c r="F1799" s="32">
        <f t="shared" si="1493"/>
        <v>10</v>
      </c>
      <c r="G1799" s="32">
        <f t="shared" si="1494"/>
        <v>10</v>
      </c>
      <c r="H1799" s="32">
        <f t="shared" si="1423"/>
        <v>0</v>
      </c>
      <c r="I1799" s="29">
        <f>'F4.2'!AA83</f>
        <v>0</v>
      </c>
      <c r="J1799" s="29">
        <f>'F4.2'!AZ83</f>
        <v>0</v>
      </c>
      <c r="K1799" s="32"/>
      <c r="L1799" s="32"/>
      <c r="M1799" s="32">
        <f t="shared" si="1478"/>
        <v>0</v>
      </c>
      <c r="N1799" s="32">
        <f t="shared" si="1425"/>
        <v>0</v>
      </c>
      <c r="O1799" s="197"/>
      <c r="P1799" s="198"/>
    </row>
    <row r="1800" spans="1:16" ht="31.5" outlineLevel="1">
      <c r="A1800" s="254">
        <f t="shared" ref="A1800:E1800" si="1504">A1514</f>
        <v>0</v>
      </c>
      <c r="B1800" s="222" t="str">
        <f t="shared" si="1504"/>
        <v>2) Preheat pump set ,DM make up pump set, clean drain pump set and CEP pump set</v>
      </c>
      <c r="C1800" s="51">
        <f t="shared" si="1504"/>
        <v>0</v>
      </c>
      <c r="D1800" s="217" t="str">
        <f t="shared" si="1504"/>
        <v>-</v>
      </c>
      <c r="E1800" s="53">
        <f t="shared" si="1504"/>
        <v>0</v>
      </c>
      <c r="F1800" s="32">
        <f t="shared" si="1493"/>
        <v>1</v>
      </c>
      <c r="G1800" s="32">
        <f t="shared" si="1494"/>
        <v>1</v>
      </c>
      <c r="H1800" s="32">
        <f t="shared" si="1423"/>
        <v>0</v>
      </c>
      <c r="I1800" s="29">
        <f>'F4.2'!AA84</f>
        <v>0</v>
      </c>
      <c r="J1800" s="29">
        <f>'F4.2'!AZ84</f>
        <v>0</v>
      </c>
      <c r="K1800" s="32"/>
      <c r="L1800" s="32"/>
      <c r="M1800" s="32">
        <f t="shared" si="1478"/>
        <v>0</v>
      </c>
      <c r="N1800" s="32">
        <f t="shared" si="1425"/>
        <v>0</v>
      </c>
      <c r="O1800" s="197"/>
      <c r="P1800" s="198"/>
    </row>
    <row r="1801" spans="1:16" ht="15.75" outlineLevel="1">
      <c r="A1801" s="254">
        <f t="shared" ref="A1801:E1801" si="1505">A1515</f>
        <v>0</v>
      </c>
      <c r="B1801" s="222" t="str">
        <f t="shared" si="1505"/>
        <v>3) Complete Boiler (2 Nos) duct plate replacement</v>
      </c>
      <c r="C1801" s="51">
        <f t="shared" si="1505"/>
        <v>0</v>
      </c>
      <c r="D1801" s="217" t="str">
        <f t="shared" si="1505"/>
        <v>-</v>
      </c>
      <c r="E1801" s="53">
        <f t="shared" si="1505"/>
        <v>0</v>
      </c>
      <c r="F1801" s="32">
        <f t="shared" si="1493"/>
        <v>5</v>
      </c>
      <c r="G1801" s="32">
        <f t="shared" si="1494"/>
        <v>5</v>
      </c>
      <c r="H1801" s="32">
        <f t="shared" si="1423"/>
        <v>0</v>
      </c>
      <c r="I1801" s="29">
        <f>'F4.2'!AA85</f>
        <v>0</v>
      </c>
      <c r="J1801" s="29">
        <f>'F4.2'!AZ85</f>
        <v>0</v>
      </c>
      <c r="K1801" s="32"/>
      <c r="L1801" s="32"/>
      <c r="M1801" s="32">
        <f t="shared" si="1478"/>
        <v>0</v>
      </c>
      <c r="N1801" s="32">
        <f t="shared" si="1425"/>
        <v>0</v>
      </c>
      <c r="O1801" s="197"/>
      <c r="P1801" s="198"/>
    </row>
    <row r="1802" spans="1:16" ht="15.75" outlineLevel="1">
      <c r="A1802" s="254">
        <f t="shared" ref="A1802:E1802" si="1506">A1516</f>
        <v>0</v>
      </c>
      <c r="B1802" s="222" t="str">
        <f t="shared" si="1506"/>
        <v>4) Insulation replacement of A1 and B2 boiler.</v>
      </c>
      <c r="C1802" s="51">
        <f t="shared" si="1506"/>
        <v>0</v>
      </c>
      <c r="D1802" s="217" t="str">
        <f t="shared" si="1506"/>
        <v>-</v>
      </c>
      <c r="E1802" s="53">
        <f t="shared" si="1506"/>
        <v>0</v>
      </c>
      <c r="F1802" s="32">
        <f t="shared" si="1493"/>
        <v>1.8</v>
      </c>
      <c r="G1802" s="32">
        <f t="shared" si="1494"/>
        <v>1.8</v>
      </c>
      <c r="H1802" s="32">
        <f t="shared" si="1423"/>
        <v>0</v>
      </c>
      <c r="I1802" s="29">
        <f>'F4.2'!AA86</f>
        <v>0</v>
      </c>
      <c r="J1802" s="29">
        <f>'F4.2'!AZ86</f>
        <v>0</v>
      </c>
      <c r="K1802" s="32"/>
      <c r="L1802" s="32"/>
      <c r="M1802" s="32">
        <f t="shared" si="1478"/>
        <v>0</v>
      </c>
      <c r="N1802" s="32">
        <f t="shared" si="1425"/>
        <v>0</v>
      </c>
      <c r="O1802" s="197"/>
      <c r="P1802" s="198"/>
    </row>
    <row r="1803" spans="1:16" ht="15.75" outlineLevel="1">
      <c r="A1803" s="254">
        <f t="shared" ref="A1803:E1803" si="1507">A1517</f>
        <v>0</v>
      </c>
      <c r="B1803" s="222" t="str">
        <f t="shared" si="1507"/>
        <v>5) Chimeny insulation of A1,B1 and B2 boiler</v>
      </c>
      <c r="C1803" s="51">
        <f t="shared" si="1507"/>
        <v>0</v>
      </c>
      <c r="D1803" s="217" t="str">
        <f t="shared" si="1507"/>
        <v>-</v>
      </c>
      <c r="E1803" s="53">
        <f t="shared" si="1507"/>
        <v>0</v>
      </c>
      <c r="F1803" s="32">
        <f t="shared" si="1493"/>
        <v>0.85</v>
      </c>
      <c r="G1803" s="32">
        <f t="shared" si="1494"/>
        <v>0.85</v>
      </c>
      <c r="H1803" s="32">
        <f t="shared" si="1423"/>
        <v>0</v>
      </c>
      <c r="I1803" s="29">
        <f>'F4.2'!AA87</f>
        <v>0</v>
      </c>
      <c r="J1803" s="29">
        <f>'F4.2'!AZ87</f>
        <v>0</v>
      </c>
      <c r="K1803" s="32"/>
      <c r="L1803" s="32"/>
      <c r="M1803" s="32">
        <f t="shared" si="1478"/>
        <v>0</v>
      </c>
      <c r="N1803" s="32">
        <f t="shared" si="1425"/>
        <v>0</v>
      </c>
      <c r="O1803" s="197"/>
      <c r="P1803" s="198"/>
    </row>
    <row r="1804" spans="1:16" ht="15.75" outlineLevel="1">
      <c r="A1804" s="254">
        <f t="shared" ref="A1804:E1804" si="1508">A1518</f>
        <v>0</v>
      </c>
      <c r="B1804" s="222" t="str">
        <f t="shared" si="1508"/>
        <v>6) A1 boiler LP evaporator tube replacement work.</v>
      </c>
      <c r="C1804" s="51">
        <f t="shared" si="1508"/>
        <v>0</v>
      </c>
      <c r="D1804" s="217" t="str">
        <f t="shared" si="1508"/>
        <v>-</v>
      </c>
      <c r="E1804" s="53">
        <f t="shared" si="1508"/>
        <v>0</v>
      </c>
      <c r="F1804" s="32">
        <f t="shared" si="1493"/>
        <v>1.7</v>
      </c>
      <c r="G1804" s="32">
        <f t="shared" si="1494"/>
        <v>1.7</v>
      </c>
      <c r="H1804" s="32">
        <f t="shared" si="1423"/>
        <v>0</v>
      </c>
      <c r="I1804" s="29">
        <f>'F4.2'!AA88</f>
        <v>0</v>
      </c>
      <c r="J1804" s="29">
        <f>'F4.2'!AZ88</f>
        <v>0</v>
      </c>
      <c r="K1804" s="32"/>
      <c r="L1804" s="32"/>
      <c r="M1804" s="32">
        <f t="shared" si="1478"/>
        <v>0</v>
      </c>
      <c r="N1804" s="32">
        <f t="shared" si="1425"/>
        <v>0</v>
      </c>
      <c r="O1804" s="197"/>
      <c r="P1804" s="198"/>
    </row>
    <row r="1805" spans="1:16" ht="31.5" outlineLevel="1">
      <c r="A1805" s="254">
        <f t="shared" ref="A1805:E1805" si="1509">A1519</f>
        <v>0</v>
      </c>
      <c r="B1805" s="222" t="str">
        <f t="shared" si="1509"/>
        <v>7)B2 boiler HP Evaporator and HP Economiser sagged and need to be replaced</v>
      </c>
      <c r="C1805" s="51">
        <f t="shared" si="1509"/>
        <v>0</v>
      </c>
      <c r="D1805" s="217" t="str">
        <f t="shared" si="1509"/>
        <v>-</v>
      </c>
      <c r="E1805" s="53">
        <f t="shared" si="1509"/>
        <v>0</v>
      </c>
      <c r="F1805" s="32">
        <f t="shared" si="1493"/>
        <v>1</v>
      </c>
      <c r="G1805" s="32">
        <f t="shared" si="1494"/>
        <v>1</v>
      </c>
      <c r="H1805" s="32">
        <f t="shared" si="1423"/>
        <v>0</v>
      </c>
      <c r="I1805" s="29">
        <f>'F4.2'!AA89</f>
        <v>0</v>
      </c>
      <c r="J1805" s="29">
        <f>'F4.2'!AZ89</f>
        <v>0</v>
      </c>
      <c r="K1805" s="32"/>
      <c r="L1805" s="32"/>
      <c r="M1805" s="32">
        <f t="shared" si="1478"/>
        <v>0</v>
      </c>
      <c r="N1805" s="32">
        <f t="shared" si="1425"/>
        <v>0</v>
      </c>
      <c r="O1805" s="197"/>
      <c r="P1805" s="198"/>
    </row>
    <row r="1806" spans="1:16" ht="31.5" outlineLevel="1">
      <c r="A1806" s="254">
        <f t="shared" ref="A1806:E1806" si="1510">A1520</f>
        <v>0</v>
      </c>
      <c r="B1806" s="222" t="str">
        <f t="shared" si="1510"/>
        <v>8) B1 boiler Hp evaporator tube sagged and need to be replaced</v>
      </c>
      <c r="C1806" s="51">
        <f t="shared" si="1510"/>
        <v>0</v>
      </c>
      <c r="D1806" s="217" t="str">
        <f t="shared" si="1510"/>
        <v>-</v>
      </c>
      <c r="E1806" s="53">
        <f t="shared" si="1510"/>
        <v>0</v>
      </c>
      <c r="F1806" s="32">
        <f t="shared" si="1493"/>
        <v>1</v>
      </c>
      <c r="G1806" s="32">
        <f t="shared" si="1494"/>
        <v>1</v>
      </c>
      <c r="H1806" s="32">
        <f t="shared" si="1423"/>
        <v>0</v>
      </c>
      <c r="I1806" s="29">
        <f>'F4.2'!AA90</f>
        <v>0</v>
      </c>
      <c r="J1806" s="29">
        <f>'F4.2'!AZ90</f>
        <v>0</v>
      </c>
      <c r="K1806" s="32"/>
      <c r="L1806" s="32"/>
      <c r="M1806" s="32">
        <f t="shared" si="1478"/>
        <v>0</v>
      </c>
      <c r="N1806" s="32">
        <f t="shared" si="1425"/>
        <v>0</v>
      </c>
      <c r="O1806" s="197"/>
      <c r="P1806" s="198"/>
    </row>
    <row r="1807" spans="1:16" ht="15.75" outlineLevel="1">
      <c r="A1807" s="254">
        <f t="shared" ref="A1807:E1807" si="1511">A1521</f>
        <v>0</v>
      </c>
      <c r="B1807" s="222" t="str">
        <f t="shared" si="1511"/>
        <v>9) Seal Air FAN WITH MOTOR</v>
      </c>
      <c r="C1807" s="51">
        <f t="shared" si="1511"/>
        <v>0</v>
      </c>
      <c r="D1807" s="217" t="str">
        <f t="shared" si="1511"/>
        <v>-</v>
      </c>
      <c r="E1807" s="53">
        <f t="shared" si="1511"/>
        <v>0</v>
      </c>
      <c r="F1807" s="32">
        <f t="shared" si="1493"/>
        <v>2</v>
      </c>
      <c r="G1807" s="32">
        <f t="shared" si="1494"/>
        <v>2</v>
      </c>
      <c r="H1807" s="32">
        <f t="shared" si="1423"/>
        <v>0</v>
      </c>
      <c r="I1807" s="29">
        <f>'F4.2'!AA91</f>
        <v>0</v>
      </c>
      <c r="J1807" s="29">
        <f>'F4.2'!AZ91</f>
        <v>0</v>
      </c>
      <c r="K1807" s="32"/>
      <c r="L1807" s="32"/>
      <c r="M1807" s="32">
        <f t="shared" si="1478"/>
        <v>0</v>
      </c>
      <c r="N1807" s="32">
        <f t="shared" si="1425"/>
        <v>0</v>
      </c>
      <c r="O1807" s="197"/>
      <c r="P1807" s="198"/>
    </row>
    <row r="1808" spans="1:16" ht="31.5" outlineLevel="1">
      <c r="A1808" s="254">
        <f t="shared" ref="A1808:E1808" si="1512">A1522</f>
        <v>0</v>
      </c>
      <c r="B1808" s="222" t="str">
        <f t="shared" si="1512"/>
        <v>10) B1 and B2 Boiler BID and BYD Damper Control System Upgradation.</v>
      </c>
      <c r="C1808" s="51">
        <f t="shared" si="1512"/>
        <v>0</v>
      </c>
      <c r="D1808" s="217" t="str">
        <f t="shared" si="1512"/>
        <v>-</v>
      </c>
      <c r="E1808" s="53">
        <f t="shared" si="1512"/>
        <v>0</v>
      </c>
      <c r="F1808" s="32">
        <f t="shared" si="1493"/>
        <v>1.25</v>
      </c>
      <c r="G1808" s="32">
        <f t="shared" si="1494"/>
        <v>1.25</v>
      </c>
      <c r="H1808" s="32">
        <f t="shared" si="1423"/>
        <v>0</v>
      </c>
      <c r="I1808" s="29">
        <f>'F4.2'!AA92</f>
        <v>0</v>
      </c>
      <c r="J1808" s="29">
        <f>'F4.2'!AZ92</f>
        <v>0</v>
      </c>
      <c r="K1808" s="32"/>
      <c r="L1808" s="32"/>
      <c r="M1808" s="32">
        <f t="shared" si="1478"/>
        <v>0</v>
      </c>
      <c r="N1808" s="32">
        <f t="shared" si="1425"/>
        <v>0</v>
      </c>
      <c r="O1808" s="197"/>
      <c r="P1808" s="198"/>
    </row>
    <row r="1809" spans="1:16" ht="47.25" outlineLevel="1">
      <c r="A1809" s="254">
        <f t="shared" ref="A1809:E1809" si="1513">A1523</f>
        <v>5</v>
      </c>
      <c r="B1809" s="214" t="str">
        <f t="shared" si="1513"/>
        <v>Supply, Erection &amp; commissioning for GT Unit-5,6, WHRP Unit A0 Automation Up-gradation and up-gradation of 120MW A0 Unit SEE system</v>
      </c>
      <c r="C1809" s="51">
        <f t="shared" si="1513"/>
        <v>0</v>
      </c>
      <c r="D1809" s="217" t="str">
        <f t="shared" si="1513"/>
        <v>-</v>
      </c>
      <c r="E1809" s="53">
        <f t="shared" si="1513"/>
        <v>0</v>
      </c>
      <c r="F1809" s="32">
        <f t="shared" si="1493"/>
        <v>0</v>
      </c>
      <c r="G1809" s="32">
        <f t="shared" si="1494"/>
        <v>0</v>
      </c>
      <c r="H1809" s="32">
        <f t="shared" si="1423"/>
        <v>0</v>
      </c>
      <c r="I1809" s="29">
        <f>'F4.2'!AA93</f>
        <v>0</v>
      </c>
      <c r="J1809" s="29">
        <f>'F4.2'!AZ93</f>
        <v>0</v>
      </c>
      <c r="K1809" s="32"/>
      <c r="L1809" s="32"/>
      <c r="M1809" s="32">
        <f t="shared" si="1478"/>
        <v>0</v>
      </c>
      <c r="N1809" s="32">
        <f t="shared" si="1425"/>
        <v>0</v>
      </c>
      <c r="O1809" s="197"/>
      <c r="P1809" s="198"/>
    </row>
    <row r="1810" spans="1:16" ht="31.5" outlineLevel="1">
      <c r="A1810" s="254">
        <f t="shared" ref="A1810:E1810" si="1514">A1524</f>
        <v>0</v>
      </c>
      <c r="B1810" s="222" t="str">
        <f t="shared" si="1514"/>
        <v xml:space="preserve">1) Supply, Erection &amp; commissioning for GT Unit-5  Automation Up-gradation at GTPS, Uran.                                                                                       </v>
      </c>
      <c r="C1810" s="51">
        <f t="shared" si="1514"/>
        <v>0</v>
      </c>
      <c r="D1810" s="217" t="str">
        <f t="shared" si="1514"/>
        <v>-</v>
      </c>
      <c r="E1810" s="53">
        <f t="shared" si="1514"/>
        <v>0</v>
      </c>
      <c r="F1810" s="32">
        <f t="shared" si="1493"/>
        <v>8.75</v>
      </c>
      <c r="G1810" s="32">
        <f t="shared" si="1494"/>
        <v>8.75</v>
      </c>
      <c r="H1810" s="32">
        <f t="shared" si="1423"/>
        <v>0</v>
      </c>
      <c r="I1810" s="29">
        <f>'F4.2'!AA94</f>
        <v>0</v>
      </c>
      <c r="J1810" s="29">
        <f>'F4.2'!AZ94</f>
        <v>0</v>
      </c>
      <c r="K1810" s="32"/>
      <c r="L1810" s="32"/>
      <c r="M1810" s="32">
        <f t="shared" si="1478"/>
        <v>0</v>
      </c>
      <c r="N1810" s="32">
        <f t="shared" si="1425"/>
        <v>0</v>
      </c>
      <c r="O1810" s="197"/>
      <c r="P1810" s="198"/>
    </row>
    <row r="1811" spans="1:16" ht="31.5" outlineLevel="1">
      <c r="A1811" s="254">
        <f t="shared" ref="A1811:E1811" si="1515">A1525</f>
        <v>0</v>
      </c>
      <c r="B1811" s="222" t="str">
        <f t="shared" si="1515"/>
        <v>2) Supply, Erection &amp; commissioning for GT Unit-6 Automation Up-gradation at GTPS, Uran.</v>
      </c>
      <c r="C1811" s="51">
        <f t="shared" si="1515"/>
        <v>0</v>
      </c>
      <c r="D1811" s="217" t="str">
        <f t="shared" si="1515"/>
        <v>-</v>
      </c>
      <c r="E1811" s="53">
        <f t="shared" si="1515"/>
        <v>0</v>
      </c>
      <c r="F1811" s="32">
        <f t="shared" si="1493"/>
        <v>8.75</v>
      </c>
      <c r="G1811" s="32">
        <f t="shared" si="1494"/>
        <v>8.75</v>
      </c>
      <c r="H1811" s="32">
        <f t="shared" si="1423"/>
        <v>0</v>
      </c>
      <c r="I1811" s="29">
        <f>'F4.2'!AA95</f>
        <v>0</v>
      </c>
      <c r="J1811" s="29">
        <f>'F4.2'!AZ95</f>
        <v>0</v>
      </c>
      <c r="K1811" s="32"/>
      <c r="L1811" s="32"/>
      <c r="M1811" s="32">
        <f t="shared" si="1478"/>
        <v>0</v>
      </c>
      <c r="N1811" s="32">
        <f t="shared" si="1425"/>
        <v>0</v>
      </c>
      <c r="O1811" s="197"/>
      <c r="P1811" s="198"/>
    </row>
    <row r="1812" spans="1:16" ht="31.5" outlineLevel="1">
      <c r="A1812" s="254">
        <f t="shared" ref="A1812:E1812" si="1516">A1526</f>
        <v>0</v>
      </c>
      <c r="B1812" s="222" t="str">
        <f t="shared" si="1516"/>
        <v>3) Supply, Erection &amp; commissioning for WHRP Unit- A0 Automation Up-gradation at GTPS, Uran.</v>
      </c>
      <c r="C1812" s="51">
        <f t="shared" si="1516"/>
        <v>0</v>
      </c>
      <c r="D1812" s="217" t="str">
        <f t="shared" si="1516"/>
        <v>-</v>
      </c>
      <c r="E1812" s="53">
        <f t="shared" si="1516"/>
        <v>0</v>
      </c>
      <c r="F1812" s="32">
        <f t="shared" si="1493"/>
        <v>15</v>
      </c>
      <c r="G1812" s="32">
        <f t="shared" si="1494"/>
        <v>15</v>
      </c>
      <c r="H1812" s="32">
        <f t="shared" si="1423"/>
        <v>0</v>
      </c>
      <c r="I1812" s="29">
        <f>'F4.2'!AA96</f>
        <v>0</v>
      </c>
      <c r="J1812" s="29">
        <f>'F4.2'!AZ96</f>
        <v>0</v>
      </c>
      <c r="K1812" s="32"/>
      <c r="L1812" s="32"/>
      <c r="M1812" s="32">
        <f t="shared" si="1478"/>
        <v>0</v>
      </c>
      <c r="N1812" s="32">
        <f t="shared" si="1425"/>
        <v>0</v>
      </c>
      <c r="O1812" s="197"/>
      <c r="P1812" s="198"/>
    </row>
    <row r="1813" spans="1:16" ht="31.5" outlineLevel="1">
      <c r="A1813" s="254">
        <f t="shared" ref="A1813:E1813" si="1517">A1527</f>
        <v>0</v>
      </c>
      <c r="B1813" s="222" t="str">
        <f t="shared" si="1517"/>
        <v>4) Up-gradation of 120MW A0 Unit SEE system at GTPS, Uran. </v>
      </c>
      <c r="C1813" s="51">
        <f t="shared" si="1517"/>
        <v>0</v>
      </c>
      <c r="D1813" s="217" t="str">
        <f t="shared" si="1517"/>
        <v>-</v>
      </c>
      <c r="E1813" s="53">
        <f t="shared" si="1517"/>
        <v>0</v>
      </c>
      <c r="F1813" s="32">
        <f t="shared" si="1493"/>
        <v>2.65</v>
      </c>
      <c r="G1813" s="32">
        <f t="shared" si="1494"/>
        <v>2.65</v>
      </c>
      <c r="H1813" s="32">
        <f t="shared" si="1423"/>
        <v>0</v>
      </c>
      <c r="I1813" s="29">
        <f>'F4.2'!AA97</f>
        <v>0</v>
      </c>
      <c r="J1813" s="29">
        <f>'F4.2'!AZ97</f>
        <v>0</v>
      </c>
      <c r="K1813" s="32"/>
      <c r="L1813" s="32"/>
      <c r="M1813" s="32">
        <f t="shared" si="1478"/>
        <v>0</v>
      </c>
      <c r="N1813" s="32">
        <f t="shared" si="1425"/>
        <v>0</v>
      </c>
      <c r="O1813" s="197"/>
      <c r="P1813" s="198"/>
    </row>
    <row r="1814" spans="1:16" ht="47.25" outlineLevel="1">
      <c r="A1814" s="254">
        <f t="shared" ref="A1814:E1814" si="1518">A1528</f>
        <v>6</v>
      </c>
      <c r="B1814" s="214" t="str">
        <f t="shared" si="1518"/>
        <v>Procurement of Steam Turbine spares for A0 restoaration at GTPS, Uran. (Procurement of Stator, Rotor casing alongwith blades &amp; Bearing.)</v>
      </c>
      <c r="C1814" s="51">
        <f t="shared" si="1518"/>
        <v>0</v>
      </c>
      <c r="D1814" s="217" t="str">
        <f t="shared" si="1518"/>
        <v>-</v>
      </c>
      <c r="E1814" s="53">
        <f t="shared" si="1518"/>
        <v>0</v>
      </c>
      <c r="F1814" s="32">
        <f t="shared" si="1493"/>
        <v>50</v>
      </c>
      <c r="G1814" s="32">
        <f t="shared" si="1494"/>
        <v>50</v>
      </c>
      <c r="H1814" s="32">
        <f t="shared" si="1423"/>
        <v>0</v>
      </c>
      <c r="I1814" s="29">
        <f>'F4.2'!AA98</f>
        <v>0</v>
      </c>
      <c r="J1814" s="29">
        <f>'F4.2'!AZ98</f>
        <v>0</v>
      </c>
      <c r="K1814" s="32"/>
      <c r="L1814" s="32"/>
      <c r="M1814" s="32">
        <f t="shared" si="1478"/>
        <v>0</v>
      </c>
      <c r="N1814" s="32">
        <f t="shared" si="1425"/>
        <v>0</v>
      </c>
      <c r="O1814" s="197"/>
      <c r="P1814" s="198"/>
    </row>
    <row r="1815" spans="1:16" ht="47.25" outlineLevel="1">
      <c r="A1815" s="254">
        <f t="shared" ref="A1815:E1815" si="1519">A1529</f>
        <v>7</v>
      </c>
      <c r="B1815" s="214" t="str">
        <f t="shared" si="1519"/>
        <v>Procurement of various spares &amp; retrofitting of existing systems for reliability improvement of CCPP units at GTPS Uran</v>
      </c>
      <c r="C1815" s="51">
        <f t="shared" si="1519"/>
        <v>0</v>
      </c>
      <c r="D1815" s="217" t="str">
        <f t="shared" si="1519"/>
        <v>-</v>
      </c>
      <c r="E1815" s="53">
        <f t="shared" si="1519"/>
        <v>0</v>
      </c>
      <c r="F1815" s="32">
        <f t="shared" si="1493"/>
        <v>0</v>
      </c>
      <c r="G1815" s="32">
        <f t="shared" si="1494"/>
        <v>0</v>
      </c>
      <c r="H1815" s="32">
        <f t="shared" si="1423"/>
        <v>0</v>
      </c>
      <c r="I1815" s="29">
        <f>'F4.2'!AA99</f>
        <v>0</v>
      </c>
      <c r="J1815" s="29">
        <f>'F4.2'!AZ99</f>
        <v>0</v>
      </c>
      <c r="K1815" s="32"/>
      <c r="L1815" s="32"/>
      <c r="M1815" s="32">
        <f t="shared" si="1478"/>
        <v>0</v>
      </c>
      <c r="N1815" s="32">
        <f t="shared" si="1425"/>
        <v>0</v>
      </c>
      <c r="O1815" s="197"/>
      <c r="P1815" s="198"/>
    </row>
    <row r="1816" spans="1:16" ht="15.75" outlineLevel="1">
      <c r="A1816" s="254">
        <f t="shared" ref="A1816:E1816" si="1520">A1530</f>
        <v>0</v>
      </c>
      <c r="B1816" s="222" t="str">
        <f t="shared" si="1520"/>
        <v>1) Modification of HT LT Radiators of 4MW DG set.</v>
      </c>
      <c r="C1816" s="51">
        <f t="shared" si="1520"/>
        <v>0</v>
      </c>
      <c r="D1816" s="217" t="str">
        <f t="shared" si="1520"/>
        <v>-</v>
      </c>
      <c r="E1816" s="53">
        <f t="shared" si="1520"/>
        <v>0</v>
      </c>
      <c r="F1816" s="32">
        <f t="shared" si="1493"/>
        <v>1</v>
      </c>
      <c r="G1816" s="32">
        <f t="shared" si="1494"/>
        <v>1</v>
      </c>
      <c r="H1816" s="32">
        <f t="shared" si="1423"/>
        <v>0</v>
      </c>
      <c r="I1816" s="29">
        <f>'F4.2'!AA100</f>
        <v>0</v>
      </c>
      <c r="J1816" s="29">
        <f>'F4.2'!AZ100</f>
        <v>0</v>
      </c>
      <c r="K1816" s="32"/>
      <c r="L1816" s="32"/>
      <c r="M1816" s="32">
        <f t="shared" si="1478"/>
        <v>0</v>
      </c>
      <c r="N1816" s="32">
        <f t="shared" si="1425"/>
        <v>0</v>
      </c>
      <c r="O1816" s="197"/>
      <c r="P1816" s="198"/>
    </row>
    <row r="1817" spans="1:16" ht="15.75" outlineLevel="1">
      <c r="A1817" s="254">
        <f t="shared" ref="A1817:E1817" si="1521">A1531</f>
        <v>0</v>
      </c>
      <c r="B1817" s="222" t="str">
        <f t="shared" si="1521"/>
        <v>2) MODIFIED Air FILTERS FOR GT UNITS</v>
      </c>
      <c r="C1817" s="51">
        <f t="shared" si="1521"/>
        <v>0</v>
      </c>
      <c r="D1817" s="217" t="str">
        <f t="shared" si="1521"/>
        <v>-</v>
      </c>
      <c r="E1817" s="53">
        <f t="shared" si="1521"/>
        <v>0</v>
      </c>
      <c r="F1817" s="32">
        <f t="shared" si="1493"/>
        <v>0.7</v>
      </c>
      <c r="G1817" s="32">
        <f t="shared" si="1494"/>
        <v>0.7</v>
      </c>
      <c r="H1817" s="32">
        <f t="shared" si="1423"/>
        <v>0</v>
      </c>
      <c r="I1817" s="29">
        <f>'F4.2'!AA101</f>
        <v>0</v>
      </c>
      <c r="J1817" s="29">
        <f>'F4.2'!AZ101</f>
        <v>0</v>
      </c>
      <c r="K1817" s="32"/>
      <c r="L1817" s="32"/>
      <c r="M1817" s="32">
        <f t="shared" si="1478"/>
        <v>0</v>
      </c>
      <c r="N1817" s="32">
        <f t="shared" si="1425"/>
        <v>0</v>
      </c>
      <c r="O1817" s="197"/>
      <c r="P1817" s="198"/>
    </row>
    <row r="1818" spans="1:16" ht="15.75" outlineLevel="1">
      <c r="A1818" s="254">
        <f t="shared" ref="A1818:E1818" si="1522">A1532</f>
        <v>0</v>
      </c>
      <c r="B1818" s="222" t="str">
        <f t="shared" si="1522"/>
        <v>3) Procurement of Oil Separator (2 Nos.)</v>
      </c>
      <c r="C1818" s="51">
        <f t="shared" si="1522"/>
        <v>0</v>
      </c>
      <c r="D1818" s="217" t="str">
        <f t="shared" si="1522"/>
        <v>-</v>
      </c>
      <c r="E1818" s="53">
        <f t="shared" si="1522"/>
        <v>0</v>
      </c>
      <c r="F1818" s="32">
        <f t="shared" si="1493"/>
        <v>0.5</v>
      </c>
      <c r="G1818" s="32">
        <f t="shared" si="1494"/>
        <v>0.5</v>
      </c>
      <c r="H1818" s="32">
        <f t="shared" si="1423"/>
        <v>0</v>
      </c>
      <c r="I1818" s="29">
        <f>'F4.2'!AA102</f>
        <v>0</v>
      </c>
      <c r="J1818" s="29">
        <f>'F4.2'!AZ102</f>
        <v>0</v>
      </c>
      <c r="K1818" s="32"/>
      <c r="L1818" s="32"/>
      <c r="M1818" s="32">
        <f t="shared" si="1478"/>
        <v>0</v>
      </c>
      <c r="N1818" s="32">
        <f t="shared" si="1425"/>
        <v>0</v>
      </c>
      <c r="O1818" s="197"/>
      <c r="P1818" s="198"/>
    </row>
    <row r="1819" spans="1:16" ht="15.75" outlineLevel="1">
      <c r="A1819" s="254">
        <f t="shared" ref="A1819:E1819" si="1523">A1533</f>
        <v>0</v>
      </c>
      <c r="B1819" s="222" t="str">
        <f t="shared" si="1523"/>
        <v>4) CCR and Admin HVAC system replacement work</v>
      </c>
      <c r="C1819" s="51">
        <f t="shared" si="1523"/>
        <v>0</v>
      </c>
      <c r="D1819" s="217" t="str">
        <f t="shared" si="1523"/>
        <v>-</v>
      </c>
      <c r="E1819" s="53">
        <f t="shared" si="1523"/>
        <v>0</v>
      </c>
      <c r="F1819" s="32">
        <f t="shared" si="1493"/>
        <v>2</v>
      </c>
      <c r="G1819" s="32">
        <f t="shared" si="1494"/>
        <v>2</v>
      </c>
      <c r="H1819" s="32">
        <f t="shared" si="1423"/>
        <v>0</v>
      </c>
      <c r="I1819" s="29">
        <f>'F4.2'!AA103</f>
        <v>0</v>
      </c>
      <c r="J1819" s="29">
        <f>'F4.2'!AZ103</f>
        <v>0</v>
      </c>
      <c r="K1819" s="32"/>
      <c r="L1819" s="32"/>
      <c r="M1819" s="32">
        <f t="shared" si="1478"/>
        <v>0</v>
      </c>
      <c r="N1819" s="32">
        <f t="shared" si="1425"/>
        <v>0</v>
      </c>
      <c r="O1819" s="197"/>
      <c r="P1819" s="198"/>
    </row>
    <row r="1820" spans="1:16" ht="15.75" outlineLevel="1">
      <c r="A1820" s="254">
        <f t="shared" ref="A1820:E1820" si="1524">A1534</f>
        <v>0</v>
      </c>
      <c r="B1820" s="222" t="str">
        <f t="shared" si="1524"/>
        <v>5) ACW  pumps and Pipeline procurement and replacement</v>
      </c>
      <c r="C1820" s="51">
        <f t="shared" si="1524"/>
        <v>0</v>
      </c>
      <c r="D1820" s="217" t="str">
        <f t="shared" si="1524"/>
        <v>-</v>
      </c>
      <c r="E1820" s="53">
        <f t="shared" si="1524"/>
        <v>0</v>
      </c>
      <c r="F1820" s="32">
        <f t="shared" si="1493"/>
        <v>1.5</v>
      </c>
      <c r="G1820" s="32">
        <f t="shared" si="1494"/>
        <v>1.5</v>
      </c>
      <c r="H1820" s="32">
        <f t="shared" si="1423"/>
        <v>0</v>
      </c>
      <c r="I1820" s="29">
        <f>'F4.2'!AA104</f>
        <v>0</v>
      </c>
      <c r="J1820" s="29">
        <f>'F4.2'!AZ104</f>
        <v>0</v>
      </c>
      <c r="K1820" s="32"/>
      <c r="L1820" s="32"/>
      <c r="M1820" s="32">
        <f t="shared" si="1478"/>
        <v>0</v>
      </c>
      <c r="N1820" s="32">
        <f t="shared" si="1425"/>
        <v>0</v>
      </c>
      <c r="O1820" s="197"/>
      <c r="P1820" s="198"/>
    </row>
    <row r="1821" spans="1:16" ht="31.5" outlineLevel="1">
      <c r="A1821" s="254">
        <f t="shared" ref="A1821:E1821" si="1525">A1535</f>
        <v>0</v>
      </c>
      <c r="B1821" s="222" t="str">
        <f t="shared" si="1525"/>
        <v>6) Procurement and Replacement work of corroded cooling water line, Firefighting pipeline in the plant.</v>
      </c>
      <c r="C1821" s="51">
        <f t="shared" si="1525"/>
        <v>0</v>
      </c>
      <c r="D1821" s="217" t="str">
        <f t="shared" si="1525"/>
        <v>-</v>
      </c>
      <c r="E1821" s="53">
        <f t="shared" si="1525"/>
        <v>0</v>
      </c>
      <c r="F1821" s="32">
        <f t="shared" si="1493"/>
        <v>3</v>
      </c>
      <c r="G1821" s="32">
        <f t="shared" si="1494"/>
        <v>3</v>
      </c>
      <c r="H1821" s="32">
        <f t="shared" si="1423"/>
        <v>0</v>
      </c>
      <c r="I1821" s="29">
        <f>'F4.2'!AA105</f>
        <v>0</v>
      </c>
      <c r="J1821" s="29">
        <f>'F4.2'!AZ105</f>
        <v>0</v>
      </c>
      <c r="K1821" s="32"/>
      <c r="L1821" s="32"/>
      <c r="M1821" s="32">
        <f t="shared" si="1478"/>
        <v>0</v>
      </c>
      <c r="N1821" s="32">
        <f t="shared" si="1425"/>
        <v>0</v>
      </c>
      <c r="O1821" s="197"/>
      <c r="P1821" s="198"/>
    </row>
    <row r="1822" spans="1:16" ht="31.5" outlineLevel="1">
      <c r="A1822" s="254">
        <f t="shared" ref="A1822:E1822" si="1526">A1536</f>
        <v>0</v>
      </c>
      <c r="B1822" s="222" t="str">
        <f t="shared" si="1526"/>
        <v xml:space="preserve">7) Fixed Fire fighting installation at Gas skid near MM Section </v>
      </c>
      <c r="C1822" s="51">
        <f t="shared" si="1526"/>
        <v>0</v>
      </c>
      <c r="D1822" s="217" t="str">
        <f t="shared" si="1526"/>
        <v>-</v>
      </c>
      <c r="E1822" s="53">
        <f t="shared" si="1526"/>
        <v>0</v>
      </c>
      <c r="F1822" s="32">
        <f t="shared" si="1493"/>
        <v>1</v>
      </c>
      <c r="G1822" s="32">
        <f t="shared" si="1494"/>
        <v>1</v>
      </c>
      <c r="H1822" s="32">
        <f t="shared" si="1423"/>
        <v>0</v>
      </c>
      <c r="I1822" s="29">
        <f>'F4.2'!AA106</f>
        <v>0</v>
      </c>
      <c r="J1822" s="29">
        <f>'F4.2'!AZ106</f>
        <v>0</v>
      </c>
      <c r="K1822" s="32"/>
      <c r="L1822" s="32"/>
      <c r="M1822" s="32">
        <f t="shared" si="1478"/>
        <v>0</v>
      </c>
      <c r="N1822" s="32">
        <f t="shared" si="1425"/>
        <v>0</v>
      </c>
      <c r="O1822" s="197"/>
      <c r="P1822" s="198"/>
    </row>
    <row r="1823" spans="1:16" ht="31.5" outlineLevel="1">
      <c r="A1823" s="254">
        <f t="shared" ref="A1823:E1823" si="1527">A1537</f>
        <v>0</v>
      </c>
      <c r="B1823" s="222" t="str">
        <f t="shared" si="1527"/>
        <v>8) Fixed Fire fighting installation  at Gas skid  near Unit -5 A1 Boiler</v>
      </c>
      <c r="C1823" s="51">
        <f t="shared" si="1527"/>
        <v>0</v>
      </c>
      <c r="D1823" s="217" t="str">
        <f t="shared" si="1527"/>
        <v>-</v>
      </c>
      <c r="E1823" s="53">
        <f t="shared" si="1527"/>
        <v>0</v>
      </c>
      <c r="F1823" s="32">
        <f t="shared" si="1493"/>
        <v>1</v>
      </c>
      <c r="G1823" s="32">
        <f t="shared" si="1494"/>
        <v>1</v>
      </c>
      <c r="H1823" s="32">
        <f t="shared" si="1423"/>
        <v>0</v>
      </c>
      <c r="I1823" s="29">
        <f>'F4.2'!AA107</f>
        <v>0</v>
      </c>
      <c r="J1823" s="29">
        <f>'F4.2'!AZ107</f>
        <v>0</v>
      </c>
      <c r="K1823" s="32"/>
      <c r="L1823" s="32"/>
      <c r="M1823" s="32">
        <f t="shared" si="1478"/>
        <v>0</v>
      </c>
      <c r="N1823" s="32">
        <f t="shared" si="1425"/>
        <v>0</v>
      </c>
      <c r="O1823" s="197"/>
      <c r="P1823" s="198"/>
    </row>
    <row r="1824" spans="1:16" ht="31.5" outlineLevel="1">
      <c r="A1824" s="254">
        <f t="shared" ref="A1824:E1824" si="1528">A1538</f>
        <v>0</v>
      </c>
      <c r="B1824" s="222" t="str">
        <f t="shared" si="1528"/>
        <v xml:space="preserve">9) Replacment of CO2 flooding system with advance system at Unit-5,6,7,8 </v>
      </c>
      <c r="C1824" s="51">
        <f t="shared" si="1528"/>
        <v>0</v>
      </c>
      <c r="D1824" s="217" t="str">
        <f t="shared" si="1528"/>
        <v>-</v>
      </c>
      <c r="E1824" s="53">
        <f t="shared" si="1528"/>
        <v>0</v>
      </c>
      <c r="F1824" s="32">
        <f t="shared" si="1493"/>
        <v>6</v>
      </c>
      <c r="G1824" s="32">
        <f t="shared" si="1494"/>
        <v>6</v>
      </c>
      <c r="H1824" s="32">
        <f t="shared" si="1423"/>
        <v>0</v>
      </c>
      <c r="I1824" s="29">
        <f>'F4.2'!AA108</f>
        <v>0</v>
      </c>
      <c r="J1824" s="29">
        <f>'F4.2'!AZ108</f>
        <v>0</v>
      </c>
      <c r="K1824" s="32"/>
      <c r="L1824" s="32"/>
      <c r="M1824" s="32">
        <f t="shared" si="1478"/>
        <v>0</v>
      </c>
      <c r="N1824" s="32">
        <f t="shared" si="1425"/>
        <v>0</v>
      </c>
      <c r="O1824" s="197"/>
      <c r="P1824" s="198"/>
    </row>
    <row r="1825" spans="1:16" ht="15.75" outlineLevel="1">
      <c r="A1825" s="254">
        <f t="shared" ref="A1825:E1825" si="1529">A1539</f>
        <v>0</v>
      </c>
      <c r="B1825" s="222" t="str">
        <f t="shared" si="1529"/>
        <v>10) Stage II EOP motor</v>
      </c>
      <c r="C1825" s="51">
        <f t="shared" si="1529"/>
        <v>0</v>
      </c>
      <c r="D1825" s="217" t="str">
        <f t="shared" si="1529"/>
        <v>-</v>
      </c>
      <c r="E1825" s="53">
        <f t="shared" si="1529"/>
        <v>0</v>
      </c>
      <c r="F1825" s="32">
        <f t="shared" si="1493"/>
        <v>0.03</v>
      </c>
      <c r="G1825" s="32">
        <f t="shared" si="1494"/>
        <v>0.03</v>
      </c>
      <c r="H1825" s="32">
        <f t="shared" si="1423"/>
        <v>0</v>
      </c>
      <c r="I1825" s="29">
        <f>'F4.2'!AA109</f>
        <v>0</v>
      </c>
      <c r="J1825" s="29">
        <f>'F4.2'!AZ109</f>
        <v>0</v>
      </c>
      <c r="K1825" s="32"/>
      <c r="L1825" s="32"/>
      <c r="M1825" s="32">
        <f t="shared" si="1478"/>
        <v>0</v>
      </c>
      <c r="N1825" s="32">
        <f t="shared" si="1425"/>
        <v>0</v>
      </c>
      <c r="O1825" s="197"/>
      <c r="P1825" s="198"/>
    </row>
    <row r="1826" spans="1:16" ht="15.75" outlineLevel="1">
      <c r="A1826" s="254">
        <f t="shared" ref="A1826:E1826" si="1530">A1540</f>
        <v>0</v>
      </c>
      <c r="B1826" s="222" t="str">
        <f t="shared" si="1530"/>
        <v>11) Evacuation pump motor</v>
      </c>
      <c r="C1826" s="51">
        <f t="shared" si="1530"/>
        <v>0</v>
      </c>
      <c r="D1826" s="217" t="str">
        <f t="shared" si="1530"/>
        <v>-</v>
      </c>
      <c r="E1826" s="53">
        <f t="shared" si="1530"/>
        <v>0</v>
      </c>
      <c r="F1826" s="32">
        <f t="shared" si="1493"/>
        <v>0.05</v>
      </c>
      <c r="G1826" s="32">
        <f t="shared" si="1494"/>
        <v>0.05</v>
      </c>
      <c r="H1826" s="32">
        <f t="shared" si="1423"/>
        <v>0</v>
      </c>
      <c r="I1826" s="29">
        <f>'F4.2'!AA110</f>
        <v>0</v>
      </c>
      <c r="J1826" s="29">
        <f>'F4.2'!AZ110</f>
        <v>0</v>
      </c>
      <c r="K1826" s="32"/>
      <c r="L1826" s="32"/>
      <c r="M1826" s="32">
        <f t="shared" si="1478"/>
        <v>0</v>
      </c>
      <c r="N1826" s="32">
        <f t="shared" si="1425"/>
        <v>0</v>
      </c>
      <c r="O1826" s="197"/>
      <c r="P1826" s="198"/>
    </row>
    <row r="1827" spans="1:16" ht="15.75" outlineLevel="1">
      <c r="A1827" s="254">
        <f t="shared" ref="A1827:E1827" si="1531">A1541</f>
        <v>0</v>
      </c>
      <c r="B1827" s="222" t="str">
        <f t="shared" si="1531"/>
        <v>12) St III Boiler Hydac Pump motor</v>
      </c>
      <c r="C1827" s="51">
        <f t="shared" si="1531"/>
        <v>0</v>
      </c>
      <c r="D1827" s="217" t="str">
        <f t="shared" si="1531"/>
        <v>-</v>
      </c>
      <c r="E1827" s="53">
        <f t="shared" si="1531"/>
        <v>0</v>
      </c>
      <c r="F1827" s="32">
        <f t="shared" si="1493"/>
        <v>0.01</v>
      </c>
      <c r="G1827" s="32">
        <f t="shared" si="1494"/>
        <v>0.01</v>
      </c>
      <c r="H1827" s="32">
        <f t="shared" si="1423"/>
        <v>0</v>
      </c>
      <c r="I1827" s="29">
        <f>'F4.2'!AA111</f>
        <v>0</v>
      </c>
      <c r="J1827" s="29">
        <f>'F4.2'!AZ111</f>
        <v>0</v>
      </c>
      <c r="K1827" s="32"/>
      <c r="L1827" s="32"/>
      <c r="M1827" s="32">
        <f t="shared" si="1478"/>
        <v>0</v>
      </c>
      <c r="N1827" s="32">
        <f t="shared" si="1425"/>
        <v>0</v>
      </c>
      <c r="O1827" s="197"/>
      <c r="P1827" s="198"/>
    </row>
    <row r="1828" spans="1:16" ht="15.75" outlineLevel="1">
      <c r="A1828" s="254">
        <f t="shared" ref="A1828:E1828" si="1532">A1542</f>
        <v>0</v>
      </c>
      <c r="B1828" s="222" t="str">
        <f t="shared" si="1532"/>
        <v>13) LT BREAKER ST II (1600) AMP</v>
      </c>
      <c r="C1828" s="51">
        <f t="shared" si="1532"/>
        <v>0</v>
      </c>
      <c r="D1828" s="217" t="str">
        <f t="shared" si="1532"/>
        <v>-</v>
      </c>
      <c r="E1828" s="53">
        <f t="shared" si="1532"/>
        <v>0</v>
      </c>
      <c r="F1828" s="32">
        <f t="shared" si="1493"/>
        <v>0.2</v>
      </c>
      <c r="G1828" s="32">
        <f t="shared" si="1494"/>
        <v>0.2</v>
      </c>
      <c r="H1828" s="32">
        <f t="shared" si="1423"/>
        <v>0</v>
      </c>
      <c r="I1828" s="29">
        <f>'F4.2'!AA112</f>
        <v>0</v>
      </c>
      <c r="J1828" s="29">
        <f>'F4.2'!AZ112</f>
        <v>0</v>
      </c>
      <c r="K1828" s="32"/>
      <c r="L1828" s="32"/>
      <c r="M1828" s="32">
        <f t="shared" si="1478"/>
        <v>0</v>
      </c>
      <c r="N1828" s="32">
        <f t="shared" si="1425"/>
        <v>0</v>
      </c>
      <c r="O1828" s="197"/>
      <c r="P1828" s="198"/>
    </row>
    <row r="1829" spans="1:16" ht="15.75" outlineLevel="1">
      <c r="A1829" s="254">
        <f t="shared" ref="A1829:E1829" si="1533">A1543</f>
        <v>0</v>
      </c>
      <c r="B1829" s="222" t="str">
        <f t="shared" si="1533"/>
        <v>14) LT BREAKER ST III and WTP  (3200) AMP</v>
      </c>
      <c r="C1829" s="51">
        <f t="shared" si="1533"/>
        <v>0</v>
      </c>
      <c r="D1829" s="217" t="str">
        <f t="shared" si="1533"/>
        <v>-</v>
      </c>
      <c r="E1829" s="53">
        <f t="shared" si="1533"/>
        <v>0</v>
      </c>
      <c r="F1829" s="32">
        <f t="shared" si="1493"/>
        <v>0.4</v>
      </c>
      <c r="G1829" s="32">
        <f t="shared" si="1494"/>
        <v>0.4</v>
      </c>
      <c r="H1829" s="32">
        <f t="shared" si="1423"/>
        <v>0</v>
      </c>
      <c r="I1829" s="29">
        <f>'F4.2'!AA113</f>
        <v>0</v>
      </c>
      <c r="J1829" s="29">
        <f>'F4.2'!AZ113</f>
        <v>0</v>
      </c>
      <c r="K1829" s="32"/>
      <c r="L1829" s="32"/>
      <c r="M1829" s="32">
        <f t="shared" si="1478"/>
        <v>0</v>
      </c>
      <c r="N1829" s="32">
        <f t="shared" si="1425"/>
        <v>0</v>
      </c>
      <c r="O1829" s="197"/>
      <c r="P1829" s="198"/>
    </row>
    <row r="1830" spans="1:16" ht="15.75" outlineLevel="1">
      <c r="A1830" s="254">
        <f t="shared" ref="A1830:E1830" si="1534">A1544</f>
        <v>0</v>
      </c>
      <c r="B1830" s="222" t="str">
        <f t="shared" si="1534"/>
        <v>15) Battery replacement</v>
      </c>
      <c r="C1830" s="51">
        <f t="shared" si="1534"/>
        <v>0</v>
      </c>
      <c r="D1830" s="217" t="str">
        <f t="shared" si="1534"/>
        <v>-</v>
      </c>
      <c r="E1830" s="53">
        <f t="shared" si="1534"/>
        <v>0</v>
      </c>
      <c r="F1830" s="32">
        <f t="shared" si="1493"/>
        <v>0</v>
      </c>
      <c r="G1830" s="32">
        <f t="shared" si="1494"/>
        <v>0</v>
      </c>
      <c r="H1830" s="32">
        <f t="shared" si="1423"/>
        <v>0</v>
      </c>
      <c r="I1830" s="29">
        <f>'F4.2'!AA114</f>
        <v>0</v>
      </c>
      <c r="J1830" s="29">
        <f>'F4.2'!AZ114</f>
        <v>0</v>
      </c>
      <c r="K1830" s="32"/>
      <c r="L1830" s="32"/>
      <c r="M1830" s="32">
        <f t="shared" si="1478"/>
        <v>0</v>
      </c>
      <c r="N1830" s="32">
        <f t="shared" si="1425"/>
        <v>0</v>
      </c>
      <c r="O1830" s="197"/>
      <c r="P1830" s="198"/>
    </row>
    <row r="1831" spans="1:16" ht="15.75" outlineLevel="1">
      <c r="A1831" s="254">
        <f t="shared" ref="A1831:E1831" si="1535">A1545</f>
        <v>0</v>
      </c>
      <c r="B1831" s="222" t="str">
        <f t="shared" si="1535"/>
        <v>16) Rennovation of AC plant piping</v>
      </c>
      <c r="C1831" s="51">
        <f t="shared" si="1535"/>
        <v>0</v>
      </c>
      <c r="D1831" s="217" t="str">
        <f t="shared" si="1535"/>
        <v>-</v>
      </c>
      <c r="E1831" s="53">
        <f t="shared" si="1535"/>
        <v>0</v>
      </c>
      <c r="F1831" s="32">
        <f t="shared" si="1493"/>
        <v>0.5</v>
      </c>
      <c r="G1831" s="32">
        <f t="shared" si="1494"/>
        <v>0.5</v>
      </c>
      <c r="H1831" s="32">
        <f t="shared" si="1423"/>
        <v>0</v>
      </c>
      <c r="I1831" s="29">
        <f>'F4.2'!AA115</f>
        <v>0</v>
      </c>
      <c r="J1831" s="29">
        <f>'F4.2'!AZ115</f>
        <v>0</v>
      </c>
      <c r="K1831" s="32"/>
      <c r="L1831" s="32"/>
      <c r="M1831" s="32">
        <f t="shared" si="1478"/>
        <v>0</v>
      </c>
      <c r="N1831" s="32">
        <f t="shared" si="1425"/>
        <v>0</v>
      </c>
      <c r="O1831" s="197"/>
      <c r="P1831" s="198"/>
    </row>
    <row r="1832" spans="1:16" ht="47.25" outlineLevel="1">
      <c r="A1832" s="254">
        <f t="shared" ref="A1832:E1832" si="1536">A1546</f>
        <v>0</v>
      </c>
      <c r="B1832" s="222" t="str">
        <f t="shared" si="1536"/>
        <v xml:space="preserve">17) Up gradation Of Old Generator Protection System with Advance Series Microprocessor based System for GT  at GTPS Uran                       </v>
      </c>
      <c r="C1832" s="51">
        <f t="shared" si="1536"/>
        <v>0</v>
      </c>
      <c r="D1832" s="217" t="str">
        <f t="shared" si="1536"/>
        <v>-</v>
      </c>
      <c r="E1832" s="53">
        <f t="shared" si="1536"/>
        <v>0</v>
      </c>
      <c r="F1832" s="32">
        <f t="shared" si="1493"/>
        <v>0.6</v>
      </c>
      <c r="G1832" s="32">
        <f t="shared" si="1494"/>
        <v>0.6</v>
      </c>
      <c r="H1832" s="32">
        <f t="shared" si="1423"/>
        <v>0</v>
      </c>
      <c r="I1832" s="29">
        <f>'F4.2'!AA116</f>
        <v>0</v>
      </c>
      <c r="J1832" s="29">
        <f>'F4.2'!AZ116</f>
        <v>0</v>
      </c>
      <c r="K1832" s="32"/>
      <c r="L1832" s="32"/>
      <c r="M1832" s="32">
        <f t="shared" si="1478"/>
        <v>0</v>
      </c>
      <c r="N1832" s="32">
        <f t="shared" si="1425"/>
        <v>0</v>
      </c>
      <c r="O1832" s="197"/>
      <c r="P1832" s="198"/>
    </row>
    <row r="1833" spans="1:16" ht="31.5" outlineLevel="1">
      <c r="A1833" s="254">
        <f t="shared" ref="A1833:E1833" si="1537">A1547</f>
        <v>0</v>
      </c>
      <c r="B1833" s="222" t="str">
        <f t="shared" si="1537"/>
        <v>18) Supply, Installation and commissioning of battery chargers at Stage-II at GTPS,Uran.</v>
      </c>
      <c r="C1833" s="51">
        <f t="shared" si="1537"/>
        <v>0</v>
      </c>
      <c r="D1833" s="217" t="str">
        <f t="shared" si="1537"/>
        <v>-</v>
      </c>
      <c r="E1833" s="53">
        <f t="shared" si="1537"/>
        <v>0</v>
      </c>
      <c r="F1833" s="32">
        <f t="shared" si="1493"/>
        <v>0.2</v>
      </c>
      <c r="G1833" s="32">
        <f t="shared" si="1494"/>
        <v>0.2</v>
      </c>
      <c r="H1833" s="32">
        <f t="shared" si="1423"/>
        <v>0</v>
      </c>
      <c r="I1833" s="29">
        <f>'F4.2'!AA117</f>
        <v>0</v>
      </c>
      <c r="J1833" s="29">
        <f>'F4.2'!AZ117</f>
        <v>0</v>
      </c>
      <c r="K1833" s="32"/>
      <c r="L1833" s="32"/>
      <c r="M1833" s="32">
        <f t="shared" si="1478"/>
        <v>0</v>
      </c>
      <c r="N1833" s="32">
        <f t="shared" si="1425"/>
        <v>0</v>
      </c>
      <c r="O1833" s="197"/>
      <c r="P1833" s="198"/>
    </row>
    <row r="1834" spans="1:16" ht="47.25" outlineLevel="1">
      <c r="A1834" s="254">
        <f t="shared" ref="A1834:E1834" si="1538">A1548</f>
        <v>0</v>
      </c>
      <c r="B1834" s="222" t="str">
        <f t="shared" si="1538"/>
        <v>19) Procurement of on-line  dissolve oxygen, pH &amp; conductivity measurement with transmitter for boiler and steam turbine at GTPS Uran</v>
      </c>
      <c r="C1834" s="51">
        <f t="shared" si="1538"/>
        <v>0</v>
      </c>
      <c r="D1834" s="217" t="str">
        <f t="shared" si="1538"/>
        <v>-</v>
      </c>
      <c r="E1834" s="53">
        <f t="shared" si="1538"/>
        <v>0</v>
      </c>
      <c r="F1834" s="32">
        <f t="shared" si="1493"/>
        <v>0.5</v>
      </c>
      <c r="G1834" s="32">
        <f t="shared" si="1494"/>
        <v>0.5</v>
      </c>
      <c r="H1834" s="32">
        <f t="shared" si="1423"/>
        <v>0</v>
      </c>
      <c r="I1834" s="29">
        <f>'F4.2'!AA118</f>
        <v>0</v>
      </c>
      <c r="J1834" s="29">
        <f>'F4.2'!AZ118</f>
        <v>0</v>
      </c>
      <c r="K1834" s="32"/>
      <c r="L1834" s="32"/>
      <c r="M1834" s="32">
        <f t="shared" si="1478"/>
        <v>0</v>
      </c>
      <c r="N1834" s="32">
        <f t="shared" si="1425"/>
        <v>0</v>
      </c>
      <c r="O1834" s="197"/>
      <c r="P1834" s="198"/>
    </row>
    <row r="1835" spans="1:16" ht="31.5" outlineLevel="1">
      <c r="A1835" s="254">
        <f t="shared" ref="A1835:E1835" si="1539">A1549</f>
        <v>0</v>
      </c>
      <c r="B1835" s="222" t="str">
        <f t="shared" si="1539"/>
        <v>20) Procurement of Optical Gas Leak imaging Camera for gas leak detection at GTPS,Uran.</v>
      </c>
      <c r="C1835" s="51">
        <f t="shared" si="1539"/>
        <v>0</v>
      </c>
      <c r="D1835" s="217" t="str">
        <f t="shared" si="1539"/>
        <v>-</v>
      </c>
      <c r="E1835" s="53">
        <f t="shared" si="1539"/>
        <v>0</v>
      </c>
      <c r="F1835" s="32">
        <f t="shared" si="1493"/>
        <v>0.4</v>
      </c>
      <c r="G1835" s="32">
        <f t="shared" si="1494"/>
        <v>0.4</v>
      </c>
      <c r="H1835" s="32">
        <f t="shared" si="1423"/>
        <v>0</v>
      </c>
      <c r="I1835" s="29">
        <f>'F4.2'!AA119</f>
        <v>0</v>
      </c>
      <c r="J1835" s="29">
        <f>'F4.2'!AZ119</f>
        <v>0</v>
      </c>
      <c r="K1835" s="32"/>
      <c r="L1835" s="32"/>
      <c r="M1835" s="32">
        <f t="shared" si="1478"/>
        <v>0</v>
      </c>
      <c r="N1835" s="32">
        <f t="shared" si="1425"/>
        <v>0</v>
      </c>
      <c r="O1835" s="197"/>
      <c r="P1835" s="198"/>
    </row>
    <row r="1836" spans="1:16" ht="47.25" outlineLevel="1">
      <c r="A1836" s="254">
        <f t="shared" ref="A1836:E1836" si="1540">A1550</f>
        <v>0</v>
      </c>
      <c r="B1836" s="222" t="str">
        <f t="shared" si="1540"/>
        <v>21) Procurement of HP and LP bypass control valve actuator and HP bypass spray control valve actuator at GTPS uran (3 No)</v>
      </c>
      <c r="C1836" s="51">
        <f t="shared" si="1540"/>
        <v>0</v>
      </c>
      <c r="D1836" s="217" t="str">
        <f t="shared" si="1540"/>
        <v>-</v>
      </c>
      <c r="E1836" s="53">
        <f t="shared" si="1540"/>
        <v>0</v>
      </c>
      <c r="F1836" s="32">
        <f t="shared" si="1493"/>
        <v>5.6999999999999993</v>
      </c>
      <c r="G1836" s="32">
        <f t="shared" si="1494"/>
        <v>5.6999999999999993</v>
      </c>
      <c r="H1836" s="32">
        <f t="shared" si="1423"/>
        <v>0</v>
      </c>
      <c r="I1836" s="29">
        <f>'F4.2'!AA120</f>
        <v>0</v>
      </c>
      <c r="J1836" s="29">
        <f>'F4.2'!AZ120</f>
        <v>0</v>
      </c>
      <c r="K1836" s="32"/>
      <c r="L1836" s="32"/>
      <c r="M1836" s="32">
        <f t="shared" si="1478"/>
        <v>0</v>
      </c>
      <c r="N1836" s="32">
        <f t="shared" si="1425"/>
        <v>0</v>
      </c>
      <c r="O1836" s="197"/>
      <c r="P1836" s="198"/>
    </row>
    <row r="1837" spans="1:16" ht="15.75" outlineLevel="1">
      <c r="A1837" s="254">
        <f t="shared" ref="A1837:E1837" si="1541">A1551</f>
        <v>0</v>
      </c>
      <c r="B1837" s="222" t="str">
        <f t="shared" si="1541"/>
        <v>22) New SCADA system for WTP operation at GTPS Uran</v>
      </c>
      <c r="C1837" s="51">
        <f t="shared" si="1541"/>
        <v>0</v>
      </c>
      <c r="D1837" s="217" t="str">
        <f t="shared" si="1541"/>
        <v>-</v>
      </c>
      <c r="E1837" s="53">
        <f t="shared" si="1541"/>
        <v>0</v>
      </c>
      <c r="F1837" s="32">
        <f t="shared" si="1493"/>
        <v>0.25</v>
      </c>
      <c r="G1837" s="32">
        <f t="shared" si="1494"/>
        <v>0.25</v>
      </c>
      <c r="H1837" s="32">
        <f t="shared" si="1423"/>
        <v>0</v>
      </c>
      <c r="I1837" s="29">
        <f>'F4.2'!AA121</f>
        <v>0</v>
      </c>
      <c r="J1837" s="29">
        <f>'F4.2'!AZ121</f>
        <v>0</v>
      </c>
      <c r="K1837" s="32"/>
      <c r="L1837" s="32"/>
      <c r="M1837" s="32">
        <f t="shared" si="1478"/>
        <v>0</v>
      </c>
      <c r="N1837" s="32">
        <f t="shared" si="1425"/>
        <v>0</v>
      </c>
      <c r="O1837" s="197"/>
      <c r="P1837" s="198"/>
    </row>
    <row r="1838" spans="1:16" ht="78.75" outlineLevel="1">
      <c r="A1838" s="254">
        <f t="shared" ref="A1838:E1838" si="1542">A1552</f>
        <v>0</v>
      </c>
      <c r="B1838" s="222" t="str">
        <f t="shared" si="1542"/>
        <v>23) Replacement of existing field instruments of WTP ( level transmitters, level switches, pH meter with sensor, flow meters and Transmittres,conductivity meter with sensors, dissolve oxygen meter with sensors, pressure gauges, pneumatic valves with feedback) at GTPS Uran</v>
      </c>
      <c r="C1838" s="51">
        <f t="shared" si="1542"/>
        <v>0</v>
      </c>
      <c r="D1838" s="217" t="str">
        <f t="shared" si="1542"/>
        <v>-</v>
      </c>
      <c r="E1838" s="53">
        <f t="shared" si="1542"/>
        <v>0</v>
      </c>
      <c r="F1838" s="32">
        <f t="shared" si="1493"/>
        <v>0.75</v>
      </c>
      <c r="G1838" s="32">
        <f t="shared" si="1494"/>
        <v>0.75</v>
      </c>
      <c r="H1838" s="32">
        <f t="shared" si="1423"/>
        <v>0</v>
      </c>
      <c r="I1838" s="29">
        <f>'F4.2'!AA122</f>
        <v>0</v>
      </c>
      <c r="J1838" s="29">
        <f>'F4.2'!AZ122</f>
        <v>0</v>
      </c>
      <c r="K1838" s="32"/>
      <c r="L1838" s="32"/>
      <c r="M1838" s="32">
        <f t="shared" si="1478"/>
        <v>0</v>
      </c>
      <c r="N1838" s="32">
        <f t="shared" si="1425"/>
        <v>0</v>
      </c>
      <c r="O1838" s="197"/>
      <c r="P1838" s="198"/>
    </row>
    <row r="1839" spans="1:16" ht="47.25" outlineLevel="1">
      <c r="A1839" s="259">
        <f t="shared" ref="A1839:E1839" si="1543">A1553</f>
        <v>8</v>
      </c>
      <c r="B1839" s="214" t="str">
        <f t="shared" si="1543"/>
        <v>DPR-1 DPR for Condenser Vacuum imrovement  by procurement and erection/Upgradation of ACC pannels of A0 Unit</v>
      </c>
      <c r="C1839" s="51">
        <f t="shared" si="1543"/>
        <v>0</v>
      </c>
      <c r="D1839" s="217" t="str">
        <f t="shared" si="1543"/>
        <v>-</v>
      </c>
      <c r="E1839" s="53">
        <f t="shared" si="1543"/>
        <v>0</v>
      </c>
      <c r="F1839" s="32">
        <f t="shared" si="1493"/>
        <v>0</v>
      </c>
      <c r="G1839" s="32">
        <f t="shared" si="1494"/>
        <v>0</v>
      </c>
      <c r="H1839" s="32">
        <f t="shared" si="1423"/>
        <v>0</v>
      </c>
      <c r="I1839" s="29">
        <f>'F4.2'!AA123</f>
        <v>0</v>
      </c>
      <c r="J1839" s="29">
        <f>'F4.2'!AZ123</f>
        <v>0</v>
      </c>
      <c r="K1839" s="32"/>
      <c r="L1839" s="32"/>
      <c r="M1839" s="32">
        <f t="shared" si="1478"/>
        <v>0</v>
      </c>
      <c r="N1839" s="32">
        <f t="shared" si="1425"/>
        <v>0</v>
      </c>
      <c r="O1839" s="197"/>
      <c r="P1839" s="198"/>
    </row>
    <row r="1840" spans="1:16" ht="31.5" outlineLevel="1">
      <c r="A1840" s="271">
        <f t="shared" ref="A1840:E1840" si="1544">A1554</f>
        <v>9</v>
      </c>
      <c r="B1840" s="214" t="str">
        <f t="shared" si="1544"/>
        <v xml:space="preserve"> Supply and erection of ACC Pannels/ Upgradation (A0 ACC Pannels)</v>
      </c>
      <c r="C1840" s="51">
        <f t="shared" si="1544"/>
        <v>0</v>
      </c>
      <c r="D1840" s="217" t="str">
        <f t="shared" si="1544"/>
        <v>-</v>
      </c>
      <c r="E1840" s="53">
        <f t="shared" si="1544"/>
        <v>0</v>
      </c>
      <c r="F1840" s="32">
        <f t="shared" si="1493"/>
        <v>40</v>
      </c>
      <c r="G1840" s="32">
        <f t="shared" si="1494"/>
        <v>40</v>
      </c>
      <c r="H1840" s="32">
        <f t="shared" si="1423"/>
        <v>0</v>
      </c>
      <c r="I1840" s="29">
        <f>'F4.2'!AA124</f>
        <v>0</v>
      </c>
      <c r="J1840" s="29">
        <f>'F4.2'!AZ124</f>
        <v>0</v>
      </c>
      <c r="K1840" s="32"/>
      <c r="L1840" s="32"/>
      <c r="M1840" s="32">
        <f t="shared" ref="M1840:M1903" si="1545">SUM(J1840:L1840)</f>
        <v>0</v>
      </c>
      <c r="N1840" s="32">
        <f t="shared" si="1425"/>
        <v>0</v>
      </c>
      <c r="O1840" s="197"/>
      <c r="P1840" s="198"/>
    </row>
    <row r="1841" spans="1:16" ht="15.75" outlineLevel="1">
      <c r="A1841" s="271">
        <f t="shared" ref="A1841:E1841" si="1546">A1555</f>
        <v>10</v>
      </c>
      <c r="B1841" s="214" t="str">
        <f t="shared" si="1546"/>
        <v>DPR for Replacement of HP and LP cycle valves of Boilers.</v>
      </c>
      <c r="C1841" s="51">
        <f t="shared" si="1546"/>
        <v>0</v>
      </c>
      <c r="D1841" s="217" t="str">
        <f t="shared" si="1546"/>
        <v>-</v>
      </c>
      <c r="E1841" s="53">
        <f t="shared" si="1546"/>
        <v>0</v>
      </c>
      <c r="F1841" s="32">
        <f t="shared" si="1493"/>
        <v>0</v>
      </c>
      <c r="G1841" s="32">
        <f t="shared" si="1494"/>
        <v>0</v>
      </c>
      <c r="H1841" s="32">
        <f t="shared" si="1423"/>
        <v>0</v>
      </c>
      <c r="I1841" s="29">
        <f>'F4.2'!AA125</f>
        <v>0</v>
      </c>
      <c r="J1841" s="29">
        <f>'F4.2'!AZ125</f>
        <v>0</v>
      </c>
      <c r="K1841" s="32"/>
      <c r="L1841" s="32"/>
      <c r="M1841" s="32">
        <f t="shared" si="1545"/>
        <v>0</v>
      </c>
      <c r="N1841" s="32">
        <f t="shared" si="1425"/>
        <v>0</v>
      </c>
      <c r="O1841" s="197"/>
      <c r="P1841" s="198"/>
    </row>
    <row r="1842" spans="1:16" ht="47.25" outlineLevel="1">
      <c r="A1842" s="271">
        <f t="shared" ref="A1842:E1842" si="1547">A1556</f>
        <v>0</v>
      </c>
      <c r="B1842" s="222" t="str">
        <f t="shared" si="1547"/>
        <v xml:space="preserve"> Supply of all valves of Boiler HP feed station valves, overflow valves, MIV valve, shutoff valve (A1,A2,B1,B2 Boilers)</v>
      </c>
      <c r="C1842" s="51">
        <f t="shared" si="1547"/>
        <v>0</v>
      </c>
      <c r="D1842" s="217" t="str">
        <f t="shared" si="1547"/>
        <v>-</v>
      </c>
      <c r="E1842" s="53">
        <f t="shared" si="1547"/>
        <v>0</v>
      </c>
      <c r="F1842" s="32">
        <f t="shared" si="1493"/>
        <v>14</v>
      </c>
      <c r="G1842" s="32">
        <f t="shared" si="1494"/>
        <v>14</v>
      </c>
      <c r="H1842" s="32">
        <f t="shared" si="1423"/>
        <v>0</v>
      </c>
      <c r="I1842" s="29">
        <f>'F4.2'!AA126</f>
        <v>0</v>
      </c>
      <c r="J1842" s="29">
        <f>'F4.2'!AZ126</f>
        <v>0</v>
      </c>
      <c r="K1842" s="32"/>
      <c r="L1842" s="32"/>
      <c r="M1842" s="32">
        <f t="shared" si="1545"/>
        <v>0</v>
      </c>
      <c r="N1842" s="32">
        <f t="shared" si="1425"/>
        <v>0</v>
      </c>
      <c r="O1842" s="197"/>
      <c r="P1842" s="198"/>
    </row>
    <row r="1843" spans="1:16" ht="31.5" outlineLevel="1">
      <c r="A1843" s="271">
        <f t="shared" ref="A1843:E1843" si="1548">A1557</f>
        <v>0</v>
      </c>
      <c r="B1843" s="222" t="str">
        <f t="shared" si="1548"/>
        <v xml:space="preserve"> Supply all valves of Boiler LP feed station valves, Overflow valves, MIV valve, shutoff valve (A1,A2,B1,B2 Boilers)</v>
      </c>
      <c r="C1843" s="51">
        <f t="shared" si="1548"/>
        <v>0</v>
      </c>
      <c r="D1843" s="217" t="str">
        <f t="shared" si="1548"/>
        <v>-</v>
      </c>
      <c r="E1843" s="53">
        <f t="shared" si="1548"/>
        <v>0</v>
      </c>
      <c r="F1843" s="32">
        <f t="shared" si="1493"/>
        <v>12</v>
      </c>
      <c r="G1843" s="32">
        <f t="shared" si="1494"/>
        <v>12</v>
      </c>
      <c r="H1843" s="32">
        <f t="shared" si="1423"/>
        <v>0</v>
      </c>
      <c r="I1843" s="29">
        <f>'F4.2'!AA127</f>
        <v>0</v>
      </c>
      <c r="J1843" s="29">
        <f>'F4.2'!AZ127</f>
        <v>0</v>
      </c>
      <c r="K1843" s="32"/>
      <c r="L1843" s="32"/>
      <c r="M1843" s="32">
        <f t="shared" si="1545"/>
        <v>0</v>
      </c>
      <c r="N1843" s="32">
        <f t="shared" si="1425"/>
        <v>0</v>
      </c>
      <c r="O1843" s="197"/>
      <c r="P1843" s="198"/>
    </row>
    <row r="1844" spans="1:16" ht="15.75" outlineLevel="1">
      <c r="A1844" s="271">
        <f t="shared" ref="A1844:E1844" si="1549">A1558</f>
        <v>11</v>
      </c>
      <c r="B1844" s="214" t="str">
        <f t="shared" si="1549"/>
        <v>DPR for Turbine section upgrade of GT unit 5</v>
      </c>
      <c r="C1844" s="51">
        <f t="shared" si="1549"/>
        <v>0</v>
      </c>
      <c r="D1844" s="217" t="str">
        <f t="shared" si="1549"/>
        <v>-</v>
      </c>
      <c r="E1844" s="53">
        <f t="shared" si="1549"/>
        <v>0</v>
      </c>
      <c r="F1844" s="32">
        <f t="shared" si="1493"/>
        <v>0</v>
      </c>
      <c r="G1844" s="32">
        <f t="shared" si="1494"/>
        <v>0</v>
      </c>
      <c r="H1844" s="32">
        <f t="shared" si="1423"/>
        <v>0</v>
      </c>
      <c r="I1844" s="29">
        <f>'F4.2'!AA128</f>
        <v>0</v>
      </c>
      <c r="J1844" s="29">
        <f>'F4.2'!AZ128</f>
        <v>0</v>
      </c>
      <c r="K1844" s="32"/>
      <c r="L1844" s="32"/>
      <c r="M1844" s="32">
        <f t="shared" si="1545"/>
        <v>0</v>
      </c>
      <c r="N1844" s="32">
        <f t="shared" si="1425"/>
        <v>0</v>
      </c>
      <c r="O1844" s="197"/>
      <c r="P1844" s="198"/>
    </row>
    <row r="1845" spans="1:16" ht="31.5" outlineLevel="1">
      <c r="A1845" s="271">
        <f t="shared" ref="A1845:E1845" si="1550">A1559</f>
        <v>0</v>
      </c>
      <c r="B1845" s="222" t="str">
        <f t="shared" si="1550"/>
        <v xml:space="preserve">  Supply of Turbine rotor blades 3 &amp; 4 and Turbine stator blades 3 &amp; 4 along with installation material (TSU) GT 5</v>
      </c>
      <c r="C1845" s="51">
        <f t="shared" si="1550"/>
        <v>0</v>
      </c>
      <c r="D1845" s="217" t="str">
        <f t="shared" si="1550"/>
        <v>-</v>
      </c>
      <c r="E1845" s="53">
        <f t="shared" si="1550"/>
        <v>0</v>
      </c>
      <c r="F1845" s="32">
        <f t="shared" si="1493"/>
        <v>75</v>
      </c>
      <c r="G1845" s="32">
        <f t="shared" si="1494"/>
        <v>75</v>
      </c>
      <c r="H1845" s="32">
        <f t="shared" si="1423"/>
        <v>0</v>
      </c>
      <c r="I1845" s="29">
        <f>'F4.2'!AA129</f>
        <v>0</v>
      </c>
      <c r="J1845" s="29">
        <f>'F4.2'!AZ129</f>
        <v>0</v>
      </c>
      <c r="K1845" s="32"/>
      <c r="L1845" s="32"/>
      <c r="M1845" s="32">
        <f t="shared" si="1545"/>
        <v>0</v>
      </c>
      <c r="N1845" s="32">
        <f t="shared" si="1425"/>
        <v>0</v>
      </c>
      <c r="O1845" s="197"/>
      <c r="P1845" s="198"/>
    </row>
    <row r="1846" spans="1:16" ht="31.5" outlineLevel="1">
      <c r="A1846" s="271">
        <f t="shared" ref="A1846:E1846" si="1551">A1560</f>
        <v>12</v>
      </c>
      <c r="B1846" s="214" t="str">
        <f t="shared" si="1551"/>
        <v xml:space="preserve">DPR for Replacement of Various pumps of A0 &amp; B0 block and HP LP drum, HP LP BCP allied valves of boiler </v>
      </c>
      <c r="C1846" s="51">
        <f t="shared" si="1551"/>
        <v>0</v>
      </c>
      <c r="D1846" s="217" t="str">
        <f t="shared" si="1551"/>
        <v>-</v>
      </c>
      <c r="E1846" s="53">
        <f t="shared" si="1551"/>
        <v>0</v>
      </c>
      <c r="F1846" s="32">
        <f t="shared" si="1493"/>
        <v>0</v>
      </c>
      <c r="G1846" s="32">
        <f t="shared" si="1494"/>
        <v>0</v>
      </c>
      <c r="H1846" s="32">
        <f t="shared" si="1423"/>
        <v>0</v>
      </c>
      <c r="I1846" s="29">
        <f>'F4.2'!AA130</f>
        <v>0</v>
      </c>
      <c r="J1846" s="29">
        <f>'F4.2'!AZ130</f>
        <v>0</v>
      </c>
      <c r="K1846" s="32"/>
      <c r="L1846" s="32"/>
      <c r="M1846" s="32">
        <f t="shared" si="1545"/>
        <v>0</v>
      </c>
      <c r="N1846" s="32">
        <f t="shared" si="1425"/>
        <v>0</v>
      </c>
      <c r="O1846" s="197"/>
      <c r="P1846" s="198"/>
    </row>
    <row r="1847" spans="1:16" ht="47.25" outlineLevel="1">
      <c r="A1847" s="271">
        <f t="shared" ref="A1847:E1847" si="1552">A1561</f>
        <v>0</v>
      </c>
      <c r="B1847" s="222" t="str">
        <f t="shared" si="1552"/>
        <v xml:space="preserve"> Supply of various pumps (HP BCP , LP BCP, HP and LP Feed water pumps, preheater, evacuation pumps, CEP pumps etc Pumps (A0 and B0 Block)</v>
      </c>
      <c r="C1847" s="51">
        <f t="shared" si="1552"/>
        <v>0</v>
      </c>
      <c r="D1847" s="217" t="str">
        <f t="shared" si="1552"/>
        <v>-</v>
      </c>
      <c r="E1847" s="53">
        <f t="shared" si="1552"/>
        <v>0</v>
      </c>
      <c r="F1847" s="32">
        <f t="shared" si="1493"/>
        <v>19.12</v>
      </c>
      <c r="G1847" s="32">
        <f t="shared" si="1494"/>
        <v>19.12</v>
      </c>
      <c r="H1847" s="32">
        <f t="shared" si="1423"/>
        <v>0</v>
      </c>
      <c r="I1847" s="29">
        <f>'F4.2'!AA131</f>
        <v>0</v>
      </c>
      <c r="J1847" s="29">
        <f>'F4.2'!AZ131</f>
        <v>0</v>
      </c>
      <c r="K1847" s="32"/>
      <c r="L1847" s="32"/>
      <c r="M1847" s="32">
        <f t="shared" si="1545"/>
        <v>0</v>
      </c>
      <c r="N1847" s="32">
        <f t="shared" si="1425"/>
        <v>0</v>
      </c>
      <c r="O1847" s="197"/>
      <c r="P1847" s="198"/>
    </row>
    <row r="1848" spans="1:16" ht="31.5" outlineLevel="1">
      <c r="A1848" s="271">
        <f t="shared" ref="A1848:E1848" si="1553">A1562</f>
        <v>0</v>
      </c>
      <c r="B1848" s="222" t="str">
        <f t="shared" si="1553"/>
        <v xml:space="preserve"> Supply of HP &amp; LP Drum and superheater safety valve, drain station valves (A1,A2,B1,B2 Boilers)</v>
      </c>
      <c r="C1848" s="51">
        <f t="shared" si="1553"/>
        <v>0</v>
      </c>
      <c r="D1848" s="217" t="str">
        <f t="shared" si="1553"/>
        <v>-</v>
      </c>
      <c r="E1848" s="53">
        <f t="shared" si="1553"/>
        <v>0</v>
      </c>
      <c r="F1848" s="32">
        <f t="shared" si="1493"/>
        <v>5</v>
      </c>
      <c r="G1848" s="32">
        <f t="shared" si="1494"/>
        <v>5</v>
      </c>
      <c r="H1848" s="32">
        <f t="shared" si="1423"/>
        <v>0</v>
      </c>
      <c r="I1848" s="29">
        <f>'F4.2'!AA132</f>
        <v>0</v>
      </c>
      <c r="J1848" s="29">
        <f>'F4.2'!AZ132</f>
        <v>0</v>
      </c>
      <c r="K1848" s="32"/>
      <c r="L1848" s="32"/>
      <c r="M1848" s="32">
        <f t="shared" si="1545"/>
        <v>0</v>
      </c>
      <c r="N1848" s="32">
        <f t="shared" si="1425"/>
        <v>0</v>
      </c>
      <c r="O1848" s="197"/>
      <c r="P1848" s="198"/>
    </row>
    <row r="1849" spans="1:16" ht="31.5" outlineLevel="1">
      <c r="A1849" s="271">
        <f t="shared" ref="A1849:E1849" si="1554">A1563</f>
        <v>0</v>
      </c>
      <c r="B1849" s="222" t="str">
        <f t="shared" si="1554"/>
        <v xml:space="preserve"> Supply of HP &amp; LP BCP suction valves, discharge valves , NRV (A1,A2,B1,B2 Boilers)</v>
      </c>
      <c r="C1849" s="51">
        <f t="shared" si="1554"/>
        <v>0</v>
      </c>
      <c r="D1849" s="217" t="str">
        <f t="shared" si="1554"/>
        <v>-</v>
      </c>
      <c r="E1849" s="53">
        <f t="shared" si="1554"/>
        <v>0</v>
      </c>
      <c r="F1849" s="32">
        <f t="shared" si="1493"/>
        <v>5</v>
      </c>
      <c r="G1849" s="32">
        <f t="shared" si="1494"/>
        <v>5</v>
      </c>
      <c r="H1849" s="32">
        <f t="shared" si="1423"/>
        <v>0</v>
      </c>
      <c r="I1849" s="29">
        <f>'F4.2'!AA133</f>
        <v>0</v>
      </c>
      <c r="J1849" s="29">
        <f>'F4.2'!AZ133</f>
        <v>0</v>
      </c>
      <c r="K1849" s="32"/>
      <c r="L1849" s="32"/>
      <c r="M1849" s="32">
        <f t="shared" si="1545"/>
        <v>0</v>
      </c>
      <c r="N1849" s="32">
        <f t="shared" si="1425"/>
        <v>0</v>
      </c>
      <c r="O1849" s="197"/>
      <c r="P1849" s="198"/>
    </row>
    <row r="1850" spans="1:16" ht="47.25" outlineLevel="1">
      <c r="A1850" s="271">
        <f t="shared" ref="A1850:E1850" si="1555">A1564</f>
        <v>13</v>
      </c>
      <c r="B1850" s="214" t="str">
        <f t="shared" si="1555"/>
        <v>DPR for Life extension of B0 block by replacement of LP evaporator header and tubes, boiler duct plate, B0 steam turbine free standing blades and bearing</v>
      </c>
      <c r="C1850" s="51">
        <f t="shared" si="1555"/>
        <v>0</v>
      </c>
      <c r="D1850" s="217" t="str">
        <f t="shared" si="1555"/>
        <v>-</v>
      </c>
      <c r="E1850" s="53">
        <f t="shared" si="1555"/>
        <v>0</v>
      </c>
      <c r="F1850" s="32">
        <f t="shared" si="1493"/>
        <v>0</v>
      </c>
      <c r="G1850" s="32">
        <f t="shared" si="1494"/>
        <v>0</v>
      </c>
      <c r="H1850" s="32">
        <f t="shared" si="1423"/>
        <v>0</v>
      </c>
      <c r="I1850" s="29">
        <f>'F4.2'!AA134</f>
        <v>0</v>
      </c>
      <c r="J1850" s="29">
        <f>'F4.2'!AZ134</f>
        <v>0</v>
      </c>
      <c r="K1850" s="32"/>
      <c r="L1850" s="32"/>
      <c r="M1850" s="32">
        <f t="shared" si="1545"/>
        <v>0</v>
      </c>
      <c r="N1850" s="32">
        <f t="shared" si="1425"/>
        <v>0</v>
      </c>
      <c r="O1850" s="197"/>
      <c r="P1850" s="198"/>
    </row>
    <row r="1851" spans="1:16" ht="31.5" outlineLevel="1">
      <c r="A1851" s="271">
        <f t="shared" ref="A1851:E1851" si="1556">A1565</f>
        <v>0</v>
      </c>
      <c r="B1851" s="222" t="str">
        <f t="shared" si="1556"/>
        <v xml:space="preserve"> Supply and eretion of LP Evaporator header and Tubes (B1Boiler)</v>
      </c>
      <c r="C1851" s="51">
        <f t="shared" si="1556"/>
        <v>0</v>
      </c>
      <c r="D1851" s="217" t="str">
        <f t="shared" si="1556"/>
        <v>-</v>
      </c>
      <c r="E1851" s="53">
        <f t="shared" si="1556"/>
        <v>0</v>
      </c>
      <c r="F1851" s="32">
        <f t="shared" si="1493"/>
        <v>20</v>
      </c>
      <c r="G1851" s="32">
        <f t="shared" si="1494"/>
        <v>20</v>
      </c>
      <c r="H1851" s="32">
        <f t="shared" si="1423"/>
        <v>0</v>
      </c>
      <c r="I1851" s="29">
        <f>'F4.2'!AA135</f>
        <v>0</v>
      </c>
      <c r="J1851" s="29">
        <f>'F4.2'!AZ135</f>
        <v>0</v>
      </c>
      <c r="K1851" s="32"/>
      <c r="L1851" s="32"/>
      <c r="M1851" s="32">
        <f t="shared" si="1545"/>
        <v>0</v>
      </c>
      <c r="N1851" s="32">
        <f t="shared" si="1425"/>
        <v>0</v>
      </c>
      <c r="O1851" s="197"/>
      <c r="P1851" s="198"/>
    </row>
    <row r="1852" spans="1:16" ht="15.75" outlineLevel="1">
      <c r="A1852" s="271">
        <f t="shared" ref="A1852:E1852" si="1557">A1566</f>
        <v>0</v>
      </c>
      <c r="B1852" s="222" t="str">
        <f t="shared" si="1557"/>
        <v>Supply of boiler duct plate (B1,B2 Boiler)</v>
      </c>
      <c r="C1852" s="51">
        <f t="shared" si="1557"/>
        <v>0</v>
      </c>
      <c r="D1852" s="217" t="str">
        <f t="shared" si="1557"/>
        <v>-</v>
      </c>
      <c r="E1852" s="53">
        <f t="shared" si="1557"/>
        <v>0</v>
      </c>
      <c r="F1852" s="32">
        <f t="shared" si="1493"/>
        <v>10</v>
      </c>
      <c r="G1852" s="32">
        <f t="shared" si="1494"/>
        <v>10</v>
      </c>
      <c r="H1852" s="32">
        <f t="shared" si="1423"/>
        <v>0</v>
      </c>
      <c r="I1852" s="29">
        <f>'F4.2'!AA136</f>
        <v>0</v>
      </c>
      <c r="J1852" s="29">
        <f>'F4.2'!AZ136</f>
        <v>0</v>
      </c>
      <c r="K1852" s="32"/>
      <c r="L1852" s="32"/>
      <c r="M1852" s="32">
        <f t="shared" si="1545"/>
        <v>0</v>
      </c>
      <c r="N1852" s="32">
        <f t="shared" si="1425"/>
        <v>0</v>
      </c>
      <c r="O1852" s="197"/>
      <c r="P1852" s="198"/>
    </row>
    <row r="1853" spans="1:16" ht="31.5" outlineLevel="1">
      <c r="A1853" s="271">
        <f t="shared" ref="A1853:E1853" si="1558">A1567</f>
        <v>0</v>
      </c>
      <c r="B1853" s="222" t="str">
        <f t="shared" si="1558"/>
        <v xml:space="preserve"> Supply of Steam turbine free standing blades (B0 steam turbine)</v>
      </c>
      <c r="C1853" s="51">
        <f t="shared" si="1558"/>
        <v>0</v>
      </c>
      <c r="D1853" s="217" t="str">
        <f t="shared" si="1558"/>
        <v>-</v>
      </c>
      <c r="E1853" s="53">
        <f t="shared" si="1558"/>
        <v>0</v>
      </c>
      <c r="F1853" s="32">
        <f t="shared" si="1493"/>
        <v>5</v>
      </c>
      <c r="G1853" s="32">
        <f t="shared" si="1494"/>
        <v>5</v>
      </c>
      <c r="H1853" s="32">
        <f t="shared" si="1423"/>
        <v>0</v>
      </c>
      <c r="I1853" s="29">
        <f>'F4.2'!AA137</f>
        <v>0</v>
      </c>
      <c r="J1853" s="29">
        <f>'F4.2'!AZ137</f>
        <v>0</v>
      </c>
      <c r="K1853" s="32"/>
      <c r="L1853" s="32"/>
      <c r="M1853" s="32">
        <f t="shared" si="1545"/>
        <v>0</v>
      </c>
      <c r="N1853" s="32">
        <f t="shared" si="1425"/>
        <v>0</v>
      </c>
      <c r="O1853" s="197"/>
      <c r="P1853" s="198"/>
    </row>
    <row r="1854" spans="1:16" ht="31.5" outlineLevel="1">
      <c r="A1854" s="271">
        <f t="shared" ref="A1854:E1854" si="1559">A1568</f>
        <v>0</v>
      </c>
      <c r="B1854" s="222" t="str">
        <f t="shared" si="1559"/>
        <v xml:space="preserve"> Supply of Steam turbine Journal cum Thrust bearing (A0 Steam Turbine)</v>
      </c>
      <c r="C1854" s="51">
        <f t="shared" si="1559"/>
        <v>0</v>
      </c>
      <c r="D1854" s="217" t="str">
        <f t="shared" si="1559"/>
        <v>-</v>
      </c>
      <c r="E1854" s="53">
        <f t="shared" si="1559"/>
        <v>0</v>
      </c>
      <c r="F1854" s="32">
        <f t="shared" ref="F1854:F1917" si="1560">F1568+I1568</f>
        <v>5</v>
      </c>
      <c r="G1854" s="32">
        <f t="shared" ref="G1854:G1917" si="1561">G1568+M1568</f>
        <v>5</v>
      </c>
      <c r="H1854" s="32">
        <f t="shared" si="1423"/>
        <v>0</v>
      </c>
      <c r="I1854" s="29">
        <f>'F4.2'!AA138</f>
        <v>0</v>
      </c>
      <c r="J1854" s="29">
        <f>'F4.2'!AZ138</f>
        <v>0</v>
      </c>
      <c r="K1854" s="32"/>
      <c r="L1854" s="32"/>
      <c r="M1854" s="32">
        <f t="shared" si="1545"/>
        <v>0</v>
      </c>
      <c r="N1854" s="32">
        <f t="shared" si="1425"/>
        <v>0</v>
      </c>
      <c r="O1854" s="197"/>
      <c r="P1854" s="198"/>
    </row>
    <row r="1855" spans="1:16" ht="47.25" outlineLevel="1">
      <c r="A1855" s="271">
        <f t="shared" ref="A1855:E1855" si="1562">A1569</f>
        <v>14</v>
      </c>
      <c r="B1855" s="214" t="str">
        <f t="shared" si="1562"/>
        <v>DPR for Life extension of GT Units by replacement of GT Gas ESV , Control valves and GT transmitter unit (barring gear assembly), Hand barring assembly.</v>
      </c>
      <c r="C1855" s="51">
        <f t="shared" si="1562"/>
        <v>0</v>
      </c>
      <c r="D1855" s="217" t="str">
        <f t="shared" si="1562"/>
        <v>-</v>
      </c>
      <c r="E1855" s="53">
        <f t="shared" si="1562"/>
        <v>0</v>
      </c>
      <c r="F1855" s="32">
        <f t="shared" si="1560"/>
        <v>0</v>
      </c>
      <c r="G1855" s="32">
        <f t="shared" si="1561"/>
        <v>0</v>
      </c>
      <c r="H1855" s="32">
        <f t="shared" si="1423"/>
        <v>0</v>
      </c>
      <c r="I1855" s="29">
        <f>'F4.2'!AA139</f>
        <v>0</v>
      </c>
      <c r="J1855" s="29">
        <f>'F4.2'!AZ139</f>
        <v>0</v>
      </c>
      <c r="K1855" s="32"/>
      <c r="L1855" s="32"/>
      <c r="M1855" s="32">
        <f t="shared" si="1545"/>
        <v>0</v>
      </c>
      <c r="N1855" s="32">
        <f t="shared" si="1425"/>
        <v>0</v>
      </c>
      <c r="O1855" s="197"/>
      <c r="P1855" s="198"/>
    </row>
    <row r="1856" spans="1:16" ht="15.75" outlineLevel="1">
      <c r="A1856" s="271">
        <f t="shared" ref="A1856:E1856" si="1563">A1570</f>
        <v>0</v>
      </c>
      <c r="B1856" s="222" t="str">
        <f t="shared" si="1563"/>
        <v xml:space="preserve"> Supply of GT Gas ESV &amp; Control valve (GT 6,7 &amp; 8)</v>
      </c>
      <c r="C1856" s="51">
        <f t="shared" si="1563"/>
        <v>0</v>
      </c>
      <c r="D1856" s="217" t="str">
        <f t="shared" si="1563"/>
        <v>-</v>
      </c>
      <c r="E1856" s="53">
        <f t="shared" si="1563"/>
        <v>0</v>
      </c>
      <c r="F1856" s="32">
        <f t="shared" si="1560"/>
        <v>12</v>
      </c>
      <c r="G1856" s="32">
        <f t="shared" si="1561"/>
        <v>12</v>
      </c>
      <c r="H1856" s="32">
        <f t="shared" si="1423"/>
        <v>0</v>
      </c>
      <c r="I1856" s="29">
        <f>'F4.2'!AA140</f>
        <v>0</v>
      </c>
      <c r="J1856" s="29">
        <f>'F4.2'!AZ140</f>
        <v>0</v>
      </c>
      <c r="K1856" s="32"/>
      <c r="L1856" s="32"/>
      <c r="M1856" s="32">
        <f t="shared" si="1545"/>
        <v>0</v>
      </c>
      <c r="N1856" s="32">
        <f t="shared" si="1425"/>
        <v>0</v>
      </c>
      <c r="O1856" s="197"/>
      <c r="P1856" s="198"/>
    </row>
    <row r="1857" spans="1:16" ht="47.25" outlineLevel="1">
      <c r="A1857" s="271">
        <f t="shared" ref="A1857:E1857" si="1564">A1571</f>
        <v>0</v>
      </c>
      <c r="B1857" s="222" t="str">
        <f t="shared" si="1564"/>
        <v xml:space="preserve"> Supply of GT Transmitter unit with Hand barring assembly (GT 5 &amp; 6 Transmitter Unit and GT 5,6,7,8 Hand Barring assembly ) </v>
      </c>
      <c r="C1857" s="51">
        <f t="shared" si="1564"/>
        <v>0</v>
      </c>
      <c r="D1857" s="217" t="str">
        <f t="shared" si="1564"/>
        <v>-</v>
      </c>
      <c r="E1857" s="53">
        <f t="shared" si="1564"/>
        <v>0</v>
      </c>
      <c r="F1857" s="32">
        <f t="shared" si="1560"/>
        <v>13</v>
      </c>
      <c r="G1857" s="32">
        <f t="shared" si="1561"/>
        <v>13</v>
      </c>
      <c r="H1857" s="32">
        <f t="shared" si="1423"/>
        <v>0</v>
      </c>
      <c r="I1857" s="29">
        <f>'F4.2'!AA141</f>
        <v>0</v>
      </c>
      <c r="J1857" s="29">
        <f>'F4.2'!AZ141</f>
        <v>0</v>
      </c>
      <c r="K1857" s="32"/>
      <c r="L1857" s="32"/>
      <c r="M1857" s="32">
        <f t="shared" si="1545"/>
        <v>0</v>
      </c>
      <c r="N1857" s="32">
        <f t="shared" si="1425"/>
        <v>0</v>
      </c>
      <c r="O1857" s="197"/>
      <c r="P1857" s="198"/>
    </row>
    <row r="1858" spans="1:16" ht="47.25" outlineLevel="1">
      <c r="A1858" s="271">
        <f t="shared" ref="A1858:E1858" si="1565">A1572</f>
        <v>15</v>
      </c>
      <c r="B1858" s="214" t="str">
        <f t="shared" si="1565"/>
        <v>DPR for procurement of Inconel 617 plate for mixing chambers and Replacement of GT exhaust bellows, honeycomb.</v>
      </c>
      <c r="C1858" s="51">
        <f t="shared" si="1565"/>
        <v>0</v>
      </c>
      <c r="D1858" s="217" t="str">
        <f t="shared" si="1565"/>
        <v>-</v>
      </c>
      <c r="E1858" s="53">
        <f t="shared" si="1565"/>
        <v>0</v>
      </c>
      <c r="F1858" s="32">
        <f t="shared" si="1560"/>
        <v>0</v>
      </c>
      <c r="G1858" s="32">
        <f t="shared" si="1561"/>
        <v>0</v>
      </c>
      <c r="H1858" s="32">
        <f t="shared" si="1423"/>
        <v>0</v>
      </c>
      <c r="I1858" s="29">
        <f>'F4.2'!AA142</f>
        <v>0</v>
      </c>
      <c r="J1858" s="29">
        <f>'F4.2'!AZ142</f>
        <v>0</v>
      </c>
      <c r="K1858" s="32"/>
      <c r="L1858" s="32"/>
      <c r="M1858" s="32">
        <f t="shared" si="1545"/>
        <v>0</v>
      </c>
      <c r="N1858" s="32">
        <f t="shared" si="1425"/>
        <v>0</v>
      </c>
      <c r="O1858" s="197"/>
      <c r="P1858" s="198"/>
    </row>
    <row r="1859" spans="1:16" ht="15.75" outlineLevel="1">
      <c r="A1859" s="271">
        <f t="shared" ref="A1859:E1859" si="1566">A1573</f>
        <v>0</v>
      </c>
      <c r="B1859" s="222" t="str">
        <f t="shared" si="1566"/>
        <v xml:space="preserve"> Supply of inconel 617 plate for mixing chambers (All GT)</v>
      </c>
      <c r="C1859" s="51">
        <f t="shared" si="1566"/>
        <v>0</v>
      </c>
      <c r="D1859" s="217" t="str">
        <f t="shared" si="1566"/>
        <v>-</v>
      </c>
      <c r="E1859" s="53">
        <f t="shared" si="1566"/>
        <v>0</v>
      </c>
      <c r="F1859" s="32">
        <f t="shared" si="1560"/>
        <v>20</v>
      </c>
      <c r="G1859" s="32">
        <f t="shared" si="1561"/>
        <v>20</v>
      </c>
      <c r="H1859" s="32">
        <f t="shared" si="1423"/>
        <v>0</v>
      </c>
      <c r="I1859" s="29">
        <f>'F4.2'!AA143</f>
        <v>0</v>
      </c>
      <c r="J1859" s="29">
        <f>'F4.2'!AZ143</f>
        <v>0</v>
      </c>
      <c r="K1859" s="32"/>
      <c r="L1859" s="32"/>
      <c r="M1859" s="32">
        <f t="shared" si="1545"/>
        <v>0</v>
      </c>
      <c r="N1859" s="32">
        <f t="shared" si="1425"/>
        <v>0</v>
      </c>
      <c r="O1859" s="197"/>
      <c r="P1859" s="198"/>
    </row>
    <row r="1860" spans="1:16" ht="31.5" outlineLevel="1">
      <c r="A1860" s="271">
        <f t="shared" ref="A1860:E1860" si="1567">A1574</f>
        <v>0</v>
      </c>
      <c r="B1860" s="222" t="str">
        <f t="shared" si="1567"/>
        <v xml:space="preserve"> Replacement of GT exhaust bellows and  honeycomb. (GT7 &amp; 8)</v>
      </c>
      <c r="C1860" s="51">
        <f t="shared" si="1567"/>
        <v>0</v>
      </c>
      <c r="D1860" s="217" t="str">
        <f t="shared" si="1567"/>
        <v>-</v>
      </c>
      <c r="E1860" s="53">
        <f t="shared" si="1567"/>
        <v>0</v>
      </c>
      <c r="F1860" s="32">
        <f t="shared" si="1560"/>
        <v>8</v>
      </c>
      <c r="G1860" s="32">
        <f t="shared" si="1561"/>
        <v>8</v>
      </c>
      <c r="H1860" s="32">
        <f t="shared" si="1423"/>
        <v>0</v>
      </c>
      <c r="I1860" s="29">
        <f>'F4.2'!AA144</f>
        <v>0</v>
      </c>
      <c r="J1860" s="29">
        <f>'F4.2'!AZ144</f>
        <v>0</v>
      </c>
      <c r="K1860" s="32"/>
      <c r="L1860" s="32"/>
      <c r="M1860" s="32">
        <f t="shared" si="1545"/>
        <v>0</v>
      </c>
      <c r="N1860" s="32">
        <f t="shared" si="1425"/>
        <v>0</v>
      </c>
      <c r="O1860" s="197"/>
      <c r="P1860" s="198"/>
    </row>
    <row r="1861" spans="1:16" ht="15.75" outlineLevel="1">
      <c r="A1861" s="271">
        <f t="shared" ref="A1861:E1861" si="1568">A1575</f>
        <v>16</v>
      </c>
      <c r="B1861" s="214" t="str">
        <f t="shared" si="1568"/>
        <v>DPR for Turbine section upgrade of GT unit 7</v>
      </c>
      <c r="C1861" s="51">
        <f t="shared" si="1568"/>
        <v>0</v>
      </c>
      <c r="D1861" s="217" t="str">
        <f t="shared" si="1568"/>
        <v>-</v>
      </c>
      <c r="E1861" s="53">
        <f t="shared" si="1568"/>
        <v>0</v>
      </c>
      <c r="F1861" s="32">
        <f t="shared" si="1560"/>
        <v>0</v>
      </c>
      <c r="G1861" s="32">
        <f t="shared" si="1561"/>
        <v>0</v>
      </c>
      <c r="H1861" s="32">
        <f t="shared" si="1423"/>
        <v>0</v>
      </c>
      <c r="I1861" s="29">
        <f>'F4.2'!AA145</f>
        <v>0</v>
      </c>
      <c r="J1861" s="29">
        <f>'F4.2'!AZ145</f>
        <v>0</v>
      </c>
      <c r="K1861" s="32"/>
      <c r="L1861" s="32"/>
      <c r="M1861" s="32">
        <f t="shared" si="1545"/>
        <v>0</v>
      </c>
      <c r="N1861" s="32">
        <f t="shared" si="1425"/>
        <v>0</v>
      </c>
      <c r="O1861" s="197"/>
      <c r="P1861" s="198"/>
    </row>
    <row r="1862" spans="1:16" ht="31.5" outlineLevel="1">
      <c r="A1862" s="271">
        <f t="shared" ref="A1862:E1862" si="1569">A1576</f>
        <v>0</v>
      </c>
      <c r="B1862" s="222" t="str">
        <f t="shared" si="1569"/>
        <v xml:space="preserve"> Supply of Turbine rotor blades 3 &amp; 4 and Turbine stator blades 3 &amp; 4 along with installation material (TSU) GT 7</v>
      </c>
      <c r="C1862" s="51">
        <f t="shared" si="1569"/>
        <v>0</v>
      </c>
      <c r="D1862" s="217" t="str">
        <f t="shared" si="1569"/>
        <v>-</v>
      </c>
      <c r="E1862" s="53">
        <f t="shared" si="1569"/>
        <v>0</v>
      </c>
      <c r="F1862" s="32">
        <f t="shared" si="1560"/>
        <v>75</v>
      </c>
      <c r="G1862" s="32">
        <f t="shared" si="1561"/>
        <v>75</v>
      </c>
      <c r="H1862" s="32">
        <f t="shared" si="1423"/>
        <v>0</v>
      </c>
      <c r="I1862" s="29">
        <f>'F4.2'!AA146</f>
        <v>0</v>
      </c>
      <c r="J1862" s="29">
        <f>'F4.2'!AZ146</f>
        <v>0</v>
      </c>
      <c r="K1862" s="32"/>
      <c r="L1862" s="32"/>
      <c r="M1862" s="32">
        <f t="shared" si="1545"/>
        <v>0</v>
      </c>
      <c r="N1862" s="32">
        <f t="shared" si="1425"/>
        <v>0</v>
      </c>
      <c r="O1862" s="197"/>
      <c r="P1862" s="198"/>
    </row>
    <row r="1863" spans="1:16" ht="47.25" outlineLevel="1">
      <c r="A1863" s="271">
        <f t="shared" ref="A1863:E1863" si="1570">A1577</f>
        <v>17</v>
      </c>
      <c r="B1863" s="214" t="str">
        <f t="shared" si="1570"/>
        <v>DPR for Supply and erection of new air compressor system with screw type compressor, HVAC system with Screw type  Compressor  and  Stg II and Stg III DG set at GTPS Uran</v>
      </c>
      <c r="C1863" s="51">
        <f t="shared" si="1570"/>
        <v>0</v>
      </c>
      <c r="D1863" s="217" t="str">
        <f t="shared" si="1570"/>
        <v>-</v>
      </c>
      <c r="E1863" s="53">
        <f t="shared" si="1570"/>
        <v>0</v>
      </c>
      <c r="F1863" s="32">
        <f t="shared" si="1560"/>
        <v>0</v>
      </c>
      <c r="G1863" s="32">
        <f t="shared" si="1561"/>
        <v>0</v>
      </c>
      <c r="H1863" s="32">
        <f t="shared" si="1423"/>
        <v>0</v>
      </c>
      <c r="I1863" s="29">
        <f>'F4.2'!AA147</f>
        <v>0</v>
      </c>
      <c r="J1863" s="29">
        <f>'F4.2'!AZ147</f>
        <v>0</v>
      </c>
      <c r="K1863" s="32"/>
      <c r="L1863" s="32"/>
      <c r="M1863" s="32">
        <f t="shared" si="1545"/>
        <v>0</v>
      </c>
      <c r="N1863" s="32">
        <f t="shared" si="1425"/>
        <v>0</v>
      </c>
      <c r="O1863" s="197"/>
      <c r="P1863" s="198"/>
    </row>
    <row r="1864" spans="1:16" ht="47.25" outlineLevel="1">
      <c r="A1864" s="271">
        <f t="shared" ref="A1864:E1864" si="1571">A1578</f>
        <v>0</v>
      </c>
      <c r="B1864" s="222" t="str">
        <f t="shared" si="1571"/>
        <v xml:space="preserve"> Supply and erection of new Air compressor system with Screw type Compressor (Service &amp; instrument air compressors)</v>
      </c>
      <c r="C1864" s="51">
        <f t="shared" si="1571"/>
        <v>0</v>
      </c>
      <c r="D1864" s="217" t="str">
        <f t="shared" si="1571"/>
        <v>-</v>
      </c>
      <c r="E1864" s="53">
        <f t="shared" si="1571"/>
        <v>0</v>
      </c>
      <c r="F1864" s="32">
        <f t="shared" si="1560"/>
        <v>14</v>
      </c>
      <c r="G1864" s="32">
        <f t="shared" si="1561"/>
        <v>14</v>
      </c>
      <c r="H1864" s="32">
        <f t="shared" si="1423"/>
        <v>0</v>
      </c>
      <c r="I1864" s="29">
        <f>'F4.2'!AA148</f>
        <v>0</v>
      </c>
      <c r="J1864" s="29">
        <f>'F4.2'!AZ148</f>
        <v>0</v>
      </c>
      <c r="K1864" s="32"/>
      <c r="L1864" s="32"/>
      <c r="M1864" s="32">
        <f t="shared" si="1545"/>
        <v>0</v>
      </c>
      <c r="N1864" s="32">
        <f t="shared" si="1425"/>
        <v>0</v>
      </c>
      <c r="O1864" s="197"/>
      <c r="P1864" s="198"/>
    </row>
    <row r="1865" spans="1:16" ht="31.5" outlineLevel="1">
      <c r="A1865" s="271">
        <f t="shared" ref="A1865:E1865" si="1572">A1579</f>
        <v>0</v>
      </c>
      <c r="B1865" s="222" t="str">
        <f t="shared" si="1572"/>
        <v xml:space="preserve">  Supply and erection of new HVAC system with Screw type Compressor </v>
      </c>
      <c r="C1865" s="51">
        <f t="shared" si="1572"/>
        <v>0</v>
      </c>
      <c r="D1865" s="217" t="str">
        <f t="shared" si="1572"/>
        <v>-</v>
      </c>
      <c r="E1865" s="53">
        <f t="shared" si="1572"/>
        <v>0</v>
      </c>
      <c r="F1865" s="32">
        <f t="shared" si="1560"/>
        <v>13</v>
      </c>
      <c r="G1865" s="32">
        <f t="shared" si="1561"/>
        <v>13</v>
      </c>
      <c r="H1865" s="32">
        <f t="shared" si="1423"/>
        <v>0</v>
      </c>
      <c r="I1865" s="29">
        <f>'F4.2'!AA149</f>
        <v>0</v>
      </c>
      <c r="J1865" s="29">
        <f>'F4.2'!AZ149</f>
        <v>0</v>
      </c>
      <c r="K1865" s="32"/>
      <c r="L1865" s="32"/>
      <c r="M1865" s="32">
        <f t="shared" si="1545"/>
        <v>0</v>
      </c>
      <c r="N1865" s="32">
        <f t="shared" si="1425"/>
        <v>0</v>
      </c>
      <c r="O1865" s="197"/>
      <c r="P1865" s="198"/>
    </row>
    <row r="1866" spans="1:16" ht="15.75" outlineLevel="1">
      <c r="A1866" s="271">
        <f t="shared" ref="A1866:E1866" si="1573">A1580</f>
        <v>0</v>
      </c>
      <c r="B1866" s="222" t="str">
        <f t="shared" si="1573"/>
        <v xml:space="preserve"> Supply &amp; Errection of Stage II and Stage III DG set</v>
      </c>
      <c r="C1866" s="51">
        <f t="shared" si="1573"/>
        <v>0</v>
      </c>
      <c r="D1866" s="217" t="str">
        <f t="shared" si="1573"/>
        <v>-</v>
      </c>
      <c r="E1866" s="53">
        <f t="shared" si="1573"/>
        <v>0</v>
      </c>
      <c r="F1866" s="32">
        <f t="shared" si="1560"/>
        <v>5</v>
      </c>
      <c r="G1866" s="32">
        <f t="shared" si="1561"/>
        <v>5</v>
      </c>
      <c r="H1866" s="32">
        <f t="shared" si="1423"/>
        <v>0</v>
      </c>
      <c r="I1866" s="29">
        <f>'F4.2'!AA150</f>
        <v>0</v>
      </c>
      <c r="J1866" s="29">
        <f>'F4.2'!AZ150</f>
        <v>0</v>
      </c>
      <c r="K1866" s="32"/>
      <c r="L1866" s="32"/>
      <c r="M1866" s="32">
        <f t="shared" si="1545"/>
        <v>0</v>
      </c>
      <c r="N1866" s="32">
        <f t="shared" si="1425"/>
        <v>0</v>
      </c>
      <c r="O1866" s="197"/>
      <c r="P1866" s="198"/>
    </row>
    <row r="1867" spans="1:16" ht="47.25" outlineLevel="1">
      <c r="A1867" s="271">
        <f t="shared" ref="A1867:E1867" si="1574">A1581</f>
        <v>18</v>
      </c>
      <c r="B1867" s="214" t="str">
        <f t="shared" si="1574"/>
        <v>DPR for Life extension of GT by procurement of Mixing chambers with installation material and Procurement of GT flametube bricks &amp; brick holders.</v>
      </c>
      <c r="C1867" s="51">
        <f t="shared" si="1574"/>
        <v>0</v>
      </c>
      <c r="D1867" s="217" t="str">
        <f t="shared" si="1574"/>
        <v>-</v>
      </c>
      <c r="E1867" s="53">
        <f t="shared" si="1574"/>
        <v>0</v>
      </c>
      <c r="F1867" s="32">
        <f t="shared" si="1560"/>
        <v>0</v>
      </c>
      <c r="G1867" s="32">
        <f t="shared" si="1561"/>
        <v>0</v>
      </c>
      <c r="H1867" s="32">
        <f t="shared" si="1423"/>
        <v>0</v>
      </c>
      <c r="I1867" s="29">
        <f>'F4.2'!AA151</f>
        <v>0</v>
      </c>
      <c r="J1867" s="29">
        <f>'F4.2'!AZ151</f>
        <v>0</v>
      </c>
      <c r="K1867" s="32"/>
      <c r="L1867" s="32"/>
      <c r="M1867" s="32">
        <f t="shared" si="1545"/>
        <v>0</v>
      </c>
      <c r="N1867" s="32">
        <f t="shared" si="1425"/>
        <v>0</v>
      </c>
      <c r="O1867" s="197"/>
      <c r="P1867" s="198"/>
    </row>
    <row r="1868" spans="1:16" ht="15.75" outlineLevel="1">
      <c r="A1868" s="271">
        <f t="shared" ref="A1868:E1868" si="1575">A1582</f>
        <v>0</v>
      </c>
      <c r="B1868" s="222" t="str">
        <f t="shared" si="1575"/>
        <v xml:space="preserve"> Supply of Mixing chambers with installation material (GT 5)</v>
      </c>
      <c r="C1868" s="51">
        <f t="shared" si="1575"/>
        <v>0</v>
      </c>
      <c r="D1868" s="217" t="str">
        <f t="shared" si="1575"/>
        <v>-</v>
      </c>
      <c r="E1868" s="53">
        <f t="shared" si="1575"/>
        <v>0</v>
      </c>
      <c r="F1868" s="32">
        <f t="shared" si="1560"/>
        <v>20</v>
      </c>
      <c r="G1868" s="32">
        <f t="shared" si="1561"/>
        <v>20</v>
      </c>
      <c r="H1868" s="32">
        <f t="shared" si="1423"/>
        <v>0</v>
      </c>
      <c r="I1868" s="29">
        <f>'F4.2'!AA152</f>
        <v>0</v>
      </c>
      <c r="J1868" s="29">
        <f>'F4.2'!AZ152</f>
        <v>0</v>
      </c>
      <c r="K1868" s="32"/>
      <c r="L1868" s="32"/>
      <c r="M1868" s="32">
        <f t="shared" si="1545"/>
        <v>0</v>
      </c>
      <c r="N1868" s="32">
        <f t="shared" si="1425"/>
        <v>0</v>
      </c>
      <c r="O1868" s="197"/>
      <c r="P1868" s="198"/>
    </row>
    <row r="1869" spans="1:16" ht="15.75" outlineLevel="1">
      <c r="A1869" s="271">
        <f t="shared" ref="A1869:E1869" si="1576">A1583</f>
        <v>0</v>
      </c>
      <c r="B1869" s="222" t="str">
        <f t="shared" si="1576"/>
        <v xml:space="preserve">  Supply of GT Flametube bricks &amp; brick holders (All GT)</v>
      </c>
      <c r="C1869" s="51">
        <f t="shared" si="1576"/>
        <v>0</v>
      </c>
      <c r="D1869" s="217" t="str">
        <f t="shared" si="1576"/>
        <v>-</v>
      </c>
      <c r="E1869" s="53">
        <f t="shared" si="1576"/>
        <v>0</v>
      </c>
      <c r="F1869" s="32">
        <f t="shared" si="1560"/>
        <v>6</v>
      </c>
      <c r="G1869" s="32">
        <f t="shared" si="1561"/>
        <v>6</v>
      </c>
      <c r="H1869" s="32">
        <f t="shared" si="1423"/>
        <v>0</v>
      </c>
      <c r="I1869" s="29">
        <f>'F4.2'!AA153</f>
        <v>0</v>
      </c>
      <c r="J1869" s="29">
        <f>'F4.2'!AZ153</f>
        <v>0</v>
      </c>
      <c r="K1869" s="32"/>
      <c r="L1869" s="32"/>
      <c r="M1869" s="32">
        <f t="shared" si="1545"/>
        <v>0</v>
      </c>
      <c r="N1869" s="32">
        <f t="shared" si="1425"/>
        <v>0</v>
      </c>
      <c r="O1869" s="197"/>
      <c r="P1869" s="198"/>
    </row>
    <row r="1870" spans="1:16" ht="31.5" outlineLevel="1">
      <c r="A1870" s="271">
        <f t="shared" ref="A1870:E1870" si="1577">A1584</f>
        <v>19</v>
      </c>
      <c r="B1870" s="214" t="str">
        <f t="shared" si="1577"/>
        <v>DPR for Life extension of GT by Procurement of  Compressor diaphragm rings with stator blades– 1 to 16 for GT Unit 6.</v>
      </c>
      <c r="C1870" s="51">
        <f t="shared" si="1577"/>
        <v>0</v>
      </c>
      <c r="D1870" s="217" t="str">
        <f t="shared" si="1577"/>
        <v>-</v>
      </c>
      <c r="E1870" s="53">
        <f t="shared" si="1577"/>
        <v>0</v>
      </c>
      <c r="F1870" s="32">
        <f t="shared" si="1560"/>
        <v>0</v>
      </c>
      <c r="G1870" s="32">
        <f t="shared" si="1561"/>
        <v>0</v>
      </c>
      <c r="H1870" s="32">
        <f t="shared" si="1423"/>
        <v>0</v>
      </c>
      <c r="I1870" s="29">
        <f>'F4.2'!AA154</f>
        <v>0</v>
      </c>
      <c r="J1870" s="29">
        <f>'F4.2'!AZ154</f>
        <v>0</v>
      </c>
      <c r="K1870" s="32"/>
      <c r="L1870" s="32"/>
      <c r="M1870" s="32">
        <f t="shared" si="1545"/>
        <v>0</v>
      </c>
      <c r="N1870" s="32">
        <f t="shared" si="1425"/>
        <v>0</v>
      </c>
      <c r="O1870" s="197"/>
      <c r="P1870" s="198"/>
    </row>
    <row r="1871" spans="1:16" ht="31.5" outlineLevel="1">
      <c r="A1871" s="271">
        <f t="shared" ref="A1871:E1871" si="1578">A1585</f>
        <v>0</v>
      </c>
      <c r="B1871" s="222" t="str">
        <f t="shared" si="1578"/>
        <v xml:space="preserve"> Supply of Compressor diaphragm rings with stator blades– 1 to 16 (GT 6)</v>
      </c>
      <c r="C1871" s="51">
        <f t="shared" si="1578"/>
        <v>0</v>
      </c>
      <c r="D1871" s="217" t="str">
        <f t="shared" si="1578"/>
        <v>-</v>
      </c>
      <c r="E1871" s="53">
        <f t="shared" si="1578"/>
        <v>0</v>
      </c>
      <c r="F1871" s="32">
        <f t="shared" si="1560"/>
        <v>0</v>
      </c>
      <c r="G1871" s="32">
        <f t="shared" si="1561"/>
        <v>0</v>
      </c>
      <c r="H1871" s="32">
        <f t="shared" si="1423"/>
        <v>0</v>
      </c>
      <c r="I1871" s="29">
        <f>'F4.2'!AA155</f>
        <v>35</v>
      </c>
      <c r="J1871" s="29">
        <f>'F4.2'!AZ155</f>
        <v>35</v>
      </c>
      <c r="K1871" s="32"/>
      <c r="L1871" s="32"/>
      <c r="M1871" s="32">
        <f t="shared" si="1545"/>
        <v>35</v>
      </c>
      <c r="N1871" s="32">
        <f t="shared" si="1425"/>
        <v>0</v>
      </c>
      <c r="O1871" s="197"/>
      <c r="P1871" s="198"/>
    </row>
    <row r="1872" spans="1:16" ht="47.25" outlineLevel="1">
      <c r="A1872" s="271">
        <f t="shared" ref="A1872:E1872" si="1579">A1586</f>
        <v>20</v>
      </c>
      <c r="B1872" s="214" t="str">
        <f t="shared" si="1579"/>
        <v>DPR for Procurement of Turbine stator blades 1 &amp; 2 and Turbine rotor blades 1 &amp; 2 along with installation material for GT unit 5.</v>
      </c>
      <c r="C1872" s="51">
        <f t="shared" si="1579"/>
        <v>0</v>
      </c>
      <c r="D1872" s="217" t="str">
        <f t="shared" si="1579"/>
        <v>-</v>
      </c>
      <c r="E1872" s="53">
        <f t="shared" si="1579"/>
        <v>0</v>
      </c>
      <c r="F1872" s="32">
        <f t="shared" si="1560"/>
        <v>0</v>
      </c>
      <c r="G1872" s="32">
        <f t="shared" si="1561"/>
        <v>0</v>
      </c>
      <c r="H1872" s="32">
        <f t="shared" si="1423"/>
        <v>0</v>
      </c>
      <c r="I1872" s="29">
        <f>'F4.2'!AA156</f>
        <v>0</v>
      </c>
      <c r="J1872" s="29">
        <f>'F4.2'!AZ156</f>
        <v>0</v>
      </c>
      <c r="K1872" s="32"/>
      <c r="L1872" s="32"/>
      <c r="M1872" s="32">
        <f t="shared" si="1545"/>
        <v>0</v>
      </c>
      <c r="N1872" s="32">
        <f t="shared" si="1425"/>
        <v>0</v>
      </c>
      <c r="O1872" s="197"/>
      <c r="P1872" s="198"/>
    </row>
    <row r="1873" spans="1:16" ht="31.5" outlineLevel="1">
      <c r="A1873" s="271">
        <f t="shared" ref="A1873:E1873" si="1580">A1587</f>
        <v>0</v>
      </c>
      <c r="B1873" s="222" t="str">
        <f t="shared" si="1580"/>
        <v xml:space="preserve"> Supply of Turbine stator blades 1 &amp; 2 and Turbine rotor blades 1 &amp; 2 along with installation material (GT 5)</v>
      </c>
      <c r="C1873" s="51">
        <f t="shared" si="1580"/>
        <v>0</v>
      </c>
      <c r="D1873" s="217" t="str">
        <f t="shared" si="1580"/>
        <v>-</v>
      </c>
      <c r="E1873" s="53">
        <f t="shared" si="1580"/>
        <v>0</v>
      </c>
      <c r="F1873" s="32">
        <f t="shared" si="1560"/>
        <v>50</v>
      </c>
      <c r="G1873" s="32">
        <f t="shared" si="1561"/>
        <v>50</v>
      </c>
      <c r="H1873" s="32">
        <f t="shared" si="1423"/>
        <v>0</v>
      </c>
      <c r="I1873" s="29">
        <f>'F4.2'!AA157</f>
        <v>0</v>
      </c>
      <c r="J1873" s="29">
        <f>'F4.2'!AZ157</f>
        <v>0</v>
      </c>
      <c r="K1873" s="32"/>
      <c r="L1873" s="32"/>
      <c r="M1873" s="32">
        <f t="shared" si="1545"/>
        <v>0</v>
      </c>
      <c r="N1873" s="32">
        <f t="shared" si="1425"/>
        <v>0</v>
      </c>
      <c r="O1873" s="197"/>
      <c r="P1873" s="198"/>
    </row>
    <row r="1874" spans="1:16" ht="47.25" outlineLevel="1">
      <c r="A1874" s="271">
        <f t="shared" ref="A1874:E1874" si="1581">A1588</f>
        <v>21</v>
      </c>
      <c r="B1874" s="214" t="str">
        <f t="shared" si="1581"/>
        <v>DPR for Procurement of Various oil pumps, water pumps of GT Units and Procurement of GT blow off valves and IGV blades along with its complete operating mechanism.</v>
      </c>
      <c r="C1874" s="51">
        <f t="shared" si="1581"/>
        <v>0</v>
      </c>
      <c r="D1874" s="217" t="str">
        <f t="shared" si="1581"/>
        <v>-</v>
      </c>
      <c r="E1874" s="53">
        <f t="shared" si="1581"/>
        <v>0</v>
      </c>
      <c r="F1874" s="32">
        <f t="shared" si="1560"/>
        <v>0</v>
      </c>
      <c r="G1874" s="32">
        <f t="shared" si="1561"/>
        <v>0</v>
      </c>
      <c r="H1874" s="32">
        <f t="shared" si="1423"/>
        <v>0</v>
      </c>
      <c r="I1874" s="29">
        <f>'F4.2'!AA158</f>
        <v>0</v>
      </c>
      <c r="J1874" s="29">
        <f>'F4.2'!AZ158</f>
        <v>0</v>
      </c>
      <c r="K1874" s="32"/>
      <c r="L1874" s="32"/>
      <c r="M1874" s="32">
        <f t="shared" si="1545"/>
        <v>0</v>
      </c>
      <c r="N1874" s="32">
        <f t="shared" si="1425"/>
        <v>0</v>
      </c>
      <c r="O1874" s="197"/>
      <c r="P1874" s="198"/>
    </row>
    <row r="1875" spans="1:16" ht="47.25" outlineLevel="1">
      <c r="A1875" s="271">
        <f t="shared" ref="A1875:E1875" si="1582">A1589</f>
        <v>0</v>
      </c>
      <c r="B1875" s="222" t="str">
        <f t="shared" si="1582"/>
        <v xml:space="preserve"> Supply of all GT pumps (MOP,JOP, Boosster pump, EOP, oil vapour fan, CW pumps, Makeup pumps, colony water pumps, drinking water pumps) for all GT</v>
      </c>
      <c r="C1875" s="51">
        <f t="shared" si="1582"/>
        <v>0</v>
      </c>
      <c r="D1875" s="217" t="str">
        <f t="shared" si="1582"/>
        <v>-</v>
      </c>
      <c r="E1875" s="53">
        <f t="shared" si="1582"/>
        <v>0</v>
      </c>
      <c r="F1875" s="32">
        <f t="shared" si="1560"/>
        <v>0</v>
      </c>
      <c r="G1875" s="32">
        <f t="shared" si="1561"/>
        <v>0</v>
      </c>
      <c r="H1875" s="32">
        <f t="shared" si="1423"/>
        <v>0</v>
      </c>
      <c r="I1875" s="29">
        <f>'F4.2'!AA159</f>
        <v>16</v>
      </c>
      <c r="J1875" s="29">
        <f>'F4.2'!AZ159</f>
        <v>16</v>
      </c>
      <c r="K1875" s="32"/>
      <c r="L1875" s="32"/>
      <c r="M1875" s="32">
        <f t="shared" si="1545"/>
        <v>16</v>
      </c>
      <c r="N1875" s="32">
        <f t="shared" si="1425"/>
        <v>0</v>
      </c>
      <c r="O1875" s="197"/>
      <c r="P1875" s="198"/>
    </row>
    <row r="1876" spans="1:16" ht="15.75" outlineLevel="1">
      <c r="A1876" s="271">
        <f t="shared" ref="A1876:E1876" si="1583">A1590</f>
        <v>0</v>
      </c>
      <c r="B1876" s="222" t="str">
        <f t="shared" si="1583"/>
        <v xml:space="preserve">  Supply of GT Blow-off valves (All GT)</v>
      </c>
      <c r="C1876" s="51">
        <f t="shared" si="1583"/>
        <v>0</v>
      </c>
      <c r="D1876" s="217" t="str">
        <f t="shared" si="1583"/>
        <v>-</v>
      </c>
      <c r="E1876" s="53">
        <f t="shared" si="1583"/>
        <v>0</v>
      </c>
      <c r="F1876" s="32">
        <f t="shared" si="1560"/>
        <v>0</v>
      </c>
      <c r="G1876" s="32">
        <f t="shared" si="1561"/>
        <v>0</v>
      </c>
      <c r="H1876" s="32">
        <f t="shared" si="1423"/>
        <v>0</v>
      </c>
      <c r="I1876" s="29">
        <f>'F4.2'!AA160</f>
        <v>6</v>
      </c>
      <c r="J1876" s="29">
        <f>'F4.2'!AZ160</f>
        <v>6</v>
      </c>
      <c r="K1876" s="32"/>
      <c r="L1876" s="32"/>
      <c r="M1876" s="32">
        <f t="shared" si="1545"/>
        <v>6</v>
      </c>
      <c r="N1876" s="32">
        <f t="shared" si="1425"/>
        <v>0</v>
      </c>
      <c r="O1876" s="197"/>
      <c r="P1876" s="198"/>
    </row>
    <row r="1877" spans="1:16" ht="31.5" outlineLevel="1">
      <c r="A1877" s="271">
        <f t="shared" ref="A1877:E1877" si="1584">A1591</f>
        <v>0</v>
      </c>
      <c r="B1877" s="222" t="str">
        <f t="shared" si="1584"/>
        <v xml:space="preserve"> Supply of IGV blades along with its complete operating mechanism (GT 5,6,8)</v>
      </c>
      <c r="C1877" s="51">
        <f t="shared" si="1584"/>
        <v>0</v>
      </c>
      <c r="D1877" s="217" t="str">
        <f t="shared" si="1584"/>
        <v>-</v>
      </c>
      <c r="E1877" s="53">
        <f t="shared" si="1584"/>
        <v>0</v>
      </c>
      <c r="F1877" s="32">
        <f t="shared" si="1560"/>
        <v>0</v>
      </c>
      <c r="G1877" s="32">
        <f t="shared" si="1561"/>
        <v>0</v>
      </c>
      <c r="H1877" s="32">
        <f t="shared" si="1423"/>
        <v>0</v>
      </c>
      <c r="I1877" s="29">
        <f>'F4.2'!AA161</f>
        <v>5</v>
      </c>
      <c r="J1877" s="29">
        <f>'F4.2'!AZ161</f>
        <v>5</v>
      </c>
      <c r="K1877" s="32"/>
      <c r="L1877" s="32"/>
      <c r="M1877" s="32">
        <f t="shared" si="1545"/>
        <v>5</v>
      </c>
      <c r="N1877" s="32">
        <f t="shared" si="1425"/>
        <v>0</v>
      </c>
      <c r="O1877" s="197"/>
      <c r="P1877" s="198"/>
    </row>
    <row r="1878" spans="1:16" ht="31.5" outlineLevel="1">
      <c r="A1878" s="271">
        <f t="shared" ref="A1878:E1878" si="1585">A1592</f>
        <v>22</v>
      </c>
      <c r="B1878" s="214" t="str">
        <f t="shared" si="1585"/>
        <v>DPR for Life extension of GT units by Procurement of inner casing &amp; K rings with installation material.</v>
      </c>
      <c r="C1878" s="51">
        <f t="shared" si="1585"/>
        <v>0</v>
      </c>
      <c r="D1878" s="217" t="str">
        <f t="shared" si="1585"/>
        <v>-</v>
      </c>
      <c r="E1878" s="53">
        <f t="shared" si="1585"/>
        <v>0</v>
      </c>
      <c r="F1878" s="32">
        <f t="shared" si="1560"/>
        <v>0</v>
      </c>
      <c r="G1878" s="32">
        <f t="shared" si="1561"/>
        <v>0</v>
      </c>
      <c r="H1878" s="32">
        <f t="shared" si="1423"/>
        <v>0</v>
      </c>
      <c r="I1878" s="29">
        <f>'F4.2'!AA162</f>
        <v>0</v>
      </c>
      <c r="J1878" s="29">
        <f>'F4.2'!AZ162</f>
        <v>0</v>
      </c>
      <c r="K1878" s="32"/>
      <c r="L1878" s="32"/>
      <c r="M1878" s="32">
        <f t="shared" si="1545"/>
        <v>0</v>
      </c>
      <c r="N1878" s="32">
        <f t="shared" si="1425"/>
        <v>0</v>
      </c>
      <c r="O1878" s="197"/>
      <c r="P1878" s="198"/>
    </row>
    <row r="1879" spans="1:16" ht="31.5" outlineLevel="1">
      <c r="A1879" s="271">
        <f t="shared" ref="A1879:E1879" si="1586">A1593</f>
        <v>0</v>
      </c>
      <c r="B1879" s="222" t="str">
        <f t="shared" si="1586"/>
        <v xml:space="preserve"> Supply of inner casing &amp; K ring with installation material (Inner casing for GT 8 and All GT K ring)</v>
      </c>
      <c r="C1879" s="51">
        <f t="shared" si="1586"/>
        <v>0</v>
      </c>
      <c r="D1879" s="217" t="str">
        <f t="shared" si="1586"/>
        <v>-</v>
      </c>
      <c r="E1879" s="53">
        <f t="shared" si="1586"/>
        <v>0</v>
      </c>
      <c r="F1879" s="32">
        <f t="shared" si="1560"/>
        <v>0</v>
      </c>
      <c r="G1879" s="32">
        <f t="shared" si="1561"/>
        <v>0</v>
      </c>
      <c r="H1879" s="32">
        <f t="shared" si="1423"/>
        <v>0</v>
      </c>
      <c r="I1879" s="29">
        <f>'F4.2'!AA163</f>
        <v>30</v>
      </c>
      <c r="J1879" s="29">
        <f>'F4.2'!AZ163</f>
        <v>30</v>
      </c>
      <c r="K1879" s="32"/>
      <c r="L1879" s="32"/>
      <c r="M1879" s="32">
        <f t="shared" si="1545"/>
        <v>30</v>
      </c>
      <c r="N1879" s="32">
        <f t="shared" si="1425"/>
        <v>0</v>
      </c>
      <c r="O1879" s="197"/>
      <c r="P1879" s="198"/>
    </row>
    <row r="1880" spans="1:16" ht="63" outlineLevel="1">
      <c r="A1880" s="271">
        <f t="shared" ref="A1880:E1880" si="1587">A1594</f>
        <v>23</v>
      </c>
      <c r="B1880" s="214" t="str">
        <f t="shared" si="1587"/>
        <v>DPR for CCPP process improvement by Procurement and erection of Hangers and supports of Gas skid, A0 ,B0 block and supply of various size pipelines and boiler tubes for Boiler, GT</v>
      </c>
      <c r="C1880" s="51">
        <f t="shared" si="1587"/>
        <v>0</v>
      </c>
      <c r="D1880" s="217" t="str">
        <f t="shared" si="1587"/>
        <v>-</v>
      </c>
      <c r="E1880" s="53">
        <f t="shared" si="1587"/>
        <v>0</v>
      </c>
      <c r="F1880" s="32">
        <f t="shared" si="1560"/>
        <v>0</v>
      </c>
      <c r="G1880" s="32">
        <f t="shared" si="1561"/>
        <v>0</v>
      </c>
      <c r="H1880" s="32">
        <f t="shared" si="1423"/>
        <v>0</v>
      </c>
      <c r="I1880" s="29">
        <f>'F4.2'!AA164</f>
        <v>0</v>
      </c>
      <c r="J1880" s="29">
        <f>'F4.2'!AZ164</f>
        <v>0</v>
      </c>
      <c r="K1880" s="32"/>
      <c r="L1880" s="32"/>
      <c r="M1880" s="32">
        <f t="shared" si="1545"/>
        <v>0</v>
      </c>
      <c r="N1880" s="32">
        <f t="shared" si="1425"/>
        <v>0</v>
      </c>
      <c r="O1880" s="197"/>
      <c r="P1880" s="198"/>
    </row>
    <row r="1881" spans="1:16" ht="31.5" outlineLevel="1">
      <c r="A1881" s="271">
        <f t="shared" ref="A1881:E1881" si="1588">A1595</f>
        <v>0</v>
      </c>
      <c r="B1881" s="222" t="str">
        <f t="shared" si="1588"/>
        <v xml:space="preserve"> Supply and erection of Hangers and supports (Gas skid, A0 and B0 Block)</v>
      </c>
      <c r="C1881" s="51">
        <f t="shared" si="1588"/>
        <v>0</v>
      </c>
      <c r="D1881" s="217" t="str">
        <f t="shared" si="1588"/>
        <v>-</v>
      </c>
      <c r="E1881" s="53">
        <f t="shared" si="1588"/>
        <v>0</v>
      </c>
      <c r="F1881" s="32">
        <f t="shared" si="1560"/>
        <v>0</v>
      </c>
      <c r="G1881" s="32">
        <f t="shared" si="1561"/>
        <v>0</v>
      </c>
      <c r="H1881" s="32">
        <f t="shared" si="1423"/>
        <v>0</v>
      </c>
      <c r="I1881" s="29">
        <f>'F4.2'!AA165</f>
        <v>10</v>
      </c>
      <c r="J1881" s="29">
        <f>'F4.2'!AZ165</f>
        <v>10</v>
      </c>
      <c r="K1881" s="32"/>
      <c r="L1881" s="32"/>
      <c r="M1881" s="32">
        <f t="shared" si="1545"/>
        <v>10</v>
      </c>
      <c r="N1881" s="32">
        <f t="shared" si="1425"/>
        <v>0</v>
      </c>
      <c r="O1881" s="197"/>
      <c r="P1881" s="198"/>
    </row>
    <row r="1882" spans="1:16" ht="31.5" outlineLevel="1">
      <c r="A1882" s="271">
        <f t="shared" ref="A1882:E1882" si="1589">A1596</f>
        <v>0</v>
      </c>
      <c r="B1882" s="222" t="str">
        <f t="shared" si="1589"/>
        <v xml:space="preserve"> Supply of Various size high pressure pipelines and tubes for Boiler and GT &amp; ST</v>
      </c>
      <c r="C1882" s="51">
        <f t="shared" si="1589"/>
        <v>0</v>
      </c>
      <c r="D1882" s="217" t="str">
        <f t="shared" si="1589"/>
        <v>-</v>
      </c>
      <c r="E1882" s="53">
        <f t="shared" si="1589"/>
        <v>0</v>
      </c>
      <c r="F1882" s="32">
        <f t="shared" si="1560"/>
        <v>0</v>
      </c>
      <c r="G1882" s="32">
        <f t="shared" si="1561"/>
        <v>0</v>
      </c>
      <c r="H1882" s="32">
        <f t="shared" si="1423"/>
        <v>0</v>
      </c>
      <c r="I1882" s="29">
        <f>'F4.2'!AA166</f>
        <v>16</v>
      </c>
      <c r="J1882" s="29">
        <f>'F4.2'!AZ166</f>
        <v>16</v>
      </c>
      <c r="K1882" s="32"/>
      <c r="L1882" s="32"/>
      <c r="M1882" s="32">
        <f t="shared" si="1545"/>
        <v>16</v>
      </c>
      <c r="N1882" s="32">
        <f t="shared" si="1425"/>
        <v>0</v>
      </c>
      <c r="O1882" s="197"/>
      <c r="P1882" s="198"/>
    </row>
    <row r="1883" spans="1:16" ht="47.25" outlineLevel="1">
      <c r="A1883" s="271">
        <f t="shared" ref="A1883:E1883" si="1590">A1597</f>
        <v>24</v>
      </c>
      <c r="B1883" s="214" t="str">
        <f t="shared" si="1590"/>
        <v>DPR for Procurement of Turbine stator blades 1 &amp; 2 and Turbine rotor blades 1 &amp; 2 along with installation material for GT unit 7.</v>
      </c>
      <c r="C1883" s="51">
        <f t="shared" si="1590"/>
        <v>0</v>
      </c>
      <c r="D1883" s="217" t="str">
        <f t="shared" si="1590"/>
        <v>-</v>
      </c>
      <c r="E1883" s="53">
        <f t="shared" si="1590"/>
        <v>0</v>
      </c>
      <c r="F1883" s="32">
        <f t="shared" si="1560"/>
        <v>0</v>
      </c>
      <c r="G1883" s="32">
        <f t="shared" si="1561"/>
        <v>0</v>
      </c>
      <c r="H1883" s="32">
        <f t="shared" si="1423"/>
        <v>0</v>
      </c>
      <c r="I1883" s="29">
        <f>'F4.2'!AA167</f>
        <v>0</v>
      </c>
      <c r="J1883" s="29">
        <f>'F4.2'!AZ167</f>
        <v>0</v>
      </c>
      <c r="K1883" s="32"/>
      <c r="L1883" s="32"/>
      <c r="M1883" s="32">
        <f t="shared" si="1545"/>
        <v>0</v>
      </c>
      <c r="N1883" s="32">
        <f t="shared" si="1425"/>
        <v>0</v>
      </c>
      <c r="O1883" s="197"/>
      <c r="P1883" s="198"/>
    </row>
    <row r="1884" spans="1:16" ht="31.5" outlineLevel="1">
      <c r="A1884" s="271">
        <f t="shared" ref="A1884:E1884" si="1591">A1598</f>
        <v>0</v>
      </c>
      <c r="B1884" s="222" t="str">
        <f t="shared" si="1591"/>
        <v xml:space="preserve"> Supply of Turbine rotor blades 1 &amp; 2 and Turbine stator blades 1 &amp; 2 along with installation material (GT7)</v>
      </c>
      <c r="C1884" s="51">
        <f t="shared" si="1591"/>
        <v>0</v>
      </c>
      <c r="D1884" s="217" t="str">
        <f t="shared" si="1591"/>
        <v>-</v>
      </c>
      <c r="E1884" s="53">
        <f t="shared" si="1591"/>
        <v>0</v>
      </c>
      <c r="F1884" s="32">
        <f t="shared" si="1560"/>
        <v>0</v>
      </c>
      <c r="G1884" s="32">
        <f t="shared" si="1561"/>
        <v>0</v>
      </c>
      <c r="H1884" s="32">
        <f t="shared" si="1423"/>
        <v>0</v>
      </c>
      <c r="I1884" s="29">
        <f>'F4.2'!AA168</f>
        <v>0</v>
      </c>
      <c r="J1884" s="29">
        <f>'F4.2'!AZ168</f>
        <v>0</v>
      </c>
      <c r="K1884" s="32"/>
      <c r="L1884" s="32"/>
      <c r="M1884" s="32">
        <f t="shared" si="1545"/>
        <v>0</v>
      </c>
      <c r="N1884" s="32">
        <f t="shared" si="1425"/>
        <v>0</v>
      </c>
      <c r="O1884" s="197"/>
      <c r="P1884" s="198"/>
    </row>
    <row r="1885" spans="1:16" ht="47.25" outlineLevel="1">
      <c r="A1885" s="271">
        <f t="shared" ref="A1885:E1885" si="1592">A1599</f>
        <v>25</v>
      </c>
      <c r="B1885" s="214" t="str">
        <f t="shared" si="1592"/>
        <v>DPR for Life extension of GT by Procurement of complete flame tube, burners and Procurement of Luwa cooler pannels.</v>
      </c>
      <c r="C1885" s="51">
        <f t="shared" si="1592"/>
        <v>0</v>
      </c>
      <c r="D1885" s="217" t="str">
        <f t="shared" si="1592"/>
        <v>-</v>
      </c>
      <c r="E1885" s="53">
        <f t="shared" si="1592"/>
        <v>0</v>
      </c>
      <c r="F1885" s="32">
        <f t="shared" si="1560"/>
        <v>0</v>
      </c>
      <c r="G1885" s="32">
        <f t="shared" si="1561"/>
        <v>0</v>
      </c>
      <c r="H1885" s="32">
        <f t="shared" si="1423"/>
        <v>0</v>
      </c>
      <c r="I1885" s="29">
        <f>'F4.2'!AA169</f>
        <v>0</v>
      </c>
      <c r="J1885" s="29">
        <f>'F4.2'!AZ169</f>
        <v>0</v>
      </c>
      <c r="K1885" s="32"/>
      <c r="L1885" s="32"/>
      <c r="M1885" s="32">
        <f t="shared" si="1545"/>
        <v>0</v>
      </c>
      <c r="N1885" s="32">
        <f t="shared" si="1425"/>
        <v>0</v>
      </c>
      <c r="O1885" s="197"/>
      <c r="P1885" s="198"/>
    </row>
    <row r="1886" spans="1:16" ht="31.5" outlineLevel="1">
      <c r="A1886" s="271">
        <f t="shared" ref="A1886:E1886" si="1593">A1600</f>
        <v>0</v>
      </c>
      <c r="B1886" s="222" t="str">
        <f t="shared" si="1593"/>
        <v xml:space="preserve"> Supply of complete Flame tubes with  Burners (Flame tubes of GT 5 and Burners of GT 7 &amp; 8)</v>
      </c>
      <c r="C1886" s="51">
        <f t="shared" si="1593"/>
        <v>0</v>
      </c>
      <c r="D1886" s="217" t="str">
        <f t="shared" si="1593"/>
        <v>-</v>
      </c>
      <c r="E1886" s="53">
        <f t="shared" si="1593"/>
        <v>0</v>
      </c>
      <c r="F1886" s="32">
        <f t="shared" si="1560"/>
        <v>0</v>
      </c>
      <c r="G1886" s="32">
        <f t="shared" si="1561"/>
        <v>0</v>
      </c>
      <c r="H1886" s="32">
        <f t="shared" si="1423"/>
        <v>0</v>
      </c>
      <c r="I1886" s="29">
        <f>'F4.2'!AA170</f>
        <v>0</v>
      </c>
      <c r="J1886" s="29">
        <f>'F4.2'!AZ170</f>
        <v>0</v>
      </c>
      <c r="K1886" s="32"/>
      <c r="L1886" s="32"/>
      <c r="M1886" s="32">
        <f t="shared" si="1545"/>
        <v>0</v>
      </c>
      <c r="N1886" s="32">
        <f t="shared" si="1425"/>
        <v>0</v>
      </c>
      <c r="O1886" s="197"/>
      <c r="P1886" s="198"/>
    </row>
    <row r="1887" spans="1:16" ht="15.75" outlineLevel="1">
      <c r="A1887" s="271">
        <f t="shared" ref="A1887:E1887" si="1594">A1601</f>
        <v>0</v>
      </c>
      <c r="B1887" s="222" t="str">
        <f t="shared" si="1594"/>
        <v xml:space="preserve"> Supply of Luwa cooler pannels (GT 5,7,8)</v>
      </c>
      <c r="C1887" s="51">
        <f t="shared" si="1594"/>
        <v>0</v>
      </c>
      <c r="D1887" s="217" t="str">
        <f t="shared" si="1594"/>
        <v>-</v>
      </c>
      <c r="E1887" s="53">
        <f t="shared" si="1594"/>
        <v>0</v>
      </c>
      <c r="F1887" s="32">
        <f t="shared" si="1560"/>
        <v>0</v>
      </c>
      <c r="G1887" s="32">
        <f t="shared" si="1561"/>
        <v>0</v>
      </c>
      <c r="H1887" s="32">
        <f t="shared" si="1423"/>
        <v>0</v>
      </c>
      <c r="I1887" s="29">
        <f>'F4.2'!AA171</f>
        <v>0</v>
      </c>
      <c r="J1887" s="29">
        <f>'F4.2'!AZ171</f>
        <v>0</v>
      </c>
      <c r="K1887" s="32"/>
      <c r="L1887" s="32"/>
      <c r="M1887" s="32">
        <f t="shared" si="1545"/>
        <v>0</v>
      </c>
      <c r="N1887" s="32">
        <f t="shared" si="1425"/>
        <v>0</v>
      </c>
      <c r="O1887" s="197"/>
      <c r="P1887" s="198"/>
    </row>
    <row r="1888" spans="1:16" ht="31.5" outlineLevel="1">
      <c r="A1888" s="271">
        <f t="shared" ref="A1888:E1888" si="1595">A1602</f>
        <v>26</v>
      </c>
      <c r="B1888" s="214" t="str">
        <f t="shared" si="1595"/>
        <v>DPR for Life extension of GT units by Procurement of Compressor rotor blades stage 1 - 16 for GT unit 5 &amp; 7.</v>
      </c>
      <c r="C1888" s="51">
        <f t="shared" si="1595"/>
        <v>0</v>
      </c>
      <c r="D1888" s="217" t="str">
        <f t="shared" si="1595"/>
        <v>-</v>
      </c>
      <c r="E1888" s="53">
        <f t="shared" si="1595"/>
        <v>0</v>
      </c>
      <c r="F1888" s="32">
        <f t="shared" si="1560"/>
        <v>0</v>
      </c>
      <c r="G1888" s="32">
        <f t="shared" si="1561"/>
        <v>0</v>
      </c>
      <c r="H1888" s="32">
        <f t="shared" si="1423"/>
        <v>0</v>
      </c>
      <c r="I1888" s="29">
        <f>'F4.2'!AA172</f>
        <v>0</v>
      </c>
      <c r="J1888" s="29">
        <f>'F4.2'!AZ172</f>
        <v>0</v>
      </c>
      <c r="K1888" s="32"/>
      <c r="L1888" s="32"/>
      <c r="M1888" s="32">
        <f t="shared" si="1545"/>
        <v>0</v>
      </c>
      <c r="N1888" s="32">
        <f t="shared" si="1425"/>
        <v>0</v>
      </c>
      <c r="O1888" s="197"/>
      <c r="P1888" s="198"/>
    </row>
    <row r="1889" spans="1:16" ht="15.75" outlineLevel="1">
      <c r="A1889" s="271">
        <f t="shared" ref="A1889:E1889" si="1596">A1603</f>
        <v>0</v>
      </c>
      <c r="B1889" s="222" t="str">
        <f t="shared" si="1596"/>
        <v>Supply of Compressor Rotor blades 1 to 16th (GT 5, 7)</v>
      </c>
      <c r="C1889" s="51">
        <f t="shared" si="1596"/>
        <v>0</v>
      </c>
      <c r="D1889" s="217" t="str">
        <f t="shared" si="1596"/>
        <v>-</v>
      </c>
      <c r="E1889" s="53">
        <f t="shared" si="1596"/>
        <v>0</v>
      </c>
      <c r="F1889" s="32">
        <f t="shared" si="1560"/>
        <v>0</v>
      </c>
      <c r="G1889" s="32">
        <f t="shared" si="1561"/>
        <v>0</v>
      </c>
      <c r="H1889" s="32">
        <f t="shared" si="1423"/>
        <v>0</v>
      </c>
      <c r="I1889" s="29">
        <f>'F4.2'!AA173</f>
        <v>0</v>
      </c>
      <c r="J1889" s="29">
        <f>'F4.2'!AZ173</f>
        <v>0</v>
      </c>
      <c r="K1889" s="32"/>
      <c r="L1889" s="32"/>
      <c r="M1889" s="32">
        <f t="shared" si="1545"/>
        <v>0</v>
      </c>
      <c r="N1889" s="32">
        <f t="shared" si="1425"/>
        <v>0</v>
      </c>
      <c r="O1889" s="197"/>
      <c r="P1889" s="198"/>
    </row>
    <row r="1890" spans="1:16" ht="47.25" outlineLevel="1">
      <c r="A1890" s="271">
        <f t="shared" ref="A1890:E1890" si="1597">A1604</f>
        <v>27</v>
      </c>
      <c r="B1890" s="214" t="str">
        <f t="shared" si="1597"/>
        <v xml:space="preserve">DPR for Life extension of GT units by Procurement of Complete GT fasteners set and Procurement of mixing chambers with installation material for GT6. </v>
      </c>
      <c r="C1890" s="51">
        <f t="shared" si="1597"/>
        <v>0</v>
      </c>
      <c r="D1890" s="217" t="str">
        <f t="shared" si="1597"/>
        <v>-</v>
      </c>
      <c r="E1890" s="53">
        <f t="shared" si="1597"/>
        <v>0</v>
      </c>
      <c r="F1890" s="32">
        <f t="shared" si="1560"/>
        <v>0</v>
      </c>
      <c r="G1890" s="32">
        <f t="shared" si="1561"/>
        <v>0</v>
      </c>
      <c r="H1890" s="32">
        <f t="shared" si="1423"/>
        <v>0</v>
      </c>
      <c r="I1890" s="29">
        <f>'F4.2'!AA174</f>
        <v>0</v>
      </c>
      <c r="J1890" s="29">
        <f>'F4.2'!AZ174</f>
        <v>0</v>
      </c>
      <c r="K1890" s="32"/>
      <c r="L1890" s="32"/>
      <c r="M1890" s="32">
        <f t="shared" si="1545"/>
        <v>0</v>
      </c>
      <c r="N1890" s="32">
        <f t="shared" si="1425"/>
        <v>0</v>
      </c>
      <c r="O1890" s="197"/>
      <c r="P1890" s="198"/>
    </row>
    <row r="1891" spans="1:16" ht="15.75" outlineLevel="1">
      <c r="A1891" s="271">
        <f t="shared" ref="A1891:E1891" si="1598">A1605</f>
        <v>0</v>
      </c>
      <c r="B1891" s="222" t="str">
        <f t="shared" si="1598"/>
        <v xml:space="preserve"> Procurement of Complete GT Fasteners set</v>
      </c>
      <c r="C1891" s="51">
        <f t="shared" si="1598"/>
        <v>0</v>
      </c>
      <c r="D1891" s="217" t="str">
        <f t="shared" si="1598"/>
        <v>-</v>
      </c>
      <c r="E1891" s="53">
        <f t="shared" si="1598"/>
        <v>0</v>
      </c>
      <c r="F1891" s="32">
        <f t="shared" si="1560"/>
        <v>0</v>
      </c>
      <c r="G1891" s="32">
        <f t="shared" si="1561"/>
        <v>0</v>
      </c>
      <c r="H1891" s="32">
        <f t="shared" si="1423"/>
        <v>0</v>
      </c>
      <c r="I1891" s="29">
        <f>'F4.2'!AA175</f>
        <v>0</v>
      </c>
      <c r="J1891" s="29">
        <f>'F4.2'!AZ175</f>
        <v>0</v>
      </c>
      <c r="K1891" s="32"/>
      <c r="L1891" s="32"/>
      <c r="M1891" s="32">
        <f t="shared" si="1545"/>
        <v>0</v>
      </c>
      <c r="N1891" s="32">
        <f t="shared" si="1425"/>
        <v>0</v>
      </c>
      <c r="O1891" s="197"/>
      <c r="P1891" s="198"/>
    </row>
    <row r="1892" spans="1:16" ht="15.75" outlineLevel="1">
      <c r="A1892" s="271">
        <f t="shared" ref="A1892:E1892" si="1599">A1606</f>
        <v>0</v>
      </c>
      <c r="B1892" s="222" t="str">
        <f t="shared" si="1599"/>
        <v xml:space="preserve"> Supply of Mixing chambers with installation material (GT 6 )</v>
      </c>
      <c r="C1892" s="51">
        <f t="shared" si="1599"/>
        <v>0</v>
      </c>
      <c r="D1892" s="217" t="str">
        <f t="shared" si="1599"/>
        <v>-</v>
      </c>
      <c r="E1892" s="53">
        <f t="shared" si="1599"/>
        <v>0</v>
      </c>
      <c r="F1892" s="32">
        <f t="shared" si="1560"/>
        <v>0</v>
      </c>
      <c r="G1892" s="32">
        <f t="shared" si="1561"/>
        <v>0</v>
      </c>
      <c r="H1892" s="32">
        <f t="shared" si="1423"/>
        <v>0</v>
      </c>
      <c r="I1892" s="29">
        <f>'F4.2'!AA176</f>
        <v>0</v>
      </c>
      <c r="J1892" s="29">
        <f>'F4.2'!AZ176</f>
        <v>0</v>
      </c>
      <c r="K1892" s="32"/>
      <c r="L1892" s="32"/>
      <c r="M1892" s="32">
        <f t="shared" si="1545"/>
        <v>0</v>
      </c>
      <c r="N1892" s="32">
        <f t="shared" si="1425"/>
        <v>0</v>
      </c>
      <c r="O1892" s="197"/>
      <c r="P1892" s="198"/>
    </row>
    <row r="1893" spans="1:16" ht="31.5" outlineLevel="1">
      <c r="A1893" s="271">
        <f t="shared" ref="A1893:E1893" si="1600">A1607</f>
        <v>28</v>
      </c>
      <c r="B1893" s="214" t="str">
        <f t="shared" si="1600"/>
        <v>Reliability Improvement  Schemes for Gas Turbine Power Stations, Uran.</v>
      </c>
      <c r="C1893" s="51">
        <f t="shared" si="1600"/>
        <v>0</v>
      </c>
      <c r="D1893" s="217" t="str">
        <f t="shared" si="1600"/>
        <v>-</v>
      </c>
      <c r="E1893" s="53">
        <f t="shared" si="1600"/>
        <v>0</v>
      </c>
      <c r="F1893" s="32">
        <f t="shared" si="1560"/>
        <v>0</v>
      </c>
      <c r="G1893" s="32">
        <f t="shared" si="1561"/>
        <v>0</v>
      </c>
      <c r="H1893" s="32">
        <f t="shared" si="1423"/>
        <v>0</v>
      </c>
      <c r="I1893" s="29">
        <f>'F4.2'!AA177</f>
        <v>0</v>
      </c>
      <c r="J1893" s="29">
        <f>'F4.2'!AZ177</f>
        <v>0</v>
      </c>
      <c r="K1893" s="32"/>
      <c r="L1893" s="32"/>
      <c r="M1893" s="32">
        <f t="shared" si="1545"/>
        <v>0</v>
      </c>
      <c r="N1893" s="32">
        <f t="shared" si="1425"/>
        <v>0</v>
      </c>
      <c r="O1893" s="197"/>
      <c r="P1893" s="198"/>
    </row>
    <row r="1894" spans="1:16" ht="47.25" outlineLevel="1">
      <c r="A1894" s="271">
        <f t="shared" ref="A1894:E1894" si="1601">A1608</f>
        <v>0</v>
      </c>
      <c r="B1894" s="222" t="str">
        <f t="shared" si="1601"/>
        <v xml:space="preserve"> Supply, installation &amp; commissioning work of 17.5 KV, 7860 Amp and 60 Amp Stage 2 Generator Busbar at Gas Turbine Power Station,Uran.</v>
      </c>
      <c r="C1894" s="51">
        <f t="shared" si="1601"/>
        <v>0</v>
      </c>
      <c r="D1894" s="217" t="str">
        <f t="shared" si="1601"/>
        <v>-</v>
      </c>
      <c r="E1894" s="53">
        <f t="shared" si="1601"/>
        <v>0</v>
      </c>
      <c r="F1894" s="32">
        <f t="shared" si="1560"/>
        <v>0</v>
      </c>
      <c r="G1894" s="32">
        <f t="shared" si="1561"/>
        <v>0</v>
      </c>
      <c r="H1894" s="32">
        <f t="shared" si="1423"/>
        <v>0</v>
      </c>
      <c r="I1894" s="29">
        <f>'F4.2'!AA178</f>
        <v>15.67</v>
      </c>
      <c r="J1894" s="29">
        <f>'F4.2'!AZ178</f>
        <v>15.67</v>
      </c>
      <c r="K1894" s="32"/>
      <c r="L1894" s="32"/>
      <c r="M1894" s="32">
        <f t="shared" si="1545"/>
        <v>15.67</v>
      </c>
      <c r="N1894" s="32">
        <f t="shared" si="1425"/>
        <v>0</v>
      </c>
      <c r="O1894" s="197"/>
      <c r="P1894" s="198"/>
    </row>
    <row r="1895" spans="1:16" ht="15.75" outlineLevel="1">
      <c r="A1895" s="271">
        <f t="shared" ref="A1895:E1895" si="1602">A1609</f>
        <v>0</v>
      </c>
      <c r="B1895" s="222" t="str">
        <f t="shared" si="1602"/>
        <v xml:space="preserve"> Upgradation of GT-5 and GT-6 SFC and SEE system.</v>
      </c>
      <c r="C1895" s="51">
        <f t="shared" si="1602"/>
        <v>0</v>
      </c>
      <c r="D1895" s="217" t="str">
        <f t="shared" si="1602"/>
        <v>-</v>
      </c>
      <c r="E1895" s="53">
        <f t="shared" si="1602"/>
        <v>0</v>
      </c>
      <c r="F1895" s="32">
        <f t="shared" si="1560"/>
        <v>14</v>
      </c>
      <c r="G1895" s="32">
        <f t="shared" si="1561"/>
        <v>14</v>
      </c>
      <c r="H1895" s="32">
        <f t="shared" si="1423"/>
        <v>0</v>
      </c>
      <c r="I1895" s="29">
        <f>'F4.2'!AA179</f>
        <v>0</v>
      </c>
      <c r="J1895" s="29">
        <f>'F4.2'!AZ179</f>
        <v>0</v>
      </c>
      <c r="K1895" s="32"/>
      <c r="L1895" s="32"/>
      <c r="M1895" s="32">
        <f t="shared" si="1545"/>
        <v>0</v>
      </c>
      <c r="N1895" s="32">
        <f t="shared" si="1425"/>
        <v>0</v>
      </c>
      <c r="O1895" s="197"/>
      <c r="P1895" s="198"/>
    </row>
    <row r="1896" spans="1:16" ht="31.5" outlineLevel="1">
      <c r="A1896" s="271">
        <f t="shared" ref="A1896:E1896" si="1603">A1610</f>
        <v>0</v>
      </c>
      <c r="B1896" s="222" t="str">
        <f t="shared" si="1603"/>
        <v xml:space="preserve"> Upgradation of Gas Turbine Generator and Transformer protection system (2 No)</v>
      </c>
      <c r="C1896" s="51">
        <f t="shared" si="1603"/>
        <v>0</v>
      </c>
      <c r="D1896" s="217" t="str">
        <f t="shared" si="1603"/>
        <v>-</v>
      </c>
      <c r="E1896" s="53">
        <f t="shared" si="1603"/>
        <v>0</v>
      </c>
      <c r="F1896" s="32">
        <f t="shared" si="1560"/>
        <v>2</v>
      </c>
      <c r="G1896" s="32">
        <f t="shared" si="1561"/>
        <v>2</v>
      </c>
      <c r="H1896" s="32">
        <f t="shared" si="1423"/>
        <v>0</v>
      </c>
      <c r="I1896" s="29">
        <f>'F4.2'!AA180</f>
        <v>0</v>
      </c>
      <c r="J1896" s="29">
        <f>'F4.2'!AZ180</f>
        <v>0</v>
      </c>
      <c r="K1896" s="32"/>
      <c r="L1896" s="32"/>
      <c r="M1896" s="32">
        <f t="shared" si="1545"/>
        <v>0</v>
      </c>
      <c r="N1896" s="32">
        <f t="shared" si="1425"/>
        <v>0</v>
      </c>
      <c r="O1896" s="197"/>
      <c r="P1896" s="198"/>
    </row>
    <row r="1897" spans="1:16" ht="47.25" outlineLevel="1">
      <c r="A1897" s="271">
        <f t="shared" ref="A1897:E1897" si="1604">A1611</f>
        <v>29</v>
      </c>
      <c r="B1897" s="214" t="str">
        <f t="shared" si="1604"/>
        <v>Schemes for improvement of auxiliary availability for effecient performance during running of 108 MW Stage II &amp; 120 MW Stage III units at GTPS, Uran.</v>
      </c>
      <c r="C1897" s="51">
        <f t="shared" si="1604"/>
        <v>0</v>
      </c>
      <c r="D1897" s="217" t="str">
        <f t="shared" si="1604"/>
        <v>-</v>
      </c>
      <c r="E1897" s="53">
        <f t="shared" si="1604"/>
        <v>0</v>
      </c>
      <c r="F1897" s="32">
        <f t="shared" si="1560"/>
        <v>0</v>
      </c>
      <c r="G1897" s="32">
        <f t="shared" si="1561"/>
        <v>0</v>
      </c>
      <c r="H1897" s="32">
        <f t="shared" si="1423"/>
        <v>0</v>
      </c>
      <c r="I1897" s="29">
        <f>'F4.2'!AA181</f>
        <v>0</v>
      </c>
      <c r="J1897" s="29">
        <f>'F4.2'!AZ181</f>
        <v>0</v>
      </c>
      <c r="K1897" s="32"/>
      <c r="L1897" s="32"/>
      <c r="M1897" s="32">
        <f t="shared" si="1545"/>
        <v>0</v>
      </c>
      <c r="N1897" s="32">
        <f t="shared" si="1425"/>
        <v>0</v>
      </c>
      <c r="O1897" s="197"/>
      <c r="P1897" s="198"/>
    </row>
    <row r="1898" spans="1:16" ht="31.5" outlineLevel="1">
      <c r="A1898" s="271">
        <f t="shared" ref="A1898:E1898" si="1605">A1612</f>
        <v>0</v>
      </c>
      <c r="B1898" s="222" t="str">
        <f t="shared" si="1605"/>
        <v>Procurement of 108 MW Stage II GT units generator rotor at GTPS, Uran.</v>
      </c>
      <c r="C1898" s="51">
        <f t="shared" si="1605"/>
        <v>0</v>
      </c>
      <c r="D1898" s="217" t="str">
        <f t="shared" si="1605"/>
        <v>-</v>
      </c>
      <c r="E1898" s="53">
        <f t="shared" si="1605"/>
        <v>0</v>
      </c>
      <c r="F1898" s="32">
        <f t="shared" si="1560"/>
        <v>30</v>
      </c>
      <c r="G1898" s="32">
        <f t="shared" si="1561"/>
        <v>30</v>
      </c>
      <c r="H1898" s="32">
        <f t="shared" si="1423"/>
        <v>0</v>
      </c>
      <c r="I1898" s="29">
        <f>'F4.2'!AA182</f>
        <v>0</v>
      </c>
      <c r="J1898" s="29">
        <f>'F4.2'!AZ182</f>
        <v>0</v>
      </c>
      <c r="K1898" s="32"/>
      <c r="L1898" s="32"/>
      <c r="M1898" s="32">
        <f t="shared" si="1545"/>
        <v>0</v>
      </c>
      <c r="N1898" s="32">
        <f t="shared" si="1425"/>
        <v>0</v>
      </c>
      <c r="O1898" s="197"/>
      <c r="P1898" s="198"/>
    </row>
    <row r="1899" spans="1:16" ht="47.25" outlineLevel="1">
      <c r="A1899" s="271">
        <f t="shared" ref="A1899:E1899" si="1606">A1613</f>
        <v>0</v>
      </c>
      <c r="B1899" s="222" t="str">
        <f t="shared" si="1606"/>
        <v xml:space="preserve"> Procurement of 1 MVA Unit Auxiliary Transformer, 570 KVA Excitation Transformer and 2 MVA Frequency Converter Transformer of Stage II GT Unit at GTPS, Uran.</v>
      </c>
      <c r="C1899" s="51">
        <f t="shared" si="1606"/>
        <v>0</v>
      </c>
      <c r="D1899" s="217" t="str">
        <f t="shared" si="1606"/>
        <v>-</v>
      </c>
      <c r="E1899" s="53">
        <f t="shared" si="1606"/>
        <v>0</v>
      </c>
      <c r="F1899" s="32">
        <f t="shared" si="1560"/>
        <v>1.2</v>
      </c>
      <c r="G1899" s="32">
        <f t="shared" si="1561"/>
        <v>1.2</v>
      </c>
      <c r="H1899" s="32">
        <f t="shared" si="1423"/>
        <v>0</v>
      </c>
      <c r="I1899" s="29">
        <f>'F4.2'!AA183</f>
        <v>0</v>
      </c>
      <c r="J1899" s="29">
        <f>'F4.2'!AZ183</f>
        <v>0</v>
      </c>
      <c r="K1899" s="32"/>
      <c r="L1899" s="32"/>
      <c r="M1899" s="32">
        <f t="shared" si="1545"/>
        <v>0</v>
      </c>
      <c r="N1899" s="32">
        <f t="shared" si="1425"/>
        <v>0</v>
      </c>
      <c r="O1899" s="197"/>
      <c r="P1899" s="198"/>
    </row>
    <row r="1900" spans="1:16" ht="15.75" outlineLevel="1">
      <c r="A1900" s="271">
        <f t="shared" ref="A1900:E1900" si="1607">A1614</f>
        <v>0</v>
      </c>
      <c r="B1900" s="222" t="str">
        <f t="shared" si="1607"/>
        <v xml:space="preserve"> Upgradation of Stage -II &amp; III Battery Chargers.</v>
      </c>
      <c r="C1900" s="51">
        <f t="shared" si="1607"/>
        <v>0</v>
      </c>
      <c r="D1900" s="217" t="str">
        <f t="shared" si="1607"/>
        <v>-</v>
      </c>
      <c r="E1900" s="53">
        <f t="shared" si="1607"/>
        <v>0</v>
      </c>
      <c r="F1900" s="32">
        <f t="shared" si="1560"/>
        <v>2.75</v>
      </c>
      <c r="G1900" s="32">
        <f t="shared" si="1561"/>
        <v>2.75</v>
      </c>
      <c r="H1900" s="32">
        <f t="shared" si="1423"/>
        <v>0</v>
      </c>
      <c r="I1900" s="29">
        <f>'F4.2'!AA184</f>
        <v>0</v>
      </c>
      <c r="J1900" s="29">
        <f>'F4.2'!AZ184</f>
        <v>0</v>
      </c>
      <c r="K1900" s="32"/>
      <c r="L1900" s="32"/>
      <c r="M1900" s="32">
        <f t="shared" si="1545"/>
        <v>0</v>
      </c>
      <c r="N1900" s="32">
        <f t="shared" si="1425"/>
        <v>0</v>
      </c>
      <c r="O1900" s="197"/>
      <c r="P1900" s="198"/>
    </row>
    <row r="1901" spans="1:16" ht="15.75" outlineLevel="1">
      <c r="A1901" s="271">
        <f t="shared" ref="A1901:E1901" si="1608">A1615</f>
        <v>0</v>
      </c>
      <c r="B1901" s="222" t="str">
        <f t="shared" si="1608"/>
        <v>(a)  Upgradation of 4 MW DG set control system.</v>
      </c>
      <c r="C1901" s="51">
        <f t="shared" si="1608"/>
        <v>0</v>
      </c>
      <c r="D1901" s="217" t="str">
        <f t="shared" si="1608"/>
        <v>-</v>
      </c>
      <c r="E1901" s="53">
        <f t="shared" si="1608"/>
        <v>0</v>
      </c>
      <c r="F1901" s="32">
        <f t="shared" si="1560"/>
        <v>1</v>
      </c>
      <c r="G1901" s="32">
        <f t="shared" si="1561"/>
        <v>1</v>
      </c>
      <c r="H1901" s="32">
        <f t="shared" si="1423"/>
        <v>0</v>
      </c>
      <c r="I1901" s="29">
        <f>'F4.2'!AA185</f>
        <v>0</v>
      </c>
      <c r="J1901" s="29">
        <f>'F4.2'!AZ185</f>
        <v>0</v>
      </c>
      <c r="K1901" s="32"/>
      <c r="L1901" s="32"/>
      <c r="M1901" s="32">
        <f t="shared" si="1545"/>
        <v>0</v>
      </c>
      <c r="N1901" s="32">
        <f t="shared" si="1425"/>
        <v>0</v>
      </c>
      <c r="O1901" s="197"/>
      <c r="P1901" s="198"/>
    </row>
    <row r="1902" spans="1:16" ht="31.5" outlineLevel="1">
      <c r="A1902" s="271">
        <f t="shared" ref="A1902:E1902" si="1609">A1616</f>
        <v>30</v>
      </c>
      <c r="B1902" s="214" t="str">
        <f t="shared" si="1609"/>
        <v>Procurment of insurance spare for reliability improvement at GTPS Uran</v>
      </c>
      <c r="C1902" s="51">
        <f t="shared" si="1609"/>
        <v>0</v>
      </c>
      <c r="D1902" s="217" t="str">
        <f t="shared" si="1609"/>
        <v>-</v>
      </c>
      <c r="E1902" s="53">
        <f t="shared" si="1609"/>
        <v>0</v>
      </c>
      <c r="F1902" s="32">
        <f t="shared" si="1560"/>
        <v>0</v>
      </c>
      <c r="G1902" s="32">
        <f t="shared" si="1561"/>
        <v>0</v>
      </c>
      <c r="H1902" s="32">
        <f t="shared" si="1423"/>
        <v>0</v>
      </c>
      <c r="I1902" s="29">
        <f>'F4.2'!AA186</f>
        <v>0</v>
      </c>
      <c r="J1902" s="29">
        <f>'F4.2'!AZ186</f>
        <v>0</v>
      </c>
      <c r="K1902" s="32"/>
      <c r="L1902" s="32"/>
      <c r="M1902" s="32">
        <f t="shared" si="1545"/>
        <v>0</v>
      </c>
      <c r="N1902" s="32">
        <f t="shared" si="1425"/>
        <v>0</v>
      </c>
      <c r="O1902" s="197"/>
      <c r="P1902" s="198"/>
    </row>
    <row r="1903" spans="1:16" ht="31.5" outlineLevel="1">
      <c r="A1903" s="271">
        <f t="shared" ref="A1903:E1903" si="1610">A1617</f>
        <v>0</v>
      </c>
      <c r="B1903" s="222" t="str">
        <f t="shared" si="1610"/>
        <v xml:space="preserve"> Procurement of 120 MW Stage III WHRP unit generator rotor at GTPS, Uran.</v>
      </c>
      <c r="C1903" s="51">
        <f t="shared" si="1610"/>
        <v>0</v>
      </c>
      <c r="D1903" s="217" t="str">
        <f t="shared" si="1610"/>
        <v>-</v>
      </c>
      <c r="E1903" s="53">
        <f t="shared" si="1610"/>
        <v>0</v>
      </c>
      <c r="F1903" s="32">
        <f t="shared" si="1560"/>
        <v>40</v>
      </c>
      <c r="G1903" s="32">
        <f t="shared" si="1561"/>
        <v>40</v>
      </c>
      <c r="H1903" s="32">
        <f t="shared" si="1423"/>
        <v>0</v>
      </c>
      <c r="I1903" s="29">
        <f>'F4.2'!AA187</f>
        <v>0</v>
      </c>
      <c r="J1903" s="29">
        <f>'F4.2'!AZ187</f>
        <v>0</v>
      </c>
      <c r="K1903" s="32"/>
      <c r="L1903" s="32"/>
      <c r="M1903" s="32">
        <f t="shared" si="1545"/>
        <v>0</v>
      </c>
      <c r="N1903" s="32">
        <f t="shared" si="1425"/>
        <v>0</v>
      </c>
      <c r="O1903" s="197"/>
      <c r="P1903" s="198"/>
    </row>
    <row r="1904" spans="1:16" ht="15.75" outlineLevel="1">
      <c r="A1904" s="271">
        <f t="shared" ref="A1904:E1904" si="1611">A1618</f>
        <v>31</v>
      </c>
      <c r="B1904" s="214" t="str">
        <f t="shared" si="1611"/>
        <v>AI Based Comprehensive Infrasecure Project</v>
      </c>
      <c r="C1904" s="51">
        <f t="shared" si="1611"/>
        <v>0</v>
      </c>
      <c r="D1904" s="217" t="str">
        <f t="shared" si="1611"/>
        <v>-</v>
      </c>
      <c r="E1904" s="53">
        <f t="shared" si="1611"/>
        <v>0</v>
      </c>
      <c r="F1904" s="32">
        <f t="shared" si="1560"/>
        <v>0</v>
      </c>
      <c r="G1904" s="32">
        <f t="shared" si="1561"/>
        <v>0</v>
      </c>
      <c r="H1904" s="32">
        <f t="shared" si="1423"/>
        <v>0</v>
      </c>
      <c r="I1904" s="29">
        <f>'F4.2'!AA188</f>
        <v>0</v>
      </c>
      <c r="J1904" s="29">
        <f>'F4.2'!AZ188</f>
        <v>0</v>
      </c>
      <c r="K1904" s="32"/>
      <c r="L1904" s="32"/>
      <c r="M1904" s="32">
        <f t="shared" ref="M1904:M1967" si="1612">SUM(J1904:L1904)</f>
        <v>0</v>
      </c>
      <c r="N1904" s="32">
        <f t="shared" si="1425"/>
        <v>0</v>
      </c>
      <c r="O1904" s="197"/>
      <c r="P1904" s="198"/>
    </row>
    <row r="1905" spans="1:16" ht="15.75" outlineLevel="1">
      <c r="A1905" s="271">
        <f t="shared" ref="A1905:E1905" si="1613">A1619</f>
        <v>0</v>
      </c>
      <c r="B1905" s="222" t="str">
        <f t="shared" si="1613"/>
        <v>AI Based Comprehensive Infrasecure Project</v>
      </c>
      <c r="C1905" s="51">
        <f t="shared" si="1613"/>
        <v>0</v>
      </c>
      <c r="D1905" s="217" t="str">
        <f t="shared" si="1613"/>
        <v>-</v>
      </c>
      <c r="E1905" s="53">
        <f t="shared" si="1613"/>
        <v>0</v>
      </c>
      <c r="F1905" s="32">
        <f t="shared" si="1560"/>
        <v>0</v>
      </c>
      <c r="G1905" s="32">
        <f t="shared" si="1561"/>
        <v>18.683457499999999</v>
      </c>
      <c r="H1905" s="32">
        <f t="shared" si="1423"/>
        <v>-18.683457499999999</v>
      </c>
      <c r="I1905" s="29">
        <f>'F4.2'!AA189</f>
        <v>0</v>
      </c>
      <c r="J1905" s="29">
        <f>'F4.2'!AZ189</f>
        <v>0</v>
      </c>
      <c r="K1905" s="32"/>
      <c r="L1905" s="32"/>
      <c r="M1905" s="32">
        <f t="shared" si="1612"/>
        <v>0</v>
      </c>
      <c r="N1905" s="32">
        <f t="shared" si="1425"/>
        <v>-18.683457499999999</v>
      </c>
      <c r="O1905" s="197"/>
      <c r="P1905" s="198"/>
    </row>
    <row r="1906" spans="1:16" ht="15.75" outlineLevel="1">
      <c r="A1906" s="271">
        <f t="shared" ref="A1906:E1906" si="1614">A1620</f>
        <v>32</v>
      </c>
      <c r="B1906" s="214" t="str">
        <f t="shared" si="1614"/>
        <v>A0 RESTORATION</v>
      </c>
      <c r="C1906" s="51">
        <f t="shared" si="1614"/>
        <v>0</v>
      </c>
      <c r="D1906" s="217" t="str">
        <f t="shared" si="1614"/>
        <v>-</v>
      </c>
      <c r="E1906" s="53">
        <f t="shared" si="1614"/>
        <v>0</v>
      </c>
      <c r="F1906" s="32">
        <f t="shared" si="1560"/>
        <v>0</v>
      </c>
      <c r="G1906" s="32">
        <f t="shared" si="1561"/>
        <v>42.481999999999999</v>
      </c>
      <c r="H1906" s="32">
        <f t="shared" si="1423"/>
        <v>-42.481999999999999</v>
      </c>
      <c r="I1906" s="29">
        <f>'F4.2'!AA190</f>
        <v>0</v>
      </c>
      <c r="J1906" s="29">
        <f>'F4.2'!AZ190</f>
        <v>0</v>
      </c>
      <c r="K1906" s="32"/>
      <c r="L1906" s="32"/>
      <c r="M1906" s="32">
        <f t="shared" si="1612"/>
        <v>0</v>
      </c>
      <c r="N1906" s="32">
        <f t="shared" si="1425"/>
        <v>-42.481999999999999</v>
      </c>
      <c r="O1906" s="197"/>
      <c r="P1906" s="198"/>
    </row>
    <row r="1907" spans="1:16" ht="15.75" outlineLevel="1">
      <c r="A1907" s="271">
        <f t="shared" ref="A1907:E1907" si="1615">A1621</f>
        <v>0</v>
      </c>
      <c r="B1907" s="222" t="str">
        <f t="shared" si="1615"/>
        <v>A0 RESTORATION</v>
      </c>
      <c r="C1907" s="51">
        <f t="shared" si="1615"/>
        <v>0</v>
      </c>
      <c r="D1907" s="217" t="str">
        <f t="shared" si="1615"/>
        <v>-</v>
      </c>
      <c r="E1907" s="53">
        <f t="shared" si="1615"/>
        <v>0</v>
      </c>
      <c r="F1907" s="32">
        <f t="shared" si="1560"/>
        <v>0</v>
      </c>
      <c r="G1907" s="32">
        <f t="shared" si="1561"/>
        <v>0</v>
      </c>
      <c r="H1907" s="32">
        <f t="shared" si="1423"/>
        <v>0</v>
      </c>
      <c r="I1907" s="29">
        <f>'F4.2'!AA191</f>
        <v>0</v>
      </c>
      <c r="J1907" s="29">
        <f>'F4.2'!AZ191</f>
        <v>0</v>
      </c>
      <c r="K1907" s="32"/>
      <c r="L1907" s="32"/>
      <c r="M1907" s="32">
        <f t="shared" si="1612"/>
        <v>0</v>
      </c>
      <c r="N1907" s="32">
        <f t="shared" si="1425"/>
        <v>0</v>
      </c>
      <c r="O1907" s="197"/>
      <c r="P1907" s="198"/>
    </row>
    <row r="1908" spans="1:16" ht="15.75" outlineLevel="1">
      <c r="A1908" s="89">
        <f t="shared" ref="A1908:E1908" si="1616">A1622</f>
        <v>0</v>
      </c>
      <c r="B1908" s="251">
        <f t="shared" si="1616"/>
        <v>0</v>
      </c>
      <c r="C1908" s="51">
        <f t="shared" si="1616"/>
        <v>0</v>
      </c>
      <c r="D1908" s="217" t="str">
        <f t="shared" si="1616"/>
        <v>-</v>
      </c>
      <c r="E1908" s="53">
        <f t="shared" si="1616"/>
        <v>0</v>
      </c>
      <c r="F1908" s="32">
        <f t="shared" si="1560"/>
        <v>0</v>
      </c>
      <c r="G1908" s="32">
        <f t="shared" si="1561"/>
        <v>0</v>
      </c>
      <c r="H1908" s="32">
        <f t="shared" si="1423"/>
        <v>0</v>
      </c>
      <c r="I1908" s="29">
        <f>'F4.2'!AA192</f>
        <v>0</v>
      </c>
      <c r="J1908" s="29">
        <f>'F4.2'!AZ192</f>
        <v>0</v>
      </c>
      <c r="K1908" s="32"/>
      <c r="L1908" s="32"/>
      <c r="M1908" s="32">
        <f t="shared" si="1612"/>
        <v>0</v>
      </c>
      <c r="N1908" s="32">
        <f t="shared" si="1425"/>
        <v>0</v>
      </c>
      <c r="O1908" s="197"/>
      <c r="P1908" s="198"/>
    </row>
    <row r="1909" spans="1:16" ht="15.75" outlineLevel="1">
      <c r="A1909" s="89">
        <f t="shared" ref="A1909:E1909" si="1617">A1623</f>
        <v>0</v>
      </c>
      <c r="B1909" s="72" t="str">
        <f t="shared" si="1617"/>
        <v>B) Non-DPR Schemes</v>
      </c>
      <c r="C1909" s="26">
        <f t="shared" si="1617"/>
        <v>0</v>
      </c>
      <c r="D1909" s="28" t="str">
        <f t="shared" si="1617"/>
        <v>-</v>
      </c>
      <c r="E1909" s="29">
        <f t="shared" si="1617"/>
        <v>0</v>
      </c>
      <c r="F1909" s="29">
        <f t="shared" si="1560"/>
        <v>0</v>
      </c>
      <c r="G1909" s="29">
        <f t="shared" si="1561"/>
        <v>0</v>
      </c>
      <c r="H1909" s="29">
        <f t="shared" si="1423"/>
        <v>0</v>
      </c>
      <c r="I1909" s="29">
        <f>'F4.2'!AA193</f>
        <v>0</v>
      </c>
      <c r="J1909" s="29">
        <f>'F4.2'!AZ193</f>
        <v>0</v>
      </c>
      <c r="K1909" s="29"/>
      <c r="L1909" s="29"/>
      <c r="M1909" s="29">
        <f t="shared" si="1612"/>
        <v>0</v>
      </c>
      <c r="N1909" s="29">
        <f t="shared" si="1425"/>
        <v>0</v>
      </c>
    </row>
    <row r="1910" spans="1:16" ht="15.75" outlineLevel="1">
      <c r="A1910" s="33">
        <f t="shared" ref="A1910:E1910" si="1618">A1624</f>
        <v>1</v>
      </c>
      <c r="B1910" s="205" t="str">
        <f t="shared" si="1618"/>
        <v>CHAIR REGULAR  ERGONOMICS STANDARD(4370002018)/QTY60</v>
      </c>
      <c r="C1910" s="51" t="str">
        <f t="shared" si="1618"/>
        <v>N.A.</v>
      </c>
      <c r="D1910" s="217" t="str">
        <f t="shared" si="1618"/>
        <v>-</v>
      </c>
      <c r="E1910" s="53">
        <f t="shared" si="1618"/>
        <v>0</v>
      </c>
      <c r="F1910" s="32">
        <f t="shared" si="1560"/>
        <v>3.3293999999999997E-2</v>
      </c>
      <c r="G1910" s="32">
        <f t="shared" si="1561"/>
        <v>3.3293999999999997E-2</v>
      </c>
      <c r="H1910" s="32">
        <f t="shared" si="1423"/>
        <v>0</v>
      </c>
      <c r="I1910" s="29">
        <f>'F4.2'!AA194</f>
        <v>0</v>
      </c>
      <c r="J1910" s="29">
        <f>'F4.2'!AZ194</f>
        <v>0</v>
      </c>
      <c r="K1910" s="32"/>
      <c r="L1910" s="32"/>
      <c r="M1910" s="32">
        <f t="shared" si="1612"/>
        <v>0</v>
      </c>
      <c r="N1910" s="32">
        <f t="shared" si="1425"/>
        <v>0</v>
      </c>
    </row>
    <row r="1911" spans="1:16" ht="15.75" outlineLevel="1">
      <c r="A1911" s="33">
        <f t="shared" ref="A1911:E1911" si="1619">A1625</f>
        <v>2</v>
      </c>
      <c r="B1911" s="205" t="str">
        <f t="shared" si="1619"/>
        <v>2 PANEL WOODEN SIDE TABLE 2 X 4 FT(4370002023)/QTY 20</v>
      </c>
      <c r="C1911" s="51" t="str">
        <f t="shared" si="1619"/>
        <v>N.A.</v>
      </c>
      <c r="D1911" s="217" t="str">
        <f t="shared" si="1619"/>
        <v>-</v>
      </c>
      <c r="E1911" s="53">
        <f t="shared" si="1619"/>
        <v>0</v>
      </c>
      <c r="F1911" s="32">
        <f t="shared" si="1560"/>
        <v>3.4646000000000003E-2</v>
      </c>
      <c r="G1911" s="32">
        <f t="shared" si="1561"/>
        <v>3.4646000000000003E-2</v>
      </c>
      <c r="H1911" s="32">
        <f t="shared" ref="H1911:H1974" si="1620">F1911-G1911</f>
        <v>0</v>
      </c>
      <c r="I1911" s="29">
        <f>'F4.2'!AA195</f>
        <v>0</v>
      </c>
      <c r="J1911" s="29">
        <f>'F4.2'!AZ195</f>
        <v>0</v>
      </c>
      <c r="K1911" s="32"/>
      <c r="L1911" s="32"/>
      <c r="M1911" s="32">
        <f t="shared" si="1612"/>
        <v>0</v>
      </c>
      <c r="N1911" s="32">
        <f t="shared" ref="N1911:N1974" si="1621">H1911+I1911-M1911</f>
        <v>0</v>
      </c>
    </row>
    <row r="1912" spans="1:16" ht="15.75" outlineLevel="1">
      <c r="A1912" s="33">
        <f t="shared" ref="A1912:E1912" si="1622">A1626</f>
        <v>3</v>
      </c>
      <c r="B1912" s="205" t="str">
        <f t="shared" si="1622"/>
        <v>EXECUTIVE REV CHAIR(4370002025)/QTY 19</v>
      </c>
      <c r="C1912" s="51" t="str">
        <f t="shared" si="1622"/>
        <v>N.A.</v>
      </c>
      <c r="D1912" s="217" t="str">
        <f t="shared" si="1622"/>
        <v>-</v>
      </c>
      <c r="E1912" s="53">
        <f t="shared" si="1622"/>
        <v>0</v>
      </c>
      <c r="F1912" s="32">
        <f t="shared" si="1560"/>
        <v>7.9152319999999995E-3</v>
      </c>
      <c r="G1912" s="32">
        <f t="shared" si="1561"/>
        <v>7.9152319999999995E-3</v>
      </c>
      <c r="H1912" s="32">
        <f t="shared" si="1620"/>
        <v>0</v>
      </c>
      <c r="I1912" s="29">
        <f>'F4.2'!AA196</f>
        <v>0</v>
      </c>
      <c r="J1912" s="29">
        <f>'F4.2'!AZ196</f>
        <v>0</v>
      </c>
      <c r="K1912" s="32"/>
      <c r="L1912" s="32"/>
      <c r="M1912" s="32">
        <f t="shared" si="1612"/>
        <v>0</v>
      </c>
      <c r="N1912" s="32">
        <f t="shared" si="1621"/>
        <v>0</v>
      </c>
    </row>
    <row r="1913" spans="1:16" ht="15.75" outlineLevel="1">
      <c r="A1913" s="33">
        <f t="shared" ref="A1913:E1913" si="1623">A1627</f>
        <v>4</v>
      </c>
      <c r="B1913" s="205" t="str">
        <f t="shared" si="1623"/>
        <v>INDUSTRIAL CABINET WITH 4 LOCKERS(4370002025)/QTY 19</v>
      </c>
      <c r="C1913" s="51" t="str">
        <f t="shared" si="1623"/>
        <v>N.A.</v>
      </c>
      <c r="D1913" s="217" t="str">
        <f t="shared" si="1623"/>
        <v>-</v>
      </c>
      <c r="E1913" s="53">
        <f t="shared" si="1623"/>
        <v>0</v>
      </c>
      <c r="F1913" s="32">
        <f t="shared" si="1560"/>
        <v>2.8266900000000001E-2</v>
      </c>
      <c r="G1913" s="32">
        <f t="shared" si="1561"/>
        <v>2.8266900000000001E-2</v>
      </c>
      <c r="H1913" s="32">
        <f t="shared" si="1620"/>
        <v>0</v>
      </c>
      <c r="I1913" s="29">
        <f>'F4.2'!AA197</f>
        <v>0</v>
      </c>
      <c r="J1913" s="29">
        <f>'F4.2'!AZ197</f>
        <v>0</v>
      </c>
      <c r="K1913" s="32"/>
      <c r="L1913" s="32"/>
      <c r="M1913" s="32">
        <f t="shared" si="1612"/>
        <v>0</v>
      </c>
      <c r="N1913" s="32">
        <f t="shared" si="1621"/>
        <v>0</v>
      </c>
    </row>
    <row r="1914" spans="1:16" ht="15.75" outlineLevel="1">
      <c r="A1914" s="33">
        <f t="shared" ref="A1914:E1914" si="1624">A1628</f>
        <v>5</v>
      </c>
      <c r="B1914" s="205" t="str">
        <f t="shared" si="1624"/>
        <v>INDUSTRIAL CABINET WITH 4 LOCKERS(4370002037)/QTY 6</v>
      </c>
      <c r="C1914" s="51" t="str">
        <f t="shared" si="1624"/>
        <v>N.A.</v>
      </c>
      <c r="D1914" s="217" t="str">
        <f t="shared" si="1624"/>
        <v>-</v>
      </c>
      <c r="E1914" s="53">
        <f t="shared" si="1624"/>
        <v>0</v>
      </c>
      <c r="F1914" s="32">
        <f t="shared" si="1560"/>
        <v>1.116E-2</v>
      </c>
      <c r="G1914" s="32">
        <f t="shared" si="1561"/>
        <v>1.116E-2</v>
      </c>
      <c r="H1914" s="32">
        <f t="shared" si="1620"/>
        <v>0</v>
      </c>
      <c r="I1914" s="29">
        <f>'F4.2'!AA198</f>
        <v>0</v>
      </c>
      <c r="J1914" s="29">
        <f>'F4.2'!AZ198</f>
        <v>0</v>
      </c>
      <c r="K1914" s="32"/>
      <c r="L1914" s="32"/>
      <c r="M1914" s="32">
        <f t="shared" si="1612"/>
        <v>0</v>
      </c>
      <c r="N1914" s="32">
        <f t="shared" si="1621"/>
        <v>0</v>
      </c>
    </row>
    <row r="1915" spans="1:16" ht="15.75" outlineLevel="1">
      <c r="A1915" s="33">
        <f t="shared" ref="A1915:E1915" si="1625">A1629</f>
        <v>6</v>
      </c>
      <c r="B1915" s="205" t="str">
        <f t="shared" si="1625"/>
        <v>CHAIR REGULAR (4370002039)/QTY 51</v>
      </c>
      <c r="C1915" s="51" t="str">
        <f t="shared" si="1625"/>
        <v>N.A.</v>
      </c>
      <c r="D1915" s="217" t="str">
        <f t="shared" si="1625"/>
        <v>-</v>
      </c>
      <c r="E1915" s="53">
        <f t="shared" si="1625"/>
        <v>0</v>
      </c>
      <c r="F1915" s="32">
        <f t="shared" si="1560"/>
        <v>3.7587000000000002E-2</v>
      </c>
      <c r="G1915" s="32">
        <f t="shared" si="1561"/>
        <v>3.7587000000000002E-2</v>
      </c>
      <c r="H1915" s="32">
        <f t="shared" si="1620"/>
        <v>0</v>
      </c>
      <c r="I1915" s="29">
        <f>'F4.2'!AA199</f>
        <v>0</v>
      </c>
      <c r="J1915" s="29">
        <f>'F4.2'!AZ199</f>
        <v>0</v>
      </c>
      <c r="K1915" s="32"/>
      <c r="L1915" s="32"/>
      <c r="M1915" s="32">
        <f t="shared" si="1612"/>
        <v>0</v>
      </c>
      <c r="N1915" s="32">
        <f t="shared" si="1621"/>
        <v>0</v>
      </c>
    </row>
    <row r="1916" spans="1:16" ht="15.75" outlineLevel="1">
      <c r="A1916" s="33">
        <f t="shared" ref="A1916:E1916" si="1626">A1630</f>
        <v>7</v>
      </c>
      <c r="B1916" s="205" t="str">
        <f t="shared" si="1626"/>
        <v>3 BURNER GAS STOVE IRON PAN SUPPORT(4370002320)/QTY 1</v>
      </c>
      <c r="C1916" s="51" t="str">
        <f t="shared" si="1626"/>
        <v>N.A.</v>
      </c>
      <c r="D1916" s="217" t="str">
        <f t="shared" si="1626"/>
        <v>-</v>
      </c>
      <c r="E1916" s="53">
        <f t="shared" si="1626"/>
        <v>0</v>
      </c>
      <c r="F1916" s="32">
        <f t="shared" si="1560"/>
        <v>1.99E-3</v>
      </c>
      <c r="G1916" s="32">
        <f t="shared" si="1561"/>
        <v>1.99E-3</v>
      </c>
      <c r="H1916" s="32">
        <f t="shared" si="1620"/>
        <v>0</v>
      </c>
      <c r="I1916" s="29">
        <f>'F4.2'!AA200</f>
        <v>0</v>
      </c>
      <c r="J1916" s="29">
        <f>'F4.2'!AZ200</f>
        <v>0</v>
      </c>
      <c r="K1916" s="32"/>
      <c r="L1916" s="32"/>
      <c r="M1916" s="32">
        <f t="shared" si="1612"/>
        <v>0</v>
      </c>
      <c r="N1916" s="32">
        <f t="shared" si="1621"/>
        <v>0</v>
      </c>
    </row>
    <row r="1917" spans="1:16" ht="15.75" outlineLevel="1">
      <c r="A1917" s="33">
        <f t="shared" ref="A1917:E1917" si="1627">A1631</f>
        <v>8</v>
      </c>
      <c r="B1917" s="205" t="str">
        <f t="shared" si="1627"/>
        <v>3 BURNER GAS STOVE IRON PAN SUPPORT(4370002319)/QTY 1</v>
      </c>
      <c r="C1917" s="51" t="str">
        <f t="shared" si="1627"/>
        <v>N.A.</v>
      </c>
      <c r="D1917" s="217" t="str">
        <f t="shared" si="1627"/>
        <v>-</v>
      </c>
      <c r="E1917" s="53">
        <f t="shared" si="1627"/>
        <v>0</v>
      </c>
      <c r="F1917" s="32">
        <f t="shared" si="1560"/>
        <v>7.7949900000000001E-4</v>
      </c>
      <c r="G1917" s="32">
        <f t="shared" si="1561"/>
        <v>7.7949900000000001E-4</v>
      </c>
      <c r="H1917" s="32">
        <f t="shared" si="1620"/>
        <v>0</v>
      </c>
      <c r="I1917" s="29">
        <f>'F4.2'!AA201</f>
        <v>0</v>
      </c>
      <c r="J1917" s="29">
        <f>'F4.2'!AZ201</f>
        <v>0</v>
      </c>
      <c r="K1917" s="32"/>
      <c r="L1917" s="32"/>
      <c r="M1917" s="32">
        <f t="shared" si="1612"/>
        <v>0</v>
      </c>
      <c r="N1917" s="32">
        <f t="shared" si="1621"/>
        <v>0</v>
      </c>
    </row>
    <row r="1918" spans="1:16" ht="15.75" outlineLevel="1">
      <c r="A1918" s="33">
        <f t="shared" ref="A1918:E1918" si="1628">A1632</f>
        <v>9</v>
      </c>
      <c r="B1918" s="205" t="str">
        <f t="shared" si="1628"/>
        <v>Samsung LCD TV(2 nos, 26" in Rest House)/QTY 2</v>
      </c>
      <c r="C1918" s="51" t="str">
        <f t="shared" si="1628"/>
        <v>N.A.</v>
      </c>
      <c r="D1918" s="217" t="str">
        <f t="shared" si="1628"/>
        <v>-</v>
      </c>
      <c r="E1918" s="53">
        <f t="shared" si="1628"/>
        <v>0</v>
      </c>
      <c r="F1918" s="32">
        <f t="shared" ref="F1918:F1981" si="1629">F1632+I1632</f>
        <v>1.9555198999999999E-2</v>
      </c>
      <c r="G1918" s="32">
        <f t="shared" ref="G1918:G1981" si="1630">G1632+M1632</f>
        <v>1.9555198999999999E-2</v>
      </c>
      <c r="H1918" s="32">
        <f t="shared" si="1620"/>
        <v>0</v>
      </c>
      <c r="I1918" s="29">
        <f>'F4.2'!AA202</f>
        <v>0</v>
      </c>
      <c r="J1918" s="29">
        <f>'F4.2'!AZ202</f>
        <v>0</v>
      </c>
      <c r="K1918" s="32"/>
      <c r="L1918" s="32"/>
      <c r="M1918" s="32">
        <f t="shared" si="1612"/>
        <v>0</v>
      </c>
      <c r="N1918" s="32">
        <f t="shared" si="1621"/>
        <v>0</v>
      </c>
    </row>
    <row r="1919" spans="1:16" ht="15.75" outlineLevel="1">
      <c r="A1919" s="33">
        <f t="shared" ref="A1919:E1919" si="1631">A1633</f>
        <v>10</v>
      </c>
      <c r="B1919" s="205" t="str">
        <f t="shared" si="1631"/>
        <v>Mobile Purchase for CE GTPS/QTY 1</v>
      </c>
      <c r="C1919" s="51" t="str">
        <f t="shared" si="1631"/>
        <v>N.A.</v>
      </c>
      <c r="D1919" s="217" t="str">
        <f t="shared" si="1631"/>
        <v>-</v>
      </c>
      <c r="E1919" s="53">
        <f t="shared" si="1631"/>
        <v>0</v>
      </c>
      <c r="F1919" s="32">
        <f t="shared" si="1629"/>
        <v>1.5989999999999999E-3</v>
      </c>
      <c r="G1919" s="32">
        <f t="shared" si="1630"/>
        <v>1.5989999999999999E-3</v>
      </c>
      <c r="H1919" s="32">
        <f t="shared" si="1620"/>
        <v>0</v>
      </c>
      <c r="I1919" s="29">
        <f>'F4.2'!AA203</f>
        <v>0</v>
      </c>
      <c r="J1919" s="29">
        <f>'F4.2'!AZ203</f>
        <v>0</v>
      </c>
      <c r="K1919" s="32"/>
      <c r="L1919" s="32"/>
      <c r="M1919" s="32">
        <f t="shared" si="1612"/>
        <v>0</v>
      </c>
      <c r="N1919" s="32">
        <f t="shared" si="1621"/>
        <v>0</v>
      </c>
    </row>
    <row r="1920" spans="1:16" ht="15.75" outlineLevel="1">
      <c r="A1920" s="33">
        <f t="shared" ref="A1920:E1920" si="1632">A1634</f>
        <v>11</v>
      </c>
      <c r="B1920" s="205" t="str">
        <f t="shared" si="1632"/>
        <v>Walkie Talkie NO.7/QTY 7</v>
      </c>
      <c r="C1920" s="51" t="str">
        <f t="shared" si="1632"/>
        <v>N.A.</v>
      </c>
      <c r="D1920" s="217" t="str">
        <f t="shared" si="1632"/>
        <v>-</v>
      </c>
      <c r="E1920" s="53">
        <f t="shared" si="1632"/>
        <v>0</v>
      </c>
      <c r="F1920" s="32">
        <f t="shared" si="1629"/>
        <v>1.13575E-2</v>
      </c>
      <c r="G1920" s="32">
        <f t="shared" si="1630"/>
        <v>1.13575E-2</v>
      </c>
      <c r="H1920" s="32">
        <f t="shared" si="1620"/>
        <v>0</v>
      </c>
      <c r="I1920" s="29">
        <f>'F4.2'!AA204</f>
        <v>0</v>
      </c>
      <c r="J1920" s="29">
        <f>'F4.2'!AZ204</f>
        <v>0</v>
      </c>
      <c r="K1920" s="32"/>
      <c r="L1920" s="32"/>
      <c r="M1920" s="32">
        <f t="shared" si="1612"/>
        <v>0</v>
      </c>
      <c r="N1920" s="32">
        <f t="shared" si="1621"/>
        <v>0</v>
      </c>
    </row>
    <row r="1921" spans="1:14" ht="15.75" outlineLevel="1">
      <c r="A1921" s="33">
        <f t="shared" ref="A1921:E1921" si="1633">A1635</f>
        <v>12</v>
      </c>
      <c r="B1921" s="205" t="str">
        <f t="shared" si="1633"/>
        <v>Electronic Appliances to rest houseGTPS 4370002069/QTY 1</v>
      </c>
      <c r="C1921" s="51" t="str">
        <f t="shared" si="1633"/>
        <v>N.A.</v>
      </c>
      <c r="D1921" s="217" t="str">
        <f t="shared" si="1633"/>
        <v>-</v>
      </c>
      <c r="E1921" s="53">
        <f t="shared" si="1633"/>
        <v>0</v>
      </c>
      <c r="F1921" s="32">
        <f t="shared" si="1629"/>
        <v>4.2198000000000001E-3</v>
      </c>
      <c r="G1921" s="32">
        <f t="shared" si="1630"/>
        <v>4.2198000000000001E-3</v>
      </c>
      <c r="H1921" s="32">
        <f t="shared" si="1620"/>
        <v>0</v>
      </c>
      <c r="I1921" s="29">
        <f>'F4.2'!AA205</f>
        <v>0</v>
      </c>
      <c r="J1921" s="29">
        <f>'F4.2'!AZ205</f>
        <v>0</v>
      </c>
      <c r="K1921" s="32"/>
      <c r="L1921" s="32"/>
      <c r="M1921" s="32">
        <f t="shared" si="1612"/>
        <v>0</v>
      </c>
      <c r="N1921" s="32">
        <f t="shared" si="1621"/>
        <v>0</v>
      </c>
    </row>
    <row r="1922" spans="1:14" ht="15.75" outlineLevel="1">
      <c r="A1922" s="33">
        <f t="shared" ref="A1922:E1922" si="1634">A1636</f>
        <v>13</v>
      </c>
      <c r="B1922" s="205" t="str">
        <f t="shared" si="1634"/>
        <v>Electronic Appliances to rest house(4370002070)/QTY 1</v>
      </c>
      <c r="C1922" s="51" t="str">
        <f t="shared" si="1634"/>
        <v>N.A.</v>
      </c>
      <c r="D1922" s="217" t="str">
        <f t="shared" si="1634"/>
        <v>-</v>
      </c>
      <c r="E1922" s="53">
        <f t="shared" si="1634"/>
        <v>0</v>
      </c>
      <c r="F1922" s="32">
        <f t="shared" si="1629"/>
        <v>2.9608920000000001E-3</v>
      </c>
      <c r="G1922" s="32">
        <f t="shared" si="1630"/>
        <v>2.9608920000000001E-3</v>
      </c>
      <c r="H1922" s="32">
        <f t="shared" si="1620"/>
        <v>0</v>
      </c>
      <c r="I1922" s="29">
        <f>'F4.2'!AA206</f>
        <v>0</v>
      </c>
      <c r="J1922" s="29">
        <f>'F4.2'!AZ206</f>
        <v>0</v>
      </c>
      <c r="K1922" s="32"/>
      <c r="L1922" s="32"/>
      <c r="M1922" s="32">
        <f t="shared" si="1612"/>
        <v>0</v>
      </c>
      <c r="N1922" s="32">
        <f t="shared" si="1621"/>
        <v>0</v>
      </c>
    </row>
    <row r="1923" spans="1:14" ht="15.75" outlineLevel="1">
      <c r="A1923" s="33">
        <f t="shared" ref="A1923:E1923" si="1635">A1637</f>
        <v>14</v>
      </c>
      <c r="B1923" s="205" t="str">
        <f t="shared" si="1635"/>
        <v>COLOR LASER JET PRINTER4370002282/QTY 2</v>
      </c>
      <c r="C1923" s="51" t="str">
        <f t="shared" si="1635"/>
        <v>N.A.</v>
      </c>
      <c r="D1923" s="217" t="str">
        <f t="shared" si="1635"/>
        <v>-</v>
      </c>
      <c r="E1923" s="53">
        <f t="shared" si="1635"/>
        <v>0</v>
      </c>
      <c r="F1923" s="32">
        <f t="shared" si="1629"/>
        <v>4.7299600000000001E-3</v>
      </c>
      <c r="G1923" s="32">
        <f t="shared" si="1630"/>
        <v>4.7299600000000001E-3</v>
      </c>
      <c r="H1923" s="32">
        <f t="shared" si="1620"/>
        <v>0</v>
      </c>
      <c r="I1923" s="29">
        <f>'F4.2'!AA207</f>
        <v>0</v>
      </c>
      <c r="J1923" s="29">
        <f>'F4.2'!AZ207</f>
        <v>0</v>
      </c>
      <c r="K1923" s="32"/>
      <c r="L1923" s="32"/>
      <c r="M1923" s="32">
        <f t="shared" si="1612"/>
        <v>0</v>
      </c>
      <c r="N1923" s="32">
        <f t="shared" si="1621"/>
        <v>0</v>
      </c>
    </row>
    <row r="1924" spans="1:14" ht="15.75" outlineLevel="1">
      <c r="A1924" s="33">
        <f t="shared" ref="A1924:E1924" si="1636">A1638</f>
        <v>15</v>
      </c>
      <c r="B1924" s="205" t="str">
        <f t="shared" si="1636"/>
        <v>LASER LASERJET PRINTER FOR A4 PAPER(4370002057)/QTY 5</v>
      </c>
      <c r="C1924" s="51" t="str">
        <f t="shared" si="1636"/>
        <v>N.A.</v>
      </c>
      <c r="D1924" s="217" t="str">
        <f t="shared" si="1636"/>
        <v>-</v>
      </c>
      <c r="E1924" s="53">
        <f t="shared" si="1636"/>
        <v>0</v>
      </c>
      <c r="F1924" s="32">
        <f t="shared" si="1629"/>
        <v>3.5159990000000001E-3</v>
      </c>
      <c r="G1924" s="32">
        <f t="shared" si="1630"/>
        <v>3.5159990000000001E-3</v>
      </c>
      <c r="H1924" s="32">
        <f t="shared" si="1620"/>
        <v>0</v>
      </c>
      <c r="I1924" s="29">
        <f>'F4.2'!AA208</f>
        <v>0</v>
      </c>
      <c r="J1924" s="29">
        <f>'F4.2'!AZ208</f>
        <v>0</v>
      </c>
      <c r="K1924" s="32"/>
      <c r="L1924" s="32"/>
      <c r="M1924" s="32">
        <f t="shared" si="1612"/>
        <v>0</v>
      </c>
      <c r="N1924" s="32">
        <f t="shared" si="1621"/>
        <v>0</v>
      </c>
    </row>
    <row r="1925" spans="1:14" ht="15.75" outlineLevel="1">
      <c r="A1925" s="33">
        <f t="shared" ref="A1925:E1925" si="1637">A1639</f>
        <v>16</v>
      </c>
      <c r="B1925" s="205" t="str">
        <f t="shared" si="1637"/>
        <v>Split Air Conditioner(4370002046)GUEST HOUSE/QTY 11</v>
      </c>
      <c r="C1925" s="51" t="str">
        <f t="shared" si="1637"/>
        <v>N.A.</v>
      </c>
      <c r="D1925" s="217" t="str">
        <f t="shared" si="1637"/>
        <v>-</v>
      </c>
      <c r="E1925" s="53">
        <f t="shared" si="1637"/>
        <v>0</v>
      </c>
      <c r="F1925" s="32">
        <f t="shared" si="1629"/>
        <v>5.7773056000000003E-2</v>
      </c>
      <c r="G1925" s="32">
        <f t="shared" si="1630"/>
        <v>5.7773056000000003E-2</v>
      </c>
      <c r="H1925" s="32">
        <f t="shared" si="1620"/>
        <v>0</v>
      </c>
      <c r="I1925" s="29">
        <f>'F4.2'!AA209</f>
        <v>0</v>
      </c>
      <c r="J1925" s="29">
        <f>'F4.2'!AZ209</f>
        <v>0</v>
      </c>
      <c r="K1925" s="32"/>
      <c r="L1925" s="32"/>
      <c r="M1925" s="32">
        <f t="shared" si="1612"/>
        <v>0</v>
      </c>
      <c r="N1925" s="32">
        <f t="shared" si="1621"/>
        <v>0</v>
      </c>
    </row>
    <row r="1926" spans="1:14" ht="15.75" outlineLevel="1">
      <c r="A1926" s="33">
        <f t="shared" ref="A1926:E1926" si="1638">A1640</f>
        <v>17</v>
      </c>
      <c r="B1926" s="205" t="str">
        <f t="shared" si="1638"/>
        <v>LASER ALL IN ONE A4 LASER PRINTER (4370002321) POG/QTY 12</v>
      </c>
      <c r="C1926" s="51" t="str">
        <f t="shared" si="1638"/>
        <v>N.A.</v>
      </c>
      <c r="D1926" s="217" t="str">
        <f t="shared" si="1638"/>
        <v>-</v>
      </c>
      <c r="E1926" s="53">
        <f t="shared" si="1638"/>
        <v>0</v>
      </c>
      <c r="F1926" s="32">
        <f t="shared" si="1629"/>
        <v>2.2199900000000002E-2</v>
      </c>
      <c r="G1926" s="32">
        <f t="shared" si="1630"/>
        <v>2.2199900000000002E-2</v>
      </c>
      <c r="H1926" s="32">
        <f t="shared" si="1620"/>
        <v>0</v>
      </c>
      <c r="I1926" s="29">
        <f>'F4.2'!AA210</f>
        <v>0</v>
      </c>
      <c r="J1926" s="29">
        <f>'F4.2'!AZ210</f>
        <v>0</v>
      </c>
      <c r="K1926" s="32"/>
      <c r="L1926" s="32"/>
      <c r="M1926" s="32">
        <f t="shared" si="1612"/>
        <v>0</v>
      </c>
      <c r="N1926" s="32">
        <f t="shared" si="1621"/>
        <v>0</v>
      </c>
    </row>
    <row r="1927" spans="1:14" ht="15.75" outlineLevel="1">
      <c r="A1927" s="33">
        <f t="shared" ref="A1927:E1927" si="1639">A1641</f>
        <v>18</v>
      </c>
      <c r="B1927" s="205" t="str">
        <f t="shared" si="1639"/>
        <v>COOLER WATER THERMOSTAT 40 F-45 F TYU-5(4370002318/QTY 4</v>
      </c>
      <c r="C1927" s="51" t="str">
        <f t="shared" si="1639"/>
        <v>N.A.</v>
      </c>
      <c r="D1927" s="217" t="str">
        <f t="shared" si="1639"/>
        <v>-</v>
      </c>
      <c r="E1927" s="53">
        <f t="shared" si="1639"/>
        <v>0</v>
      </c>
      <c r="F1927" s="32">
        <f t="shared" si="1629"/>
        <v>4.7955999999999997E-3</v>
      </c>
      <c r="G1927" s="32">
        <f t="shared" si="1630"/>
        <v>4.7955999999999997E-3</v>
      </c>
      <c r="H1927" s="32">
        <f t="shared" si="1620"/>
        <v>0</v>
      </c>
      <c r="I1927" s="29">
        <f>'F4.2'!AA211</f>
        <v>0</v>
      </c>
      <c r="J1927" s="29">
        <f>'F4.2'!AZ211</f>
        <v>0</v>
      </c>
      <c r="K1927" s="32"/>
      <c r="L1927" s="32"/>
      <c r="M1927" s="32">
        <f t="shared" si="1612"/>
        <v>0</v>
      </c>
      <c r="N1927" s="32">
        <f t="shared" si="1621"/>
        <v>0</v>
      </c>
    </row>
    <row r="1928" spans="1:14" ht="15.75" outlineLevel="1">
      <c r="A1928" s="33">
        <f t="shared" ref="A1928:E1928" si="1640">A1642</f>
        <v>19</v>
      </c>
      <c r="B1928" s="205" t="str">
        <f t="shared" si="1640"/>
        <v>UV WATER PURIFIER FILTER4370002059/QTY 4</v>
      </c>
      <c r="C1928" s="51" t="str">
        <f t="shared" si="1640"/>
        <v>N.A.</v>
      </c>
      <c r="D1928" s="217" t="str">
        <f t="shared" si="1640"/>
        <v>-</v>
      </c>
      <c r="E1928" s="53">
        <f t="shared" si="1640"/>
        <v>0</v>
      </c>
      <c r="F1928" s="32">
        <f t="shared" si="1629"/>
        <v>3.1557920000000003E-2</v>
      </c>
      <c r="G1928" s="32">
        <f t="shared" si="1630"/>
        <v>3.1557920000000003E-2</v>
      </c>
      <c r="H1928" s="32">
        <f t="shared" si="1620"/>
        <v>0</v>
      </c>
      <c r="I1928" s="29">
        <f>'F4.2'!AA212</f>
        <v>0</v>
      </c>
      <c r="J1928" s="29">
        <f>'F4.2'!AZ212</f>
        <v>0</v>
      </c>
      <c r="K1928" s="32"/>
      <c r="L1928" s="32"/>
      <c r="M1928" s="32">
        <f t="shared" si="1612"/>
        <v>0</v>
      </c>
      <c r="N1928" s="32">
        <f t="shared" si="1621"/>
        <v>0</v>
      </c>
    </row>
    <row r="1929" spans="1:14" ht="15.75" outlineLevel="1">
      <c r="A1929" s="33">
        <f t="shared" ref="A1929:E1929" si="1641">A1643</f>
        <v>20</v>
      </c>
      <c r="B1929" s="205" t="str">
        <f t="shared" si="1641"/>
        <v>ext. of compound wall around of GTPS Uran.</v>
      </c>
      <c r="C1929" s="51" t="str">
        <f t="shared" si="1641"/>
        <v>N.A.</v>
      </c>
      <c r="D1929" s="217" t="str">
        <f t="shared" si="1641"/>
        <v>-</v>
      </c>
      <c r="E1929" s="53">
        <f t="shared" si="1641"/>
        <v>0</v>
      </c>
      <c r="F1929" s="32">
        <f t="shared" si="1629"/>
        <v>0.13698647</v>
      </c>
      <c r="G1929" s="32">
        <f t="shared" si="1630"/>
        <v>0.13698647</v>
      </c>
      <c r="H1929" s="32">
        <f t="shared" si="1620"/>
        <v>0</v>
      </c>
      <c r="I1929" s="29">
        <f>'F4.2'!AA213</f>
        <v>0</v>
      </c>
      <c r="J1929" s="29">
        <f>'F4.2'!AZ213</f>
        <v>0</v>
      </c>
      <c r="K1929" s="32"/>
      <c r="L1929" s="32"/>
      <c r="M1929" s="32">
        <f t="shared" si="1612"/>
        <v>0</v>
      </c>
      <c r="N1929" s="32">
        <f t="shared" si="1621"/>
        <v>0</v>
      </c>
    </row>
    <row r="1930" spans="1:14" ht="30" outlineLevel="1">
      <c r="A1930" s="33">
        <f t="shared" ref="A1930:E1930" si="1642">A1644</f>
        <v>21</v>
      </c>
      <c r="B1930" s="205" t="str">
        <f t="shared" si="1642"/>
        <v>Supply Installation &amp; commissioning of 11TR Water cooled air conditioning package at GT Unit # 5 &amp; 6 LCRs /14 QTY</v>
      </c>
      <c r="C1930" s="51" t="str">
        <f t="shared" si="1642"/>
        <v>N.A.</v>
      </c>
      <c r="D1930" s="217" t="str">
        <f t="shared" si="1642"/>
        <v>-</v>
      </c>
      <c r="E1930" s="53">
        <f t="shared" si="1642"/>
        <v>0</v>
      </c>
      <c r="F1930" s="32">
        <f t="shared" si="1629"/>
        <v>0.30988339999999998</v>
      </c>
      <c r="G1930" s="32">
        <f t="shared" si="1630"/>
        <v>0.30988339999999998</v>
      </c>
      <c r="H1930" s="32">
        <f t="shared" si="1620"/>
        <v>0</v>
      </c>
      <c r="I1930" s="29">
        <f>'F4.2'!AA214</f>
        <v>0</v>
      </c>
      <c r="J1930" s="29">
        <f>'F4.2'!AZ214</f>
        <v>0</v>
      </c>
      <c r="K1930" s="32"/>
      <c r="L1930" s="32"/>
      <c r="M1930" s="32">
        <f t="shared" si="1612"/>
        <v>0</v>
      </c>
      <c r="N1930" s="32">
        <f t="shared" si="1621"/>
        <v>0</v>
      </c>
    </row>
    <row r="1931" spans="1:14" ht="15.75" outlineLevel="1">
      <c r="A1931" s="33">
        <f t="shared" ref="A1931:E1931" si="1643">A1645</f>
        <v>22</v>
      </c>
      <c r="B1931" s="205" t="str">
        <f t="shared" si="1643"/>
        <v>Procurment of new Ambulance Van MH-46-BM-2746/QTY 1</v>
      </c>
      <c r="C1931" s="51" t="str">
        <f t="shared" si="1643"/>
        <v>N.A.</v>
      </c>
      <c r="D1931" s="217" t="str">
        <f t="shared" si="1643"/>
        <v>-</v>
      </c>
      <c r="E1931" s="53">
        <f t="shared" si="1643"/>
        <v>0</v>
      </c>
      <c r="F1931" s="32">
        <f t="shared" si="1629"/>
        <v>0.1075448</v>
      </c>
      <c r="G1931" s="32">
        <f t="shared" si="1630"/>
        <v>0.1075448</v>
      </c>
      <c r="H1931" s="32">
        <f t="shared" si="1620"/>
        <v>0</v>
      </c>
      <c r="I1931" s="29">
        <f>'F4.2'!AA215</f>
        <v>0</v>
      </c>
      <c r="J1931" s="29">
        <f>'F4.2'!AZ215</f>
        <v>0</v>
      </c>
      <c r="K1931" s="32"/>
      <c r="L1931" s="32"/>
      <c r="M1931" s="32">
        <f t="shared" si="1612"/>
        <v>0</v>
      </c>
      <c r="N1931" s="32">
        <f t="shared" si="1621"/>
        <v>0</v>
      </c>
    </row>
    <row r="1932" spans="1:14" ht="15.75" outlineLevel="1">
      <c r="A1932" s="33">
        <f t="shared" ref="A1932:E1932" si="1644">A1646</f>
        <v>23</v>
      </c>
      <c r="B1932" s="205" t="str">
        <f t="shared" si="1644"/>
        <v>DG SET ASSY KIRLOSKAR 6SL8800TA-250(4370002473)/QTY 1</v>
      </c>
      <c r="C1932" s="51" t="str">
        <f t="shared" si="1644"/>
        <v>N.A.</v>
      </c>
      <c r="D1932" s="217" t="str">
        <f t="shared" si="1644"/>
        <v>-</v>
      </c>
      <c r="E1932" s="53">
        <f t="shared" si="1644"/>
        <v>0</v>
      </c>
      <c r="F1932" s="32">
        <f t="shared" si="1629"/>
        <v>4.7699999E-2</v>
      </c>
      <c r="G1932" s="32">
        <f t="shared" si="1630"/>
        <v>4.7699999E-2</v>
      </c>
      <c r="H1932" s="32">
        <f t="shared" si="1620"/>
        <v>0</v>
      </c>
      <c r="I1932" s="29">
        <f>'F4.2'!AA216</f>
        <v>0</v>
      </c>
      <c r="J1932" s="29">
        <f>'F4.2'!AZ216</f>
        <v>0</v>
      </c>
      <c r="K1932" s="32"/>
      <c r="L1932" s="32"/>
      <c r="M1932" s="32">
        <f t="shared" si="1612"/>
        <v>0</v>
      </c>
      <c r="N1932" s="32">
        <f t="shared" si="1621"/>
        <v>0</v>
      </c>
    </row>
    <row r="1933" spans="1:14" ht="15.75" outlineLevel="1">
      <c r="A1933" s="33">
        <f t="shared" ref="A1933:E1933" si="1645">A1647</f>
        <v>24</v>
      </c>
      <c r="B1933" s="205" t="str">
        <f t="shared" si="1645"/>
        <v>3 seater sofa set(4370002496)/QTY 2</v>
      </c>
      <c r="C1933" s="51" t="str">
        <f t="shared" si="1645"/>
        <v>N.A.</v>
      </c>
      <c r="D1933" s="217" t="str">
        <f t="shared" si="1645"/>
        <v>-</v>
      </c>
      <c r="E1933" s="53">
        <f t="shared" si="1645"/>
        <v>0</v>
      </c>
      <c r="F1933" s="32">
        <f t="shared" si="1629"/>
        <v>5.2430000000000003E-3</v>
      </c>
      <c r="G1933" s="32">
        <f t="shared" si="1630"/>
        <v>5.2430000000000003E-3</v>
      </c>
      <c r="H1933" s="32">
        <f t="shared" si="1620"/>
        <v>0</v>
      </c>
      <c r="I1933" s="29">
        <f>'F4.2'!AA217</f>
        <v>0</v>
      </c>
      <c r="J1933" s="29">
        <f>'F4.2'!AZ217</f>
        <v>0</v>
      </c>
      <c r="K1933" s="32"/>
      <c r="L1933" s="32"/>
      <c r="M1933" s="32">
        <f t="shared" si="1612"/>
        <v>0</v>
      </c>
      <c r="N1933" s="32">
        <f t="shared" si="1621"/>
        <v>0</v>
      </c>
    </row>
    <row r="1934" spans="1:14" ht="15.75" outlineLevel="1">
      <c r="A1934" s="33">
        <f t="shared" ref="A1934:E1934" si="1646">A1648</f>
        <v>25</v>
      </c>
      <c r="B1934" s="205" t="str">
        <f t="shared" si="1646"/>
        <v>WET AND DRY VACUUM CLEANER(4370002509)/QTY 2</v>
      </c>
      <c r="C1934" s="51" t="str">
        <f t="shared" si="1646"/>
        <v>N.A.</v>
      </c>
      <c r="D1934" s="217" t="str">
        <f t="shared" si="1646"/>
        <v>-</v>
      </c>
      <c r="E1934" s="53">
        <f t="shared" si="1646"/>
        <v>0</v>
      </c>
      <c r="F1934" s="32">
        <f t="shared" si="1629"/>
        <v>4.5999999999999999E-3</v>
      </c>
      <c r="G1934" s="32">
        <f t="shared" si="1630"/>
        <v>4.5999999999999999E-3</v>
      </c>
      <c r="H1934" s="32">
        <f t="shared" si="1620"/>
        <v>0</v>
      </c>
      <c r="I1934" s="29">
        <f>'F4.2'!AA218</f>
        <v>0</v>
      </c>
      <c r="J1934" s="29">
        <f>'F4.2'!AZ218</f>
        <v>0</v>
      </c>
      <c r="K1934" s="32"/>
      <c r="L1934" s="32"/>
      <c r="M1934" s="32">
        <f t="shared" si="1612"/>
        <v>0</v>
      </c>
      <c r="N1934" s="32">
        <f t="shared" si="1621"/>
        <v>0</v>
      </c>
    </row>
    <row r="1935" spans="1:14" ht="15.75" outlineLevel="1">
      <c r="A1935" s="33">
        <f t="shared" ref="A1935:E1935" si="1647">A1649</f>
        <v>26</v>
      </c>
      <c r="B1935" s="205" t="str">
        <f t="shared" si="1647"/>
        <v>Revolving Chair(4370002467)/QTY 24</v>
      </c>
      <c r="C1935" s="51" t="str">
        <f t="shared" si="1647"/>
        <v>N.A.</v>
      </c>
      <c r="D1935" s="217" t="str">
        <f t="shared" si="1647"/>
        <v>-</v>
      </c>
      <c r="E1935" s="53">
        <f t="shared" si="1647"/>
        <v>0</v>
      </c>
      <c r="F1935" s="32">
        <f t="shared" si="1629"/>
        <v>1.8347990000000002E-2</v>
      </c>
      <c r="G1935" s="32">
        <f t="shared" si="1630"/>
        <v>1.8347990000000002E-2</v>
      </c>
      <c r="H1935" s="32">
        <f t="shared" si="1620"/>
        <v>0</v>
      </c>
      <c r="I1935" s="29">
        <f>'F4.2'!AA219</f>
        <v>0</v>
      </c>
      <c r="J1935" s="29">
        <f>'F4.2'!AZ219</f>
        <v>0</v>
      </c>
      <c r="K1935" s="32"/>
      <c r="L1935" s="32"/>
      <c r="M1935" s="32">
        <f t="shared" si="1612"/>
        <v>0</v>
      </c>
      <c r="N1935" s="32">
        <f t="shared" si="1621"/>
        <v>0</v>
      </c>
    </row>
    <row r="1936" spans="1:14" ht="15.75" outlineLevel="1">
      <c r="A1936" s="33">
        <f t="shared" ref="A1936:E1936" si="1648">A1650</f>
        <v>27</v>
      </c>
      <c r="B1936" s="205" t="str">
        <f t="shared" si="1648"/>
        <v>Regular Chair(4370002466)/QTY 10</v>
      </c>
      <c r="C1936" s="51" t="str">
        <f t="shared" si="1648"/>
        <v>N.A.</v>
      </c>
      <c r="D1936" s="217" t="str">
        <f t="shared" si="1648"/>
        <v>-</v>
      </c>
      <c r="E1936" s="53">
        <f t="shared" si="1648"/>
        <v>0</v>
      </c>
      <c r="F1936" s="32">
        <f t="shared" si="1629"/>
        <v>8.0100060000000001E-3</v>
      </c>
      <c r="G1936" s="32">
        <f t="shared" si="1630"/>
        <v>8.0100060000000001E-3</v>
      </c>
      <c r="H1936" s="32">
        <f t="shared" si="1620"/>
        <v>0</v>
      </c>
      <c r="I1936" s="29">
        <f>'F4.2'!AA220</f>
        <v>0</v>
      </c>
      <c r="J1936" s="29">
        <f>'F4.2'!AZ220</f>
        <v>0</v>
      </c>
      <c r="K1936" s="32"/>
      <c r="L1936" s="32"/>
      <c r="M1936" s="32">
        <f t="shared" si="1612"/>
        <v>0</v>
      </c>
      <c r="N1936" s="32">
        <f t="shared" si="1621"/>
        <v>0</v>
      </c>
    </row>
    <row r="1937" spans="1:14" ht="15.75" outlineLevel="1">
      <c r="A1937" s="33">
        <f t="shared" ref="A1937:E1937" si="1649">A1651</f>
        <v>28</v>
      </c>
      <c r="B1937" s="205" t="str">
        <f t="shared" si="1649"/>
        <v>Scrubber Dryers(4370002495)/QTY 2</v>
      </c>
      <c r="C1937" s="51" t="str">
        <f t="shared" si="1649"/>
        <v>N.A.</v>
      </c>
      <c r="D1937" s="217" t="str">
        <f t="shared" si="1649"/>
        <v>-</v>
      </c>
      <c r="E1937" s="53">
        <f t="shared" si="1649"/>
        <v>0</v>
      </c>
      <c r="F1937" s="32">
        <f t="shared" si="1629"/>
        <v>2.5800001999999999E-2</v>
      </c>
      <c r="G1937" s="32">
        <f t="shared" si="1630"/>
        <v>2.5800001999999999E-2</v>
      </c>
      <c r="H1937" s="32">
        <f t="shared" si="1620"/>
        <v>0</v>
      </c>
      <c r="I1937" s="29">
        <f>'F4.2'!AA221</f>
        <v>0</v>
      </c>
      <c r="J1937" s="29">
        <f>'F4.2'!AZ221</f>
        <v>0</v>
      </c>
      <c r="K1937" s="32"/>
      <c r="L1937" s="32"/>
      <c r="M1937" s="32">
        <f t="shared" si="1612"/>
        <v>0</v>
      </c>
      <c r="N1937" s="32">
        <f t="shared" si="1621"/>
        <v>0</v>
      </c>
    </row>
    <row r="1938" spans="1:14" ht="15.75" outlineLevel="1">
      <c r="A1938" s="33">
        <f t="shared" ref="A1938:E1938" si="1650">A1652</f>
        <v>29</v>
      </c>
      <c r="B1938" s="205" t="str">
        <f t="shared" si="1650"/>
        <v>MICROWAVE OVEN CAPACITY 32 LITERS(4370002510)/QTY 1</v>
      </c>
      <c r="C1938" s="51" t="str">
        <f t="shared" si="1650"/>
        <v>N.A.</v>
      </c>
      <c r="D1938" s="217" t="str">
        <f t="shared" si="1650"/>
        <v>-</v>
      </c>
      <c r="E1938" s="53">
        <f t="shared" si="1650"/>
        <v>0</v>
      </c>
      <c r="F1938" s="32">
        <f t="shared" si="1629"/>
        <v>2.4029989999999998E-3</v>
      </c>
      <c r="G1938" s="32">
        <f t="shared" si="1630"/>
        <v>2.4029989999999998E-3</v>
      </c>
      <c r="H1938" s="32">
        <f t="shared" si="1620"/>
        <v>0</v>
      </c>
      <c r="I1938" s="29">
        <f>'F4.2'!AA222</f>
        <v>0</v>
      </c>
      <c r="J1938" s="29">
        <f>'F4.2'!AZ222</f>
        <v>0</v>
      </c>
      <c r="K1938" s="32"/>
      <c r="L1938" s="32"/>
      <c r="M1938" s="32">
        <f t="shared" si="1612"/>
        <v>0</v>
      </c>
      <c r="N1938" s="32">
        <f t="shared" si="1621"/>
        <v>0</v>
      </c>
    </row>
    <row r="1939" spans="1:14" ht="15.75" outlineLevel="1">
      <c r="A1939" s="33">
        <f t="shared" ref="A1939:E1939" si="1651">A1653</f>
        <v>30</v>
      </c>
      <c r="B1939" s="205" t="str">
        <f t="shared" si="1651"/>
        <v>One Seater Sofa(4370002497)/QTY 4</v>
      </c>
      <c r="C1939" s="51" t="str">
        <f t="shared" si="1651"/>
        <v>N.A.</v>
      </c>
      <c r="D1939" s="217" t="str">
        <f t="shared" si="1651"/>
        <v>-</v>
      </c>
      <c r="E1939" s="53">
        <f t="shared" si="1651"/>
        <v>0</v>
      </c>
      <c r="F1939" s="32">
        <f t="shared" si="1629"/>
        <v>6.3019979999999996E-3</v>
      </c>
      <c r="G1939" s="32">
        <f t="shared" si="1630"/>
        <v>6.3019979999999996E-3</v>
      </c>
      <c r="H1939" s="32">
        <f t="shared" si="1620"/>
        <v>0</v>
      </c>
      <c r="I1939" s="29">
        <f>'F4.2'!AA223</f>
        <v>0</v>
      </c>
      <c r="J1939" s="29">
        <f>'F4.2'!AZ223</f>
        <v>0</v>
      </c>
      <c r="K1939" s="32"/>
      <c r="L1939" s="32"/>
      <c r="M1939" s="32">
        <f t="shared" si="1612"/>
        <v>0</v>
      </c>
      <c r="N1939" s="32">
        <f t="shared" si="1621"/>
        <v>0</v>
      </c>
    </row>
    <row r="1940" spans="1:14" ht="15.75" outlineLevel="1">
      <c r="A1940" s="33">
        <f t="shared" ref="A1940:E1940" si="1652">A1654</f>
        <v>31</v>
      </c>
      <c r="B1940" s="205" t="str">
        <f t="shared" si="1652"/>
        <v>S-Type Chairs(4370002460)/QTY 61</v>
      </c>
      <c r="C1940" s="51" t="str">
        <f t="shared" si="1652"/>
        <v>N.A.</v>
      </c>
      <c r="D1940" s="217" t="str">
        <f t="shared" si="1652"/>
        <v>-</v>
      </c>
      <c r="E1940" s="53">
        <f t="shared" si="1652"/>
        <v>0</v>
      </c>
      <c r="F1940" s="32">
        <f t="shared" si="1629"/>
        <v>3.5685020999999997E-2</v>
      </c>
      <c r="G1940" s="32">
        <f t="shared" si="1630"/>
        <v>3.5685020999999997E-2</v>
      </c>
      <c r="H1940" s="32">
        <f t="shared" si="1620"/>
        <v>0</v>
      </c>
      <c r="I1940" s="29">
        <f>'F4.2'!AA224</f>
        <v>0</v>
      </c>
      <c r="J1940" s="29">
        <f>'F4.2'!AZ224</f>
        <v>0</v>
      </c>
      <c r="K1940" s="32"/>
      <c r="L1940" s="32"/>
      <c r="M1940" s="32">
        <f t="shared" si="1612"/>
        <v>0</v>
      </c>
      <c r="N1940" s="32">
        <f t="shared" si="1621"/>
        <v>0</v>
      </c>
    </row>
    <row r="1941" spans="1:14" ht="15.75" outlineLevel="1">
      <c r="A1941" s="33">
        <f t="shared" ref="A1941:E1941" si="1653">A1655</f>
        <v>32</v>
      </c>
      <c r="B1941" s="205" t="str">
        <f t="shared" si="1653"/>
        <v>INDUSTRIAL CABINET WITH 4 LOCKERS(4370002464)/QTY 19</v>
      </c>
      <c r="C1941" s="51" t="str">
        <f t="shared" si="1653"/>
        <v>N.A.</v>
      </c>
      <c r="D1941" s="217" t="str">
        <f t="shared" si="1653"/>
        <v>-</v>
      </c>
      <c r="E1941" s="53">
        <f t="shared" si="1653"/>
        <v>0</v>
      </c>
      <c r="F1941" s="32">
        <f t="shared" si="1629"/>
        <v>3.7030957000000003E-2</v>
      </c>
      <c r="G1941" s="32">
        <f t="shared" si="1630"/>
        <v>3.7030957000000003E-2</v>
      </c>
      <c r="H1941" s="32">
        <f t="shared" si="1620"/>
        <v>0</v>
      </c>
      <c r="I1941" s="29">
        <f>'F4.2'!AA225</f>
        <v>0</v>
      </c>
      <c r="J1941" s="29">
        <f>'F4.2'!AZ225</f>
        <v>0</v>
      </c>
      <c r="K1941" s="32"/>
      <c r="L1941" s="32"/>
      <c r="M1941" s="32">
        <f t="shared" si="1612"/>
        <v>0</v>
      </c>
      <c r="N1941" s="32">
        <f t="shared" si="1621"/>
        <v>0</v>
      </c>
    </row>
    <row r="1942" spans="1:14" ht="15.75" outlineLevel="1">
      <c r="A1942" s="33">
        <f t="shared" ref="A1942:E1942" si="1654">A1656</f>
        <v>33</v>
      </c>
      <c r="B1942" s="205" t="str">
        <f t="shared" si="1654"/>
        <v>STEEL CABINET WITH 18 LOCKER(4370002461)/QTY 14</v>
      </c>
      <c r="C1942" s="51" t="str">
        <f t="shared" si="1654"/>
        <v>N.A.</v>
      </c>
      <c r="D1942" s="217" t="str">
        <f t="shared" si="1654"/>
        <v>-</v>
      </c>
      <c r="E1942" s="53">
        <f t="shared" si="1654"/>
        <v>0</v>
      </c>
      <c r="F1942" s="32">
        <f t="shared" si="1629"/>
        <v>2.0180997999999999E-2</v>
      </c>
      <c r="G1942" s="32">
        <f t="shared" si="1630"/>
        <v>2.0180997999999999E-2</v>
      </c>
      <c r="H1942" s="32">
        <f t="shared" si="1620"/>
        <v>0</v>
      </c>
      <c r="I1942" s="29">
        <f>'F4.2'!AA226</f>
        <v>0</v>
      </c>
      <c r="J1942" s="29">
        <f>'F4.2'!AZ226</f>
        <v>0</v>
      </c>
      <c r="K1942" s="32"/>
      <c r="L1942" s="32"/>
      <c r="M1942" s="32">
        <f t="shared" si="1612"/>
        <v>0</v>
      </c>
      <c r="N1942" s="32">
        <f t="shared" si="1621"/>
        <v>0</v>
      </c>
    </row>
    <row r="1943" spans="1:14" ht="15.75" outlineLevel="1">
      <c r="A1943" s="33">
        <f t="shared" ref="A1943:E1943" si="1655">A1657</f>
        <v>34</v>
      </c>
      <c r="B1943" s="205" t="str">
        <f t="shared" si="1655"/>
        <v>STEEL CABINET WITH 06 LOCKER(4370002462)/QTY 21</v>
      </c>
      <c r="C1943" s="51" t="str">
        <f t="shared" si="1655"/>
        <v>N.A.</v>
      </c>
      <c r="D1943" s="217" t="str">
        <f t="shared" si="1655"/>
        <v>-</v>
      </c>
      <c r="E1943" s="53">
        <f t="shared" si="1655"/>
        <v>0</v>
      </c>
      <c r="F1943" s="32">
        <f t="shared" si="1629"/>
        <v>3.3494953000000001E-2</v>
      </c>
      <c r="G1943" s="32">
        <f t="shared" si="1630"/>
        <v>3.3494953000000001E-2</v>
      </c>
      <c r="H1943" s="32">
        <f t="shared" si="1620"/>
        <v>0</v>
      </c>
      <c r="I1943" s="29">
        <f>'F4.2'!AA227</f>
        <v>0</v>
      </c>
      <c r="J1943" s="29">
        <f>'F4.2'!AZ227</f>
        <v>0</v>
      </c>
      <c r="K1943" s="32"/>
      <c r="L1943" s="32"/>
      <c r="M1943" s="32">
        <f t="shared" si="1612"/>
        <v>0</v>
      </c>
      <c r="N1943" s="32">
        <f t="shared" si="1621"/>
        <v>0</v>
      </c>
    </row>
    <row r="1944" spans="1:14" ht="15.75" outlineLevel="1">
      <c r="A1944" s="33">
        <f t="shared" ref="A1944:E1944" si="1656">A1658</f>
        <v>35</v>
      </c>
      <c r="B1944" s="205" t="str">
        <f t="shared" si="1656"/>
        <v>File Cabinet(4370002463)/QTY 22</v>
      </c>
      <c r="C1944" s="51" t="str">
        <f t="shared" si="1656"/>
        <v>N.A.</v>
      </c>
      <c r="D1944" s="217" t="str">
        <f t="shared" si="1656"/>
        <v>-</v>
      </c>
      <c r="E1944" s="53">
        <f t="shared" si="1656"/>
        <v>0</v>
      </c>
      <c r="F1944" s="32">
        <f t="shared" si="1629"/>
        <v>4.0565839999999999E-2</v>
      </c>
      <c r="G1944" s="32">
        <f t="shared" si="1630"/>
        <v>4.0565839999999999E-2</v>
      </c>
      <c r="H1944" s="32">
        <f t="shared" si="1620"/>
        <v>0</v>
      </c>
      <c r="I1944" s="29">
        <f>'F4.2'!AA228</f>
        <v>0</v>
      </c>
      <c r="J1944" s="29">
        <f>'F4.2'!AZ228</f>
        <v>0</v>
      </c>
      <c r="K1944" s="32"/>
      <c r="L1944" s="32"/>
      <c r="M1944" s="32">
        <f t="shared" si="1612"/>
        <v>0</v>
      </c>
      <c r="N1944" s="32">
        <f t="shared" si="1621"/>
        <v>0</v>
      </c>
    </row>
    <row r="1945" spans="1:14" ht="15.75" outlineLevel="1">
      <c r="A1945" s="33">
        <f t="shared" ref="A1945:E1945" si="1657">A1659</f>
        <v>36</v>
      </c>
      <c r="B1945" s="205" t="str">
        <f t="shared" si="1657"/>
        <v>Midback Chair(4370002456)/QTY 30</v>
      </c>
      <c r="C1945" s="51" t="str">
        <f t="shared" si="1657"/>
        <v>N.A.</v>
      </c>
      <c r="D1945" s="217" t="str">
        <f t="shared" si="1657"/>
        <v>-</v>
      </c>
      <c r="E1945" s="53">
        <f t="shared" si="1657"/>
        <v>0</v>
      </c>
      <c r="F1945" s="32">
        <f t="shared" si="1629"/>
        <v>1.7514008000000001E-2</v>
      </c>
      <c r="G1945" s="32">
        <f t="shared" si="1630"/>
        <v>1.7514008000000001E-2</v>
      </c>
      <c r="H1945" s="32">
        <f t="shared" si="1620"/>
        <v>0</v>
      </c>
      <c r="I1945" s="29">
        <f>'F4.2'!AA229</f>
        <v>0</v>
      </c>
      <c r="J1945" s="29">
        <f>'F4.2'!AZ229</f>
        <v>0</v>
      </c>
      <c r="K1945" s="32"/>
      <c r="L1945" s="32"/>
      <c r="M1945" s="32">
        <f t="shared" si="1612"/>
        <v>0</v>
      </c>
      <c r="N1945" s="32">
        <f t="shared" si="1621"/>
        <v>0</v>
      </c>
    </row>
    <row r="1946" spans="1:14" ht="15.75" outlineLevel="1">
      <c r="A1946" s="33">
        <f t="shared" ref="A1946:E1946" si="1658">A1660</f>
        <v>37</v>
      </c>
      <c r="B1946" s="205" t="str">
        <f t="shared" si="1658"/>
        <v>S-Type(backrest made of mesh)Chair(4370002465)/QTY 20</v>
      </c>
      <c r="C1946" s="51" t="str">
        <f t="shared" si="1658"/>
        <v>N.A.</v>
      </c>
      <c r="D1946" s="217" t="str">
        <f t="shared" si="1658"/>
        <v>-</v>
      </c>
      <c r="E1946" s="53">
        <f t="shared" si="1658"/>
        <v>0</v>
      </c>
      <c r="F1946" s="32">
        <f t="shared" si="1629"/>
        <v>1.1420039999999999E-2</v>
      </c>
      <c r="G1946" s="32">
        <f t="shared" si="1630"/>
        <v>1.1420039999999999E-2</v>
      </c>
      <c r="H1946" s="32">
        <f t="shared" si="1620"/>
        <v>0</v>
      </c>
      <c r="I1946" s="29">
        <f>'F4.2'!AA230</f>
        <v>0</v>
      </c>
      <c r="J1946" s="29">
        <f>'F4.2'!AZ230</f>
        <v>0</v>
      </c>
      <c r="K1946" s="32"/>
      <c r="L1946" s="32"/>
      <c r="M1946" s="32">
        <f t="shared" si="1612"/>
        <v>0</v>
      </c>
      <c r="N1946" s="32">
        <f t="shared" si="1621"/>
        <v>0</v>
      </c>
    </row>
    <row r="1947" spans="1:14" ht="15.75" outlineLevel="1">
      <c r="A1947" s="33">
        <f t="shared" ref="A1947:E1947" si="1659">A1661</f>
        <v>38</v>
      </c>
      <c r="B1947" s="205" t="str">
        <f t="shared" si="1659"/>
        <v>L Type Exe. Table(4370002471)/QTY 4</v>
      </c>
      <c r="C1947" s="51" t="str">
        <f t="shared" si="1659"/>
        <v>N.A.</v>
      </c>
      <c r="D1947" s="217" t="str">
        <f t="shared" si="1659"/>
        <v>-</v>
      </c>
      <c r="E1947" s="53">
        <f t="shared" si="1659"/>
        <v>0</v>
      </c>
      <c r="F1947" s="32">
        <f t="shared" si="1629"/>
        <v>2.4891996E-2</v>
      </c>
      <c r="G1947" s="32">
        <f t="shared" si="1630"/>
        <v>2.4891996E-2</v>
      </c>
      <c r="H1947" s="32">
        <f t="shared" si="1620"/>
        <v>0</v>
      </c>
      <c r="I1947" s="29">
        <f>'F4.2'!AA231</f>
        <v>0</v>
      </c>
      <c r="J1947" s="29">
        <f>'F4.2'!AZ231</f>
        <v>0</v>
      </c>
      <c r="K1947" s="32"/>
      <c r="L1947" s="32"/>
      <c r="M1947" s="32">
        <f t="shared" si="1612"/>
        <v>0</v>
      </c>
      <c r="N1947" s="32">
        <f t="shared" si="1621"/>
        <v>0</v>
      </c>
    </row>
    <row r="1948" spans="1:14" ht="15.75" outlineLevel="1">
      <c r="A1948" s="33">
        <f t="shared" ref="A1948:E1948" si="1660">A1662</f>
        <v>39</v>
      </c>
      <c r="B1948" s="205" t="str">
        <f t="shared" si="1660"/>
        <v>Godrej interio T-104 Table(4370002472)/QTY 18</v>
      </c>
      <c r="C1948" s="51" t="str">
        <f t="shared" si="1660"/>
        <v>N.A.</v>
      </c>
      <c r="D1948" s="217" t="str">
        <f t="shared" si="1660"/>
        <v>-</v>
      </c>
      <c r="E1948" s="53">
        <f t="shared" si="1660"/>
        <v>0</v>
      </c>
      <c r="F1948" s="32">
        <f t="shared" si="1629"/>
        <v>4.2227988000000001E-2</v>
      </c>
      <c r="G1948" s="32">
        <f t="shared" si="1630"/>
        <v>4.2227988000000001E-2</v>
      </c>
      <c r="H1948" s="32">
        <f t="shared" si="1620"/>
        <v>0</v>
      </c>
      <c r="I1948" s="29">
        <f>'F4.2'!AA232</f>
        <v>0</v>
      </c>
      <c r="J1948" s="29">
        <f>'F4.2'!AZ232</f>
        <v>0</v>
      </c>
      <c r="K1948" s="32"/>
      <c r="L1948" s="32"/>
      <c r="M1948" s="32">
        <f t="shared" si="1612"/>
        <v>0</v>
      </c>
      <c r="N1948" s="32">
        <f t="shared" si="1621"/>
        <v>0</v>
      </c>
    </row>
    <row r="1949" spans="1:14" ht="15.75" outlineLevel="1">
      <c r="A1949" s="33">
        <f t="shared" ref="A1949:E1949" si="1661">A1663</f>
        <v>40</v>
      </c>
      <c r="B1949" s="205" t="str">
        <f t="shared" si="1661"/>
        <v>Provi &amp; fix garden benc.@GTPS Colony.(4370002503)./QTY 35</v>
      </c>
      <c r="C1949" s="51" t="str">
        <f t="shared" si="1661"/>
        <v>N.A.</v>
      </c>
      <c r="D1949" s="217" t="str">
        <f t="shared" si="1661"/>
        <v>-</v>
      </c>
      <c r="E1949" s="53">
        <f t="shared" si="1661"/>
        <v>0</v>
      </c>
      <c r="F1949" s="32">
        <f t="shared" si="1629"/>
        <v>3.2214E-2</v>
      </c>
      <c r="G1949" s="32">
        <f t="shared" si="1630"/>
        <v>3.2214E-2</v>
      </c>
      <c r="H1949" s="32">
        <f t="shared" si="1620"/>
        <v>0</v>
      </c>
      <c r="I1949" s="29">
        <f>'F4.2'!AA233</f>
        <v>0</v>
      </c>
      <c r="J1949" s="29">
        <f>'F4.2'!AZ233</f>
        <v>0</v>
      </c>
      <c r="K1949" s="32"/>
      <c r="L1949" s="32"/>
      <c r="M1949" s="32">
        <f t="shared" si="1612"/>
        <v>0</v>
      </c>
      <c r="N1949" s="32">
        <f t="shared" si="1621"/>
        <v>0</v>
      </c>
    </row>
    <row r="1950" spans="1:14" ht="15.75" outlineLevel="1">
      <c r="A1950" s="33">
        <f t="shared" ref="A1950:E1950" si="1662">A1664</f>
        <v>41</v>
      </c>
      <c r="B1950" s="205" t="str">
        <f t="shared" si="1662"/>
        <v>Supply of heavy pedestal type (4370002601)/QTY 20</v>
      </c>
      <c r="C1950" s="51" t="str">
        <f t="shared" si="1662"/>
        <v>N.A.</v>
      </c>
      <c r="D1950" s="217" t="str">
        <f t="shared" si="1662"/>
        <v>-</v>
      </c>
      <c r="E1950" s="53">
        <f t="shared" si="1662"/>
        <v>0</v>
      </c>
      <c r="F1950" s="32">
        <f t="shared" si="1629"/>
        <v>2.6260004E-2</v>
      </c>
      <c r="G1950" s="32">
        <f t="shared" si="1630"/>
        <v>2.6260004E-2</v>
      </c>
      <c r="H1950" s="32">
        <f t="shared" si="1620"/>
        <v>0</v>
      </c>
      <c r="I1950" s="29">
        <f>'F4.2'!AA234</f>
        <v>0</v>
      </c>
      <c r="J1950" s="29">
        <f>'F4.2'!AZ234</f>
        <v>0</v>
      </c>
      <c r="K1950" s="32"/>
      <c r="L1950" s="32"/>
      <c r="M1950" s="32">
        <f t="shared" si="1612"/>
        <v>0</v>
      </c>
      <c r="N1950" s="32">
        <f t="shared" si="1621"/>
        <v>0</v>
      </c>
    </row>
    <row r="1951" spans="1:14" ht="15.75" outlineLevel="1">
      <c r="A1951" s="33">
        <f t="shared" ref="A1951:E1951" si="1663">A1665</f>
        <v>42</v>
      </c>
      <c r="B1951" s="205" t="str">
        <f t="shared" si="1663"/>
        <v>2 TON CAPACITY SPLIT AC(4370002498)/QTY 8</v>
      </c>
      <c r="C1951" s="51" t="str">
        <f t="shared" si="1663"/>
        <v>N.A.</v>
      </c>
      <c r="D1951" s="217" t="str">
        <f t="shared" si="1663"/>
        <v>-</v>
      </c>
      <c r="E1951" s="53">
        <f t="shared" si="1663"/>
        <v>0</v>
      </c>
      <c r="F1951" s="32">
        <f t="shared" si="1629"/>
        <v>3.3589595999999999E-2</v>
      </c>
      <c r="G1951" s="32">
        <f t="shared" si="1630"/>
        <v>3.3589595999999999E-2</v>
      </c>
      <c r="H1951" s="32">
        <f t="shared" si="1620"/>
        <v>0</v>
      </c>
      <c r="I1951" s="29">
        <f>'F4.2'!AA235</f>
        <v>0</v>
      </c>
      <c r="J1951" s="29">
        <f>'F4.2'!AZ235</f>
        <v>0</v>
      </c>
      <c r="K1951" s="32"/>
      <c r="L1951" s="32"/>
      <c r="M1951" s="32">
        <f t="shared" si="1612"/>
        <v>0</v>
      </c>
      <c r="N1951" s="32">
        <f t="shared" si="1621"/>
        <v>0</v>
      </c>
    </row>
    <row r="1952" spans="1:14" ht="15.75" outlineLevel="1">
      <c r="A1952" s="33">
        <f t="shared" ref="A1952:E1952" si="1664">A1666</f>
        <v>43</v>
      </c>
      <c r="B1952" s="205" t="str">
        <f t="shared" si="1664"/>
        <v>Procurement of 16 Channel DVR at GTPS.(4370002575)/QTY 1</v>
      </c>
      <c r="C1952" s="51" t="str">
        <f t="shared" si="1664"/>
        <v>N.A.</v>
      </c>
      <c r="D1952" s="217" t="str">
        <f t="shared" si="1664"/>
        <v>-</v>
      </c>
      <c r="E1952" s="53">
        <f t="shared" si="1664"/>
        <v>0</v>
      </c>
      <c r="F1952" s="32">
        <f t="shared" si="1629"/>
        <v>1.0399999999999999E-3</v>
      </c>
      <c r="G1952" s="32">
        <f t="shared" si="1630"/>
        <v>1.0399999999999999E-3</v>
      </c>
      <c r="H1952" s="32">
        <f t="shared" si="1620"/>
        <v>0</v>
      </c>
      <c r="I1952" s="29">
        <f>'F4.2'!AA236</f>
        <v>0</v>
      </c>
      <c r="J1952" s="29">
        <f>'F4.2'!AZ236</f>
        <v>0</v>
      </c>
      <c r="K1952" s="32"/>
      <c r="L1952" s="32"/>
      <c r="M1952" s="32">
        <f t="shared" si="1612"/>
        <v>0</v>
      </c>
      <c r="N1952" s="32">
        <f t="shared" si="1621"/>
        <v>0</v>
      </c>
    </row>
    <row r="1953" spans="1:14" ht="15.75" outlineLevel="1">
      <c r="A1953" s="33">
        <f t="shared" ref="A1953:E1953" si="1665">A1667</f>
        <v>44</v>
      </c>
      <c r="B1953" s="205" t="str">
        <f t="shared" si="1665"/>
        <v>Procurement of Server at GTPS Uran.(4385000212)/QTY 1</v>
      </c>
      <c r="C1953" s="51" t="str">
        <f t="shared" si="1665"/>
        <v>N.A.</v>
      </c>
      <c r="D1953" s="217" t="str">
        <f t="shared" si="1665"/>
        <v>-</v>
      </c>
      <c r="E1953" s="53">
        <f t="shared" si="1665"/>
        <v>0</v>
      </c>
      <c r="F1953" s="32">
        <f t="shared" si="1629"/>
        <v>5.4766160000000001E-2</v>
      </c>
      <c r="G1953" s="32">
        <f t="shared" si="1630"/>
        <v>5.4766160000000001E-2</v>
      </c>
      <c r="H1953" s="32">
        <f t="shared" si="1620"/>
        <v>0</v>
      </c>
      <c r="I1953" s="29">
        <f>'F4.2'!AA237</f>
        <v>0</v>
      </c>
      <c r="J1953" s="29">
        <f>'F4.2'!AZ237</f>
        <v>0</v>
      </c>
      <c r="K1953" s="32"/>
      <c r="L1953" s="32"/>
      <c r="M1953" s="32">
        <f t="shared" si="1612"/>
        <v>0</v>
      </c>
      <c r="N1953" s="32">
        <f t="shared" si="1621"/>
        <v>0</v>
      </c>
    </row>
    <row r="1954" spans="1:14" ht="15.75" outlineLevel="1">
      <c r="A1954" s="33">
        <f t="shared" ref="A1954:E1954" si="1666">A1668</f>
        <v>45</v>
      </c>
      <c r="B1954" s="205" t="str">
        <f t="shared" si="1666"/>
        <v>CCTV Cameras  and DVR at GTPS URAN (4370002677)/QTY 13</v>
      </c>
      <c r="C1954" s="51" t="str">
        <f t="shared" si="1666"/>
        <v>N.A.</v>
      </c>
      <c r="D1954" s="217" t="str">
        <f t="shared" si="1666"/>
        <v>-</v>
      </c>
      <c r="E1954" s="53">
        <f t="shared" si="1666"/>
        <v>0</v>
      </c>
      <c r="F1954" s="32">
        <f t="shared" si="1629"/>
        <v>3.6888450000000001E-3</v>
      </c>
      <c r="G1954" s="32">
        <f t="shared" si="1630"/>
        <v>3.6888450000000001E-3</v>
      </c>
      <c r="H1954" s="32">
        <f t="shared" si="1620"/>
        <v>0</v>
      </c>
      <c r="I1954" s="29">
        <f>'F4.2'!AA238</f>
        <v>0</v>
      </c>
      <c r="J1954" s="29">
        <f>'F4.2'!AZ238</f>
        <v>0</v>
      </c>
      <c r="K1954" s="32"/>
      <c r="L1954" s="32"/>
      <c r="M1954" s="32">
        <f t="shared" si="1612"/>
        <v>0</v>
      </c>
      <c r="N1954" s="32">
        <f t="shared" si="1621"/>
        <v>0</v>
      </c>
    </row>
    <row r="1955" spans="1:14" ht="15.75" outlineLevel="1">
      <c r="A1955" s="33">
        <f t="shared" ref="A1955:E1955" si="1667">A1669</f>
        <v>46</v>
      </c>
      <c r="B1955" s="205" t="str">
        <f t="shared" si="1667"/>
        <v>3 KW Geysers (Water Heaters) (4370002733)/QTY 18</v>
      </c>
      <c r="C1955" s="51" t="str">
        <f t="shared" si="1667"/>
        <v>N.A.</v>
      </c>
      <c r="D1955" s="217" t="str">
        <f t="shared" si="1667"/>
        <v>-</v>
      </c>
      <c r="E1955" s="53">
        <f t="shared" si="1667"/>
        <v>0</v>
      </c>
      <c r="F1955" s="32">
        <f t="shared" si="1629"/>
        <v>5.7599900000000004E-3</v>
      </c>
      <c r="G1955" s="32">
        <f t="shared" si="1630"/>
        <v>5.7599900000000004E-3</v>
      </c>
      <c r="H1955" s="32">
        <f t="shared" si="1620"/>
        <v>0</v>
      </c>
      <c r="I1955" s="29">
        <f>'F4.2'!AA239</f>
        <v>0</v>
      </c>
      <c r="J1955" s="29">
        <f>'F4.2'!AZ239</f>
        <v>0</v>
      </c>
      <c r="K1955" s="32"/>
      <c r="L1955" s="32"/>
      <c r="M1955" s="32">
        <f t="shared" si="1612"/>
        <v>0</v>
      </c>
      <c r="N1955" s="32">
        <f t="shared" si="1621"/>
        <v>0</v>
      </c>
    </row>
    <row r="1956" spans="1:14" ht="30" outlineLevel="1">
      <c r="A1956" s="33">
        <f t="shared" ref="A1956:E1956" si="1668">A1670</f>
        <v>47</v>
      </c>
      <c r="B1956" s="205" t="str">
        <f t="shared" si="1668"/>
        <v>WALL MOUNTED/Matress etc .Guest house FAN 24" 230V 1440RPM(4370002713)/QTY 39</v>
      </c>
      <c r="C1956" s="51" t="str">
        <f t="shared" si="1668"/>
        <v>N.A.</v>
      </c>
      <c r="D1956" s="217" t="str">
        <f t="shared" si="1668"/>
        <v>-</v>
      </c>
      <c r="E1956" s="53">
        <f t="shared" si="1668"/>
        <v>0</v>
      </c>
      <c r="F1956" s="32">
        <f t="shared" si="1629"/>
        <v>1.1658399999999999E-2</v>
      </c>
      <c r="G1956" s="32">
        <f t="shared" si="1630"/>
        <v>1.1658399999999999E-2</v>
      </c>
      <c r="H1956" s="32">
        <f t="shared" si="1620"/>
        <v>0</v>
      </c>
      <c r="I1956" s="29">
        <f>'F4.2'!AA240</f>
        <v>0</v>
      </c>
      <c r="J1956" s="29">
        <f>'F4.2'!AZ240</f>
        <v>0</v>
      </c>
      <c r="K1956" s="32"/>
      <c r="L1956" s="32"/>
      <c r="M1956" s="32">
        <f t="shared" si="1612"/>
        <v>0</v>
      </c>
      <c r="N1956" s="32">
        <f t="shared" si="1621"/>
        <v>0</v>
      </c>
    </row>
    <row r="1957" spans="1:14" ht="15.75" outlineLevel="1">
      <c r="A1957" s="33">
        <f t="shared" ref="A1957:E1957" si="1669">A1671</f>
        <v>48</v>
      </c>
      <c r="B1957" s="205" t="str">
        <f t="shared" si="1669"/>
        <v>COMPLETE PROJECTOR WITH STD ACCE.(4370002703)/QTY 1</v>
      </c>
      <c r="C1957" s="51" t="str">
        <f t="shared" si="1669"/>
        <v>N.A.</v>
      </c>
      <c r="D1957" s="217" t="str">
        <f t="shared" si="1669"/>
        <v>-</v>
      </c>
      <c r="E1957" s="53">
        <f t="shared" si="1669"/>
        <v>0</v>
      </c>
      <c r="F1957" s="32">
        <f t="shared" si="1629"/>
        <v>6.1642240000000003E-3</v>
      </c>
      <c r="G1957" s="32">
        <f t="shared" si="1630"/>
        <v>6.1642240000000003E-3</v>
      </c>
      <c r="H1957" s="32">
        <f t="shared" si="1620"/>
        <v>0</v>
      </c>
      <c r="I1957" s="29">
        <f>'F4.2'!AA241</f>
        <v>0</v>
      </c>
      <c r="J1957" s="29">
        <f>'F4.2'!AZ241</f>
        <v>0</v>
      </c>
      <c r="K1957" s="32"/>
      <c r="L1957" s="32"/>
      <c r="M1957" s="32">
        <f t="shared" si="1612"/>
        <v>0</v>
      </c>
      <c r="N1957" s="32">
        <f t="shared" si="1621"/>
        <v>0</v>
      </c>
    </row>
    <row r="1958" spans="1:14" ht="15.75" outlineLevel="1">
      <c r="A1958" s="33">
        <f t="shared" ref="A1958:E1958" si="1670">A1672</f>
        <v>49</v>
      </c>
      <c r="B1958" s="205" t="str">
        <f t="shared" si="1670"/>
        <v>NAS Storage device (4370002674)/QTY 1</v>
      </c>
      <c r="C1958" s="51" t="str">
        <f t="shared" si="1670"/>
        <v>N.A.</v>
      </c>
      <c r="D1958" s="217" t="str">
        <f t="shared" si="1670"/>
        <v>-</v>
      </c>
      <c r="E1958" s="53">
        <f t="shared" si="1670"/>
        <v>0</v>
      </c>
      <c r="F1958" s="32">
        <f t="shared" si="1629"/>
        <v>2.2499886E-2</v>
      </c>
      <c r="G1958" s="32">
        <f t="shared" si="1630"/>
        <v>2.2499886E-2</v>
      </c>
      <c r="H1958" s="32">
        <f t="shared" si="1620"/>
        <v>0</v>
      </c>
      <c r="I1958" s="29">
        <f>'F4.2'!AA242</f>
        <v>0</v>
      </c>
      <c r="J1958" s="29">
        <f>'F4.2'!AZ242</f>
        <v>0</v>
      </c>
      <c r="K1958" s="32"/>
      <c r="L1958" s="32"/>
      <c r="M1958" s="32">
        <f t="shared" si="1612"/>
        <v>0</v>
      </c>
      <c r="N1958" s="32">
        <f t="shared" si="1621"/>
        <v>0</v>
      </c>
    </row>
    <row r="1959" spans="1:14" ht="15.75" outlineLevel="1">
      <c r="A1959" s="33">
        <f t="shared" ref="A1959:E1959" si="1671">A1673</f>
        <v>50</v>
      </c>
      <c r="B1959" s="205" t="str">
        <f t="shared" si="1671"/>
        <v>DYNAMIC MIC,ACCESSORIES (4370002728)/QTY 5</v>
      </c>
      <c r="C1959" s="51" t="str">
        <f t="shared" si="1671"/>
        <v>N.A.</v>
      </c>
      <c r="D1959" s="217" t="str">
        <f t="shared" si="1671"/>
        <v>-</v>
      </c>
      <c r="E1959" s="53">
        <f t="shared" si="1671"/>
        <v>0</v>
      </c>
      <c r="F1959" s="32">
        <f t="shared" si="1629"/>
        <v>2.47E-3</v>
      </c>
      <c r="G1959" s="32">
        <f t="shared" si="1630"/>
        <v>2.47E-3</v>
      </c>
      <c r="H1959" s="32">
        <f t="shared" si="1620"/>
        <v>0</v>
      </c>
      <c r="I1959" s="29">
        <f>'F4.2'!AA243</f>
        <v>0</v>
      </c>
      <c r="J1959" s="29">
        <f>'F4.2'!AZ243</f>
        <v>0</v>
      </c>
      <c r="K1959" s="32"/>
      <c r="L1959" s="32"/>
      <c r="M1959" s="32">
        <f t="shared" si="1612"/>
        <v>0</v>
      </c>
      <c r="N1959" s="32">
        <f t="shared" si="1621"/>
        <v>0</v>
      </c>
    </row>
    <row r="1960" spans="1:14" ht="15.75" outlineLevel="1">
      <c r="A1960" s="33">
        <f t="shared" ref="A1960:E1960" si="1672">A1674</f>
        <v>51</v>
      </c>
      <c r="B1960" s="205" t="str">
        <f t="shared" si="1672"/>
        <v>DESKTOP (4370002709)/QTY 10</v>
      </c>
      <c r="C1960" s="51" t="str">
        <f t="shared" si="1672"/>
        <v>N.A.</v>
      </c>
      <c r="D1960" s="217" t="str">
        <f t="shared" si="1672"/>
        <v>-</v>
      </c>
      <c r="E1960" s="53">
        <f t="shared" si="1672"/>
        <v>0</v>
      </c>
      <c r="F1960" s="32">
        <f t="shared" si="1629"/>
        <v>5.6866996000000003E-2</v>
      </c>
      <c r="G1960" s="32">
        <f t="shared" si="1630"/>
        <v>5.6866996000000003E-2</v>
      </c>
      <c r="H1960" s="32">
        <f t="shared" si="1620"/>
        <v>0</v>
      </c>
      <c r="I1960" s="29">
        <f>'F4.2'!AA244</f>
        <v>0</v>
      </c>
      <c r="J1960" s="29">
        <f>'F4.2'!AZ244</f>
        <v>0</v>
      </c>
      <c r="K1960" s="32"/>
      <c r="L1960" s="32"/>
      <c r="M1960" s="32">
        <f t="shared" si="1612"/>
        <v>0</v>
      </c>
      <c r="N1960" s="32">
        <f t="shared" si="1621"/>
        <v>0</v>
      </c>
    </row>
    <row r="1961" spans="1:14" ht="15.75" outlineLevel="1">
      <c r="A1961" s="33">
        <f t="shared" ref="A1961:E1961" si="1673">A1675</f>
        <v>52</v>
      </c>
      <c r="B1961" s="205" t="str">
        <f t="shared" si="1673"/>
        <v>Procurement of Computer Monitor at GTPS.4370002812/QTY 15</v>
      </c>
      <c r="C1961" s="51" t="str">
        <f t="shared" si="1673"/>
        <v>N.A.</v>
      </c>
      <c r="D1961" s="217" t="str">
        <f t="shared" si="1673"/>
        <v>-</v>
      </c>
      <c r="E1961" s="53">
        <f t="shared" si="1673"/>
        <v>0</v>
      </c>
      <c r="F1961" s="32">
        <f t="shared" si="1629"/>
        <v>2.1300003000000001E-2</v>
      </c>
      <c r="G1961" s="32">
        <f t="shared" si="1630"/>
        <v>2.1300003000000001E-2</v>
      </c>
      <c r="H1961" s="32">
        <f t="shared" si="1620"/>
        <v>0</v>
      </c>
      <c r="I1961" s="29">
        <f>'F4.2'!AA245</f>
        <v>0</v>
      </c>
      <c r="J1961" s="29">
        <f>'F4.2'!AZ245</f>
        <v>0</v>
      </c>
      <c r="K1961" s="32"/>
      <c r="L1961" s="32"/>
      <c r="M1961" s="32">
        <f t="shared" si="1612"/>
        <v>0</v>
      </c>
      <c r="N1961" s="32">
        <f t="shared" si="1621"/>
        <v>0</v>
      </c>
    </row>
    <row r="1962" spans="1:14" ht="15.75" outlineLevel="1">
      <c r="A1962" s="33">
        <f t="shared" ref="A1962:E1962" si="1674">A1676</f>
        <v>53</v>
      </c>
      <c r="B1962" s="205" t="str">
        <f t="shared" si="1674"/>
        <v>Procurement of Air Purifiers in PCR’s4370002804/Qty 40</v>
      </c>
      <c r="C1962" s="51" t="str">
        <f t="shared" si="1674"/>
        <v>N.A.</v>
      </c>
      <c r="D1962" s="217" t="str">
        <f t="shared" si="1674"/>
        <v>-</v>
      </c>
      <c r="E1962" s="53">
        <f t="shared" si="1674"/>
        <v>0</v>
      </c>
      <c r="F1962" s="32">
        <f t="shared" si="1629"/>
        <v>6.9999959999999996E-3</v>
      </c>
      <c r="G1962" s="32">
        <f t="shared" si="1630"/>
        <v>6.9999959999999996E-3</v>
      </c>
      <c r="H1962" s="32">
        <f t="shared" si="1620"/>
        <v>0</v>
      </c>
      <c r="I1962" s="29">
        <f>'F4.2'!AA246</f>
        <v>0</v>
      </c>
      <c r="J1962" s="29">
        <f>'F4.2'!AZ246</f>
        <v>0</v>
      </c>
      <c r="K1962" s="32"/>
      <c r="L1962" s="32"/>
      <c r="M1962" s="32">
        <f t="shared" si="1612"/>
        <v>0</v>
      </c>
      <c r="N1962" s="32">
        <f t="shared" si="1621"/>
        <v>0</v>
      </c>
    </row>
    <row r="1963" spans="1:14" ht="15.75" outlineLevel="1">
      <c r="A1963" s="33">
        <f t="shared" ref="A1963:E1963" si="1675">A1677</f>
        <v>54</v>
      </c>
      <c r="B1963" s="205" t="str">
        <f t="shared" si="1675"/>
        <v>iPad &amp; Laptop As Per Specification 4385000561/QTY 2</v>
      </c>
      <c r="C1963" s="51" t="str">
        <f t="shared" si="1675"/>
        <v>N.A.</v>
      </c>
      <c r="D1963" s="217" t="str">
        <f t="shared" si="1675"/>
        <v>-</v>
      </c>
      <c r="E1963" s="53">
        <f t="shared" si="1675"/>
        <v>0</v>
      </c>
      <c r="F1963" s="32">
        <f t="shared" si="1629"/>
        <v>1.9458199999999998E-2</v>
      </c>
      <c r="G1963" s="32">
        <f t="shared" si="1630"/>
        <v>1.9458199999999998E-2</v>
      </c>
      <c r="H1963" s="32">
        <f t="shared" si="1620"/>
        <v>0</v>
      </c>
      <c r="I1963" s="29">
        <f>'F4.2'!AA247</f>
        <v>0</v>
      </c>
      <c r="J1963" s="29">
        <f>'F4.2'!AZ247</f>
        <v>0</v>
      </c>
      <c r="K1963" s="32"/>
      <c r="L1963" s="32"/>
      <c r="M1963" s="32">
        <f t="shared" si="1612"/>
        <v>0</v>
      </c>
      <c r="N1963" s="32">
        <f t="shared" si="1621"/>
        <v>0</v>
      </c>
    </row>
    <row r="1964" spans="1:14" ht="15.75" outlineLevel="1">
      <c r="A1964" s="33">
        <f t="shared" ref="A1964:E1964" si="1676">A1678</f>
        <v>55</v>
      </c>
      <c r="B1964" s="205" t="str">
        <f t="shared" si="1676"/>
        <v>Projector Screen SZIE 8 X 10 FEET(4370002710)/QTY 1</v>
      </c>
      <c r="C1964" s="51" t="str">
        <f t="shared" si="1676"/>
        <v>N.A.</v>
      </c>
      <c r="D1964" s="217" t="str">
        <f t="shared" si="1676"/>
        <v>-</v>
      </c>
      <c r="E1964" s="53">
        <f t="shared" si="1676"/>
        <v>0</v>
      </c>
      <c r="F1964" s="32">
        <f t="shared" si="1629"/>
        <v>1.0397990000000001E-3</v>
      </c>
      <c r="G1964" s="32">
        <f t="shared" si="1630"/>
        <v>1.0397990000000001E-3</v>
      </c>
      <c r="H1964" s="32">
        <f t="shared" si="1620"/>
        <v>0</v>
      </c>
      <c r="I1964" s="29">
        <f>'F4.2'!AA248</f>
        <v>0</v>
      </c>
      <c r="J1964" s="29">
        <f>'F4.2'!AZ248</f>
        <v>0</v>
      </c>
      <c r="K1964" s="32"/>
      <c r="L1964" s="32"/>
      <c r="M1964" s="32">
        <f t="shared" si="1612"/>
        <v>0</v>
      </c>
      <c r="N1964" s="32">
        <f t="shared" si="1621"/>
        <v>0</v>
      </c>
    </row>
    <row r="1965" spans="1:14" ht="30" outlineLevel="1">
      <c r="A1965" s="33">
        <f t="shared" ref="A1965:E1965" si="1677">A1679</f>
        <v>56</v>
      </c>
      <c r="B1965" s="252" t="str">
        <f t="shared" si="1677"/>
        <v>Supply, Installation and commissioning of SCADA System for Raw and DM water plant at Water Treatment Plant, GTPS, Uran.</v>
      </c>
      <c r="C1965" s="51">
        <f t="shared" si="1677"/>
        <v>0</v>
      </c>
      <c r="D1965" s="217" t="str">
        <f t="shared" si="1677"/>
        <v>-</v>
      </c>
      <c r="E1965" s="53">
        <f t="shared" si="1677"/>
        <v>0</v>
      </c>
      <c r="F1965" s="32">
        <f t="shared" si="1629"/>
        <v>0.92630000000000001</v>
      </c>
      <c r="G1965" s="32">
        <f t="shared" si="1630"/>
        <v>0.92630000000000001</v>
      </c>
      <c r="H1965" s="32">
        <f t="shared" si="1620"/>
        <v>0</v>
      </c>
      <c r="I1965" s="29">
        <f>'F4.2'!AA249</f>
        <v>0</v>
      </c>
      <c r="J1965" s="29">
        <f>'F4.2'!AZ249</f>
        <v>0</v>
      </c>
      <c r="K1965" s="32"/>
      <c r="L1965" s="32"/>
      <c r="M1965" s="32">
        <f t="shared" si="1612"/>
        <v>0</v>
      </c>
      <c r="N1965" s="32">
        <f t="shared" si="1621"/>
        <v>0</v>
      </c>
    </row>
    <row r="1966" spans="1:14" ht="30" outlineLevel="1">
      <c r="A1966" s="33">
        <f t="shared" ref="A1966:E1966" si="1678">A1680</f>
        <v>57</v>
      </c>
      <c r="B1966" s="252" t="str">
        <f t="shared" si="1678"/>
        <v>Supply, Installation and commissioning of Battery chargers at stage II at GTPS Uran</v>
      </c>
      <c r="C1966" s="51">
        <f t="shared" si="1678"/>
        <v>0</v>
      </c>
      <c r="D1966" s="217" t="str">
        <f t="shared" si="1678"/>
        <v>-</v>
      </c>
      <c r="E1966" s="53">
        <f t="shared" si="1678"/>
        <v>0</v>
      </c>
      <c r="F1966" s="32">
        <f t="shared" si="1629"/>
        <v>0.69004335000000006</v>
      </c>
      <c r="G1966" s="32">
        <f t="shared" si="1630"/>
        <v>0.69004335000000006</v>
      </c>
      <c r="H1966" s="32">
        <f t="shared" si="1620"/>
        <v>0</v>
      </c>
      <c r="I1966" s="29">
        <f>'F4.2'!AA250</f>
        <v>0</v>
      </c>
      <c r="J1966" s="29">
        <f>'F4.2'!AZ250</f>
        <v>0</v>
      </c>
      <c r="K1966" s="32"/>
      <c r="L1966" s="32"/>
      <c r="M1966" s="32">
        <f t="shared" si="1612"/>
        <v>0</v>
      </c>
      <c r="N1966" s="32">
        <f t="shared" si="1621"/>
        <v>0</v>
      </c>
    </row>
    <row r="1967" spans="1:14" ht="30" outlineLevel="1">
      <c r="A1967" s="33">
        <f t="shared" ref="A1967:E1967" si="1679">A1681</f>
        <v>58</v>
      </c>
      <c r="B1967" s="252" t="str">
        <f t="shared" si="1679"/>
        <v>Up gradation of old Generator Protection System with Advance Series Microprocessor based system, GTPS Uarn</v>
      </c>
      <c r="C1967" s="51">
        <f t="shared" si="1679"/>
        <v>0</v>
      </c>
      <c r="D1967" s="217" t="str">
        <f t="shared" si="1679"/>
        <v>-</v>
      </c>
      <c r="E1967" s="53">
        <f t="shared" si="1679"/>
        <v>0</v>
      </c>
      <c r="F1967" s="32">
        <f t="shared" si="1629"/>
        <v>1.0930340000000001</v>
      </c>
      <c r="G1967" s="32">
        <f t="shared" si="1630"/>
        <v>1.0930340000000001</v>
      </c>
      <c r="H1967" s="32">
        <f t="shared" si="1620"/>
        <v>0</v>
      </c>
      <c r="I1967" s="29">
        <f>'F4.2'!AA251</f>
        <v>0</v>
      </c>
      <c r="J1967" s="29">
        <f>'F4.2'!AZ251</f>
        <v>0</v>
      </c>
      <c r="K1967" s="32"/>
      <c r="L1967" s="32"/>
      <c r="M1967" s="32">
        <f t="shared" si="1612"/>
        <v>0</v>
      </c>
      <c r="N1967" s="32">
        <f t="shared" si="1621"/>
        <v>0</v>
      </c>
    </row>
    <row r="1968" spans="1:14" ht="30" outlineLevel="1">
      <c r="A1968" s="33">
        <f t="shared" ref="A1968:E1968" si="1680">A1682</f>
        <v>59</v>
      </c>
      <c r="B1968" s="252" t="str">
        <f t="shared" si="1680"/>
        <v>NABL laboratory set up including required instruments along with furniture and other accessories at WT Plant, GTPS, Uran.</v>
      </c>
      <c r="C1968" s="51">
        <f t="shared" si="1680"/>
        <v>0</v>
      </c>
      <c r="D1968" s="217" t="str">
        <f t="shared" si="1680"/>
        <v>-</v>
      </c>
      <c r="E1968" s="53">
        <f t="shared" si="1680"/>
        <v>0</v>
      </c>
      <c r="F1968" s="32">
        <f t="shared" si="1629"/>
        <v>0.64239199999999996</v>
      </c>
      <c r="G1968" s="32">
        <f t="shared" si="1630"/>
        <v>0.64239199999999996</v>
      </c>
      <c r="H1968" s="32">
        <f t="shared" si="1620"/>
        <v>0</v>
      </c>
      <c r="I1968" s="29">
        <f>'F4.2'!AA252</f>
        <v>0</v>
      </c>
      <c r="J1968" s="29">
        <f>'F4.2'!AZ252</f>
        <v>0</v>
      </c>
      <c r="K1968" s="32"/>
      <c r="L1968" s="32"/>
      <c r="M1968" s="32">
        <f t="shared" ref="M1968:M2006" si="1681">SUM(J1968:L1968)</f>
        <v>0</v>
      </c>
      <c r="N1968" s="32">
        <f t="shared" si="1621"/>
        <v>0</v>
      </c>
    </row>
    <row r="1969" spans="1:14" ht="45" outlineLevel="1">
      <c r="A1969" s="30">
        <f t="shared" ref="A1969:E1969" si="1682">A1683</f>
        <v>60</v>
      </c>
      <c r="B1969" s="279" t="str">
        <f t="shared" si="1682"/>
        <v>Providing and applying of chemical resistance coating to the internal surface of soft water storage tank at Water Treatment Plant, GTPS Uran</v>
      </c>
      <c r="C1969" s="51">
        <f t="shared" si="1682"/>
        <v>0</v>
      </c>
      <c r="D1969" s="217" t="str">
        <f t="shared" si="1682"/>
        <v>-</v>
      </c>
      <c r="E1969" s="53">
        <f t="shared" si="1682"/>
        <v>0</v>
      </c>
      <c r="F1969" s="32">
        <f t="shared" si="1629"/>
        <v>1.4407729199999999</v>
      </c>
      <c r="G1969" s="32">
        <f t="shared" si="1630"/>
        <v>1.4407729199999999</v>
      </c>
      <c r="H1969" s="32">
        <f t="shared" si="1620"/>
        <v>0</v>
      </c>
      <c r="I1969" s="29">
        <f>'F4.2'!AA253</f>
        <v>0</v>
      </c>
      <c r="J1969" s="29">
        <f>'F4.2'!AZ253</f>
        <v>0</v>
      </c>
      <c r="K1969" s="32"/>
      <c r="L1969" s="32"/>
      <c r="M1969" s="32">
        <f t="shared" si="1681"/>
        <v>0</v>
      </c>
      <c r="N1969" s="32">
        <f t="shared" si="1621"/>
        <v>0</v>
      </c>
    </row>
    <row r="1970" spans="1:14" ht="30" outlineLevel="1">
      <c r="A1970" s="30">
        <f t="shared" ref="A1970:E1970" si="1683">A1684</f>
        <v>61</v>
      </c>
      <c r="B1970" s="279" t="str">
        <f t="shared" si="1683"/>
        <v xml:space="preserve">CCPP Process improvement through application of Thermal insulation for WHRP Boiler/GT exhaust area at GTPS, Uran </v>
      </c>
      <c r="C1970" s="51">
        <f t="shared" si="1683"/>
        <v>0</v>
      </c>
      <c r="D1970" s="217" t="str">
        <f t="shared" si="1683"/>
        <v>-</v>
      </c>
      <c r="E1970" s="53">
        <f t="shared" si="1683"/>
        <v>0</v>
      </c>
      <c r="F1970" s="32">
        <f t="shared" si="1629"/>
        <v>0.85669474999999995</v>
      </c>
      <c r="G1970" s="32">
        <f t="shared" si="1630"/>
        <v>0.85669474999999995</v>
      </c>
      <c r="H1970" s="32">
        <f t="shared" si="1620"/>
        <v>0</v>
      </c>
      <c r="I1970" s="29">
        <f>'F4.2'!AA254</f>
        <v>0</v>
      </c>
      <c r="J1970" s="29">
        <f>'F4.2'!AZ254</f>
        <v>0</v>
      </c>
      <c r="K1970" s="32"/>
      <c r="L1970" s="32"/>
      <c r="M1970" s="32">
        <f t="shared" si="1681"/>
        <v>0</v>
      </c>
      <c r="N1970" s="32">
        <f t="shared" si="1621"/>
        <v>0</v>
      </c>
    </row>
    <row r="1971" spans="1:14" ht="30" outlineLevel="1">
      <c r="A1971" s="30">
        <f t="shared" ref="A1971:E1971" si="1684">A1685</f>
        <v>62</v>
      </c>
      <c r="B1971" s="279" t="str">
        <f t="shared" si="1684"/>
        <v xml:space="preserve"> Procurement of grass cutting machine (Petrol engine) at GTPS, Uran.</v>
      </c>
      <c r="C1971" s="51">
        <f t="shared" si="1684"/>
        <v>0</v>
      </c>
      <c r="D1971" s="217" t="str">
        <f t="shared" si="1684"/>
        <v>-</v>
      </c>
      <c r="E1971" s="53">
        <f t="shared" si="1684"/>
        <v>0</v>
      </c>
      <c r="F1971" s="32">
        <f t="shared" si="1629"/>
        <v>1.1328E-2</v>
      </c>
      <c r="G1971" s="32">
        <f t="shared" si="1630"/>
        <v>1.1328E-2</v>
      </c>
      <c r="H1971" s="32">
        <f t="shared" si="1620"/>
        <v>0</v>
      </c>
      <c r="I1971" s="29">
        <f>'F4.2'!AA255</f>
        <v>0</v>
      </c>
      <c r="J1971" s="29">
        <f>'F4.2'!AZ255</f>
        <v>0</v>
      </c>
      <c r="K1971" s="32"/>
      <c r="L1971" s="32"/>
      <c r="M1971" s="32">
        <f t="shared" si="1681"/>
        <v>0</v>
      </c>
      <c r="N1971" s="32">
        <f t="shared" si="1621"/>
        <v>0</v>
      </c>
    </row>
    <row r="1972" spans="1:14" ht="15.75" outlineLevel="1">
      <c r="A1972" s="30">
        <f t="shared" ref="A1972:E1972" si="1685">A1686</f>
        <v>63</v>
      </c>
      <c r="B1972" s="279" t="str">
        <f t="shared" si="1685"/>
        <v>Procurement of dedicated server for DSM System at GTPS Uran.</v>
      </c>
      <c r="C1972" s="51">
        <f t="shared" si="1685"/>
        <v>0</v>
      </c>
      <c r="D1972" s="217" t="str">
        <f t="shared" si="1685"/>
        <v>-</v>
      </c>
      <c r="E1972" s="53">
        <f t="shared" si="1685"/>
        <v>0</v>
      </c>
      <c r="F1972" s="32">
        <f t="shared" si="1629"/>
        <v>9.3399999999999997E-2</v>
      </c>
      <c r="G1972" s="32">
        <f t="shared" si="1630"/>
        <v>9.3399999999999997E-2</v>
      </c>
      <c r="H1972" s="32">
        <f t="shared" si="1620"/>
        <v>0</v>
      </c>
      <c r="I1972" s="29">
        <f>'F4.2'!AA256</f>
        <v>0</v>
      </c>
      <c r="J1972" s="29">
        <f>'F4.2'!AZ256</f>
        <v>0</v>
      </c>
      <c r="K1972" s="32"/>
      <c r="L1972" s="32"/>
      <c r="M1972" s="32">
        <f t="shared" si="1681"/>
        <v>0</v>
      </c>
      <c r="N1972" s="32">
        <f t="shared" si="1621"/>
        <v>0</v>
      </c>
    </row>
    <row r="1973" spans="1:14" ht="15.75" outlineLevel="1">
      <c r="A1973" s="30">
        <f t="shared" ref="A1973:E1973" si="1686">A1687</f>
        <v>64</v>
      </c>
      <c r="B1973" s="279" t="str">
        <f t="shared" si="1686"/>
        <v>Procurement of Water Purifier</v>
      </c>
      <c r="C1973" s="51">
        <f t="shared" si="1686"/>
        <v>0</v>
      </c>
      <c r="D1973" s="217" t="str">
        <f t="shared" si="1686"/>
        <v>-</v>
      </c>
      <c r="E1973" s="53">
        <f t="shared" si="1686"/>
        <v>0</v>
      </c>
      <c r="F1973" s="32">
        <f t="shared" si="1629"/>
        <v>8.03E-4</v>
      </c>
      <c r="G1973" s="32">
        <f t="shared" si="1630"/>
        <v>8.03E-4</v>
      </c>
      <c r="H1973" s="32">
        <f t="shared" si="1620"/>
        <v>0</v>
      </c>
      <c r="I1973" s="29">
        <f>'F4.2'!AA257</f>
        <v>0</v>
      </c>
      <c r="J1973" s="29">
        <f>'F4.2'!AZ257</f>
        <v>0</v>
      </c>
      <c r="K1973" s="32"/>
      <c r="L1973" s="32"/>
      <c r="M1973" s="32">
        <f t="shared" si="1681"/>
        <v>0</v>
      </c>
      <c r="N1973" s="32">
        <f t="shared" si="1621"/>
        <v>0</v>
      </c>
    </row>
    <row r="1974" spans="1:14" ht="15.75" outlineLevel="1">
      <c r="A1974" s="30">
        <f t="shared" ref="A1974:E1974" si="1687">A1688</f>
        <v>65</v>
      </c>
      <c r="B1974" s="279" t="str">
        <f t="shared" si="1687"/>
        <v>Procurement of 1.5T SPLIT AC</v>
      </c>
      <c r="C1974" s="51">
        <f t="shared" si="1687"/>
        <v>0</v>
      </c>
      <c r="D1974" s="217" t="str">
        <f t="shared" si="1687"/>
        <v>-</v>
      </c>
      <c r="E1974" s="53">
        <f t="shared" si="1687"/>
        <v>0</v>
      </c>
      <c r="F1974" s="32">
        <f t="shared" si="1629"/>
        <v>2.8199999999999999E-2</v>
      </c>
      <c r="G1974" s="32">
        <f t="shared" si="1630"/>
        <v>2.8199999999999999E-2</v>
      </c>
      <c r="H1974" s="32">
        <f t="shared" si="1620"/>
        <v>0</v>
      </c>
      <c r="I1974" s="29">
        <f>'F4.2'!AA258</f>
        <v>0</v>
      </c>
      <c r="J1974" s="29">
        <f>'F4.2'!AZ258</f>
        <v>0</v>
      </c>
      <c r="K1974" s="32"/>
      <c r="L1974" s="32"/>
      <c r="M1974" s="32">
        <f t="shared" si="1681"/>
        <v>0</v>
      </c>
      <c r="N1974" s="32">
        <f t="shared" si="1621"/>
        <v>0</v>
      </c>
    </row>
    <row r="1975" spans="1:14" ht="15.75" outlineLevel="1">
      <c r="A1975" s="30">
        <f t="shared" ref="A1975:E1975" si="1688">A1689</f>
        <v>66</v>
      </c>
      <c r="B1975" s="279" t="str">
        <f t="shared" si="1688"/>
        <v>MOBILE PHONE FOR SHIFT I/C</v>
      </c>
      <c r="C1975" s="51">
        <f t="shared" si="1688"/>
        <v>0</v>
      </c>
      <c r="D1975" s="217" t="str">
        <f t="shared" si="1688"/>
        <v>-</v>
      </c>
      <c r="E1975" s="53">
        <f t="shared" si="1688"/>
        <v>0</v>
      </c>
      <c r="F1975" s="32">
        <f t="shared" si="1629"/>
        <v>1.3998999999999999E-3</v>
      </c>
      <c r="G1975" s="32">
        <f t="shared" si="1630"/>
        <v>1.3998999999999999E-3</v>
      </c>
      <c r="H1975" s="32">
        <f t="shared" ref="H1975:H2006" si="1689">F1975-G1975</f>
        <v>0</v>
      </c>
      <c r="I1975" s="29">
        <f>'F4.2'!AA259</f>
        <v>0</v>
      </c>
      <c r="J1975" s="29">
        <f>'F4.2'!AZ259</f>
        <v>0</v>
      </c>
      <c r="K1975" s="32"/>
      <c r="L1975" s="32"/>
      <c r="M1975" s="32">
        <f t="shared" si="1681"/>
        <v>0</v>
      </c>
      <c r="N1975" s="32">
        <f t="shared" ref="N1975:N2006" si="1690">H1975+I1975-M1975</f>
        <v>0</v>
      </c>
    </row>
    <row r="1976" spans="1:14" ht="15.75" outlineLevel="1">
      <c r="A1976" s="30">
        <f t="shared" ref="A1976:E1976" si="1691">A1690</f>
        <v>67</v>
      </c>
      <c r="B1976" s="279" t="str">
        <f t="shared" si="1691"/>
        <v>MOBILE PHONE FOR SHIFT I/C</v>
      </c>
      <c r="C1976" s="51">
        <f t="shared" si="1691"/>
        <v>0</v>
      </c>
      <c r="D1976" s="217" t="str">
        <f t="shared" si="1691"/>
        <v>-</v>
      </c>
      <c r="E1976" s="53">
        <f t="shared" si="1691"/>
        <v>0</v>
      </c>
      <c r="F1976" s="32">
        <f t="shared" si="1629"/>
        <v>1.3499E-3</v>
      </c>
      <c r="G1976" s="32">
        <f t="shared" si="1630"/>
        <v>1.3499E-3</v>
      </c>
      <c r="H1976" s="32">
        <f t="shared" si="1689"/>
        <v>0</v>
      </c>
      <c r="I1976" s="29">
        <f>'F4.2'!AA260</f>
        <v>0</v>
      </c>
      <c r="J1976" s="29">
        <f>'F4.2'!AZ260</f>
        <v>0</v>
      </c>
      <c r="K1976" s="32"/>
      <c r="L1976" s="32"/>
      <c r="M1976" s="32">
        <f t="shared" si="1681"/>
        <v>0</v>
      </c>
      <c r="N1976" s="32">
        <f t="shared" si="1690"/>
        <v>0</v>
      </c>
    </row>
    <row r="1977" spans="1:14" ht="15.75" outlineLevel="1">
      <c r="A1977" s="30">
        <f t="shared" ref="A1977:E1977" si="1692">A1691</f>
        <v>68</v>
      </c>
      <c r="B1977" s="279" t="str">
        <f t="shared" si="1692"/>
        <v>MOBILE PHONE FOR SHIFT I/C</v>
      </c>
      <c r="C1977" s="51">
        <f t="shared" si="1692"/>
        <v>0</v>
      </c>
      <c r="D1977" s="217" t="str">
        <f t="shared" si="1692"/>
        <v>-</v>
      </c>
      <c r="E1977" s="53">
        <f t="shared" si="1692"/>
        <v>0</v>
      </c>
      <c r="F1977" s="32">
        <f t="shared" si="1629"/>
        <v>1.3499E-3</v>
      </c>
      <c r="G1977" s="32">
        <f t="shared" si="1630"/>
        <v>1.3499E-3</v>
      </c>
      <c r="H1977" s="32">
        <f t="shared" si="1689"/>
        <v>0</v>
      </c>
      <c r="I1977" s="29">
        <f>'F4.2'!AA261</f>
        <v>0</v>
      </c>
      <c r="J1977" s="29">
        <f>'F4.2'!AZ261</f>
        <v>0</v>
      </c>
      <c r="K1977" s="32"/>
      <c r="L1977" s="32"/>
      <c r="M1977" s="32">
        <f t="shared" si="1681"/>
        <v>0</v>
      </c>
      <c r="N1977" s="32">
        <f t="shared" si="1690"/>
        <v>0</v>
      </c>
    </row>
    <row r="1978" spans="1:14" ht="15.75" outlineLevel="1">
      <c r="A1978" s="30">
        <f t="shared" ref="A1978:E1978" si="1693">A1692</f>
        <v>69</v>
      </c>
      <c r="B1978" s="279" t="str">
        <f t="shared" si="1693"/>
        <v>Procurement of CCTV camera</v>
      </c>
      <c r="C1978" s="51">
        <f t="shared" si="1693"/>
        <v>0</v>
      </c>
      <c r="D1978" s="217" t="str">
        <f t="shared" si="1693"/>
        <v>-</v>
      </c>
      <c r="E1978" s="53">
        <f t="shared" si="1693"/>
        <v>0</v>
      </c>
      <c r="F1978" s="32">
        <f t="shared" si="1629"/>
        <v>5.1684000000000001E-3</v>
      </c>
      <c r="G1978" s="32">
        <f t="shared" si="1630"/>
        <v>5.1684000000000001E-3</v>
      </c>
      <c r="H1978" s="32">
        <f t="shared" si="1689"/>
        <v>0</v>
      </c>
      <c r="I1978" s="29">
        <f>'F4.2'!AA262</f>
        <v>0</v>
      </c>
      <c r="J1978" s="29">
        <f>'F4.2'!AZ262</f>
        <v>0</v>
      </c>
      <c r="K1978" s="32"/>
      <c r="L1978" s="32"/>
      <c r="M1978" s="32">
        <f t="shared" si="1681"/>
        <v>0</v>
      </c>
      <c r="N1978" s="32">
        <f t="shared" si="1690"/>
        <v>0</v>
      </c>
    </row>
    <row r="1979" spans="1:14" ht="15.75" outlineLevel="1">
      <c r="A1979" s="30">
        <f t="shared" ref="A1979:E1979" si="1694">A1693</f>
        <v>70</v>
      </c>
      <c r="B1979" s="279" t="str">
        <f t="shared" si="1694"/>
        <v>Procurement of Desktop PC’s at GTPS URAN.</v>
      </c>
      <c r="C1979" s="51">
        <f t="shared" si="1694"/>
        <v>0</v>
      </c>
      <c r="D1979" s="217" t="str">
        <f t="shared" si="1694"/>
        <v>-</v>
      </c>
      <c r="E1979" s="53">
        <f t="shared" si="1694"/>
        <v>0</v>
      </c>
      <c r="F1979" s="32">
        <f t="shared" si="1629"/>
        <v>8.4568504000000003E-2</v>
      </c>
      <c r="G1979" s="32">
        <f t="shared" si="1630"/>
        <v>8.4568504000000003E-2</v>
      </c>
      <c r="H1979" s="32">
        <f t="shared" si="1689"/>
        <v>0</v>
      </c>
      <c r="I1979" s="29">
        <f>'F4.2'!AA263</f>
        <v>0</v>
      </c>
      <c r="J1979" s="29">
        <f>'F4.2'!AZ263</f>
        <v>0</v>
      </c>
      <c r="K1979" s="32"/>
      <c r="L1979" s="32"/>
      <c r="M1979" s="32">
        <f t="shared" si="1681"/>
        <v>0</v>
      </c>
      <c r="N1979" s="32">
        <f t="shared" si="1690"/>
        <v>0</v>
      </c>
    </row>
    <row r="1980" spans="1:14" ht="15.75" outlineLevel="1">
      <c r="A1980" s="30">
        <f t="shared" ref="A1980:E1980" si="1695">A1694</f>
        <v>71</v>
      </c>
      <c r="B1980" s="279" t="str">
        <f t="shared" si="1695"/>
        <v>Procurement of 4 channel DVR &amp; 4 cctv camera</v>
      </c>
      <c r="C1980" s="51">
        <f t="shared" si="1695"/>
        <v>0</v>
      </c>
      <c r="D1980" s="217" t="str">
        <f t="shared" si="1695"/>
        <v>-</v>
      </c>
      <c r="E1980" s="53">
        <f t="shared" si="1695"/>
        <v>0</v>
      </c>
      <c r="F1980" s="32">
        <f t="shared" si="1629"/>
        <v>1.47E-3</v>
      </c>
      <c r="G1980" s="32">
        <f t="shared" si="1630"/>
        <v>1.47E-3</v>
      </c>
      <c r="H1980" s="32">
        <f t="shared" si="1689"/>
        <v>0</v>
      </c>
      <c r="I1980" s="29">
        <f>'F4.2'!AA264</f>
        <v>0</v>
      </c>
      <c r="J1980" s="29">
        <f>'F4.2'!AZ264</f>
        <v>0</v>
      </c>
      <c r="K1980" s="32"/>
      <c r="L1980" s="32"/>
      <c r="M1980" s="32">
        <f t="shared" si="1681"/>
        <v>0</v>
      </c>
      <c r="N1980" s="32">
        <f t="shared" si="1690"/>
        <v>0</v>
      </c>
    </row>
    <row r="1981" spans="1:14" ht="15.75" outlineLevel="1">
      <c r="A1981" s="30">
        <f t="shared" ref="A1981:E1981" si="1696">A1695</f>
        <v>72</v>
      </c>
      <c r="B1981" s="279" t="str">
        <f t="shared" si="1696"/>
        <v xml:space="preserve">Procurement of 8 channel mini DVR </v>
      </c>
      <c r="C1981" s="51">
        <f t="shared" si="1696"/>
        <v>0</v>
      </c>
      <c r="D1981" s="217" t="str">
        <f t="shared" si="1696"/>
        <v>-</v>
      </c>
      <c r="E1981" s="53">
        <f t="shared" si="1696"/>
        <v>0</v>
      </c>
      <c r="F1981" s="32">
        <f t="shared" si="1629"/>
        <v>1.2492E-3</v>
      </c>
      <c r="G1981" s="32">
        <f t="shared" si="1630"/>
        <v>1.2492E-3</v>
      </c>
      <c r="H1981" s="32">
        <f t="shared" si="1689"/>
        <v>0</v>
      </c>
      <c r="I1981" s="29">
        <f>'F4.2'!AA265</f>
        <v>0</v>
      </c>
      <c r="J1981" s="29">
        <f>'F4.2'!AZ265</f>
        <v>0</v>
      </c>
      <c r="K1981" s="32"/>
      <c r="L1981" s="32"/>
      <c r="M1981" s="32">
        <f t="shared" si="1681"/>
        <v>0</v>
      </c>
      <c r="N1981" s="32">
        <f t="shared" si="1690"/>
        <v>0</v>
      </c>
    </row>
    <row r="1982" spans="1:14" ht="15.75" outlineLevel="1">
      <c r="A1982" s="30">
        <f t="shared" ref="A1982:E1982" si="1697">A1696</f>
        <v>73</v>
      </c>
      <c r="B1982" s="279" t="str">
        <f t="shared" si="1697"/>
        <v>Procurement of MOBILE PHONE</v>
      </c>
      <c r="C1982" s="51">
        <f t="shared" si="1697"/>
        <v>0</v>
      </c>
      <c r="D1982" s="217" t="str">
        <f t="shared" si="1697"/>
        <v>-</v>
      </c>
      <c r="E1982" s="53">
        <f t="shared" si="1697"/>
        <v>0</v>
      </c>
      <c r="F1982" s="32">
        <f t="shared" ref="F1982:F2006" si="1698">F1696+I1696</f>
        <v>1.5E-3</v>
      </c>
      <c r="G1982" s="32">
        <f t="shared" ref="G1982:G2006" si="1699">G1696+M1696</f>
        <v>1.5E-3</v>
      </c>
      <c r="H1982" s="32">
        <f t="shared" si="1689"/>
        <v>0</v>
      </c>
      <c r="I1982" s="29">
        <f>'F4.2'!AA266</f>
        <v>0</v>
      </c>
      <c r="J1982" s="29">
        <f>'F4.2'!AZ266</f>
        <v>0</v>
      </c>
      <c r="K1982" s="32"/>
      <c r="L1982" s="32"/>
      <c r="M1982" s="32">
        <f t="shared" si="1681"/>
        <v>0</v>
      </c>
      <c r="N1982" s="32">
        <f t="shared" si="1690"/>
        <v>0</v>
      </c>
    </row>
    <row r="1983" spans="1:14" ht="30" outlineLevel="1">
      <c r="A1983" s="30">
        <f t="shared" ref="A1983:E1983" si="1700">A1697</f>
        <v>74</v>
      </c>
      <c r="B1983" s="279" t="str">
        <f t="shared" si="1700"/>
        <v xml:space="preserve">Procurement of Monitors at GTPS URAN.
</v>
      </c>
      <c r="C1983" s="51">
        <f t="shared" si="1700"/>
        <v>0</v>
      </c>
      <c r="D1983" s="217" t="str">
        <f t="shared" si="1700"/>
        <v>-</v>
      </c>
      <c r="E1983" s="53">
        <f t="shared" si="1700"/>
        <v>0</v>
      </c>
      <c r="F1983" s="32">
        <f t="shared" si="1698"/>
        <v>1.01E-3</v>
      </c>
      <c r="G1983" s="32">
        <f t="shared" si="1699"/>
        <v>1.01E-3</v>
      </c>
      <c r="H1983" s="32">
        <f t="shared" si="1689"/>
        <v>0</v>
      </c>
      <c r="I1983" s="29">
        <f>'F4.2'!AA267</f>
        <v>0</v>
      </c>
      <c r="J1983" s="29">
        <f>'F4.2'!AZ267</f>
        <v>0</v>
      </c>
      <c r="K1983" s="32"/>
      <c r="L1983" s="32"/>
      <c r="M1983" s="32">
        <f t="shared" si="1681"/>
        <v>0</v>
      </c>
      <c r="N1983" s="32">
        <f t="shared" si="1690"/>
        <v>0</v>
      </c>
    </row>
    <row r="1984" spans="1:14" ht="15.75" outlineLevel="1">
      <c r="A1984" s="30">
        <f t="shared" ref="A1984:E1984" si="1701">A1698</f>
        <v>75</v>
      </c>
      <c r="B1984" s="279" t="str">
        <f t="shared" si="1701"/>
        <v>Supply of Thinclients on Buyback for Uran GTPS</v>
      </c>
      <c r="C1984" s="51">
        <f t="shared" si="1701"/>
        <v>0</v>
      </c>
      <c r="D1984" s="217" t="str">
        <f t="shared" si="1701"/>
        <v>-</v>
      </c>
      <c r="E1984" s="53">
        <f t="shared" si="1701"/>
        <v>0</v>
      </c>
      <c r="F1984" s="32">
        <f t="shared" si="1698"/>
        <v>0.12117600000000001</v>
      </c>
      <c r="G1984" s="32">
        <f t="shared" si="1699"/>
        <v>0.12117600000000001</v>
      </c>
      <c r="H1984" s="32">
        <f t="shared" si="1689"/>
        <v>0</v>
      </c>
      <c r="I1984" s="29">
        <f>'F4.2'!AA268</f>
        <v>0</v>
      </c>
      <c r="J1984" s="29">
        <f>'F4.2'!AZ268</f>
        <v>0</v>
      </c>
      <c r="K1984" s="32"/>
      <c r="L1984" s="32"/>
      <c r="M1984" s="32">
        <f t="shared" si="1681"/>
        <v>0</v>
      </c>
      <c r="N1984" s="32">
        <f t="shared" si="1690"/>
        <v>0</v>
      </c>
    </row>
    <row r="1985" spans="1:14" ht="15.75" outlineLevel="1">
      <c r="A1985" s="30">
        <f t="shared" ref="A1985:E1985" si="1702">A1699</f>
        <v>76</v>
      </c>
      <c r="B1985" s="279" t="str">
        <f t="shared" si="1702"/>
        <v>FY23-24</v>
      </c>
      <c r="C1985" s="51">
        <f t="shared" si="1702"/>
        <v>0</v>
      </c>
      <c r="D1985" s="217" t="str">
        <f t="shared" si="1702"/>
        <v>-</v>
      </c>
      <c r="E1985" s="53">
        <f t="shared" si="1702"/>
        <v>0</v>
      </c>
      <c r="F1985" s="32">
        <f t="shared" si="1698"/>
        <v>0</v>
      </c>
      <c r="G1985" s="32">
        <f t="shared" si="1699"/>
        <v>0</v>
      </c>
      <c r="H1985" s="32">
        <f t="shared" si="1689"/>
        <v>0</v>
      </c>
      <c r="I1985" s="29">
        <f>'F4.2'!AA269</f>
        <v>0</v>
      </c>
      <c r="J1985" s="29">
        <f>'F4.2'!AZ269</f>
        <v>0</v>
      </c>
      <c r="K1985" s="32"/>
      <c r="L1985" s="32"/>
      <c r="M1985" s="32">
        <f t="shared" si="1681"/>
        <v>0</v>
      </c>
      <c r="N1985" s="32">
        <f t="shared" si="1690"/>
        <v>0</v>
      </c>
    </row>
    <row r="1986" spans="1:14" ht="30" outlineLevel="1">
      <c r="A1986" s="30">
        <f t="shared" ref="A1986:E1986" si="1703">A1700</f>
        <v>77</v>
      </c>
      <c r="B1986" s="279" t="str">
        <f t="shared" si="1703"/>
        <v>PORT FIRE EXT ABC COMP EN3  AFFF - COMPOSITE CAPACITY 9 LTR 9KG</v>
      </c>
      <c r="C1986" s="51">
        <f t="shared" si="1703"/>
        <v>0</v>
      </c>
      <c r="D1986" s="217" t="str">
        <f t="shared" si="1703"/>
        <v>-</v>
      </c>
      <c r="E1986" s="53">
        <f t="shared" si="1703"/>
        <v>0</v>
      </c>
      <c r="F1986" s="32">
        <f t="shared" si="1698"/>
        <v>3.3915000000000002</v>
      </c>
      <c r="G1986" s="32">
        <f t="shared" si="1699"/>
        <v>3.3915000000000002</v>
      </c>
      <c r="H1986" s="32">
        <f t="shared" si="1689"/>
        <v>0</v>
      </c>
      <c r="I1986" s="29">
        <f>'F4.2'!AA270</f>
        <v>0</v>
      </c>
      <c r="J1986" s="29">
        <f>'F4.2'!AZ270</f>
        <v>0</v>
      </c>
      <c r="K1986" s="32"/>
      <c r="L1986" s="32"/>
      <c r="M1986" s="32">
        <f t="shared" si="1681"/>
        <v>0</v>
      </c>
      <c r="N1986" s="32">
        <f t="shared" si="1690"/>
        <v>0</v>
      </c>
    </row>
    <row r="1987" spans="1:14" ht="30" outlineLevel="1">
      <c r="A1987" s="30">
        <f t="shared" ref="A1987:E1987" si="1704">A1701</f>
        <v>78</v>
      </c>
      <c r="B1987" s="279" t="str">
        <f t="shared" si="1704"/>
        <v>Procurement of  Thermal  Imaging Camera for Condition Monitoring of machine at GTPS,Uran.</v>
      </c>
      <c r="C1987" s="51">
        <f t="shared" si="1704"/>
        <v>0</v>
      </c>
      <c r="D1987" s="217" t="str">
        <f t="shared" si="1704"/>
        <v>-</v>
      </c>
      <c r="E1987" s="53">
        <f t="shared" si="1704"/>
        <v>0</v>
      </c>
      <c r="F1987" s="32">
        <f t="shared" si="1698"/>
        <v>3.5046000000000001E-2</v>
      </c>
      <c r="G1987" s="32">
        <f t="shared" si="1699"/>
        <v>3.5046000000000001E-2</v>
      </c>
      <c r="H1987" s="32">
        <f t="shared" si="1689"/>
        <v>0</v>
      </c>
      <c r="I1987" s="29">
        <f>'F4.2'!AA271</f>
        <v>0</v>
      </c>
      <c r="J1987" s="29">
        <f>'F4.2'!AZ271</f>
        <v>0</v>
      </c>
      <c r="K1987" s="32"/>
      <c r="L1987" s="32"/>
      <c r="M1987" s="32">
        <f t="shared" si="1681"/>
        <v>0</v>
      </c>
      <c r="N1987" s="32">
        <f t="shared" si="1690"/>
        <v>0</v>
      </c>
    </row>
    <row r="1988" spans="1:14" ht="15.75" outlineLevel="1">
      <c r="A1988" s="30">
        <f t="shared" ref="A1988:E1988" si="1705">A1702</f>
        <v>79</v>
      </c>
      <c r="B1988" s="279" t="str">
        <f t="shared" si="1705"/>
        <v xml:space="preserve">DIGITAL ULTRASONIC FLOW METER </v>
      </c>
      <c r="C1988" s="51">
        <f t="shared" si="1705"/>
        <v>0</v>
      </c>
      <c r="D1988" s="217" t="str">
        <f t="shared" si="1705"/>
        <v>-</v>
      </c>
      <c r="E1988" s="53">
        <f t="shared" si="1705"/>
        <v>0</v>
      </c>
      <c r="F1988" s="32">
        <f t="shared" si="1698"/>
        <v>1.6767799999999999E-2</v>
      </c>
      <c r="G1988" s="32">
        <f t="shared" si="1699"/>
        <v>1.6767799999999999E-2</v>
      </c>
      <c r="H1988" s="32">
        <f t="shared" si="1689"/>
        <v>0</v>
      </c>
      <c r="I1988" s="29">
        <f>'F4.2'!AA272</f>
        <v>0</v>
      </c>
      <c r="J1988" s="29">
        <f>'F4.2'!AZ272</f>
        <v>0</v>
      </c>
      <c r="K1988" s="32"/>
      <c r="L1988" s="32"/>
      <c r="M1988" s="32">
        <f t="shared" si="1681"/>
        <v>0</v>
      </c>
      <c r="N1988" s="32">
        <f t="shared" si="1690"/>
        <v>0</v>
      </c>
    </row>
    <row r="1989" spans="1:14" ht="15.75" outlineLevel="1">
      <c r="A1989" s="30">
        <f t="shared" ref="A1989:E1989" si="1706">A1703</f>
        <v>80</v>
      </c>
      <c r="B1989" s="279" t="str">
        <f t="shared" si="1706"/>
        <v>MEASURING &amp;DISPLAYING HANDHELD INST</v>
      </c>
      <c r="C1989" s="51">
        <f t="shared" si="1706"/>
        <v>0</v>
      </c>
      <c r="D1989" s="217" t="str">
        <f t="shared" si="1706"/>
        <v>-</v>
      </c>
      <c r="E1989" s="53">
        <f t="shared" si="1706"/>
        <v>0</v>
      </c>
      <c r="F1989" s="32">
        <f t="shared" si="1698"/>
        <v>8.5313999999999997E-3</v>
      </c>
      <c r="G1989" s="32">
        <f t="shared" si="1699"/>
        <v>8.5313999999999997E-3</v>
      </c>
      <c r="H1989" s="32">
        <f t="shared" si="1689"/>
        <v>0</v>
      </c>
      <c r="I1989" s="29">
        <f>'F4.2'!AA273</f>
        <v>0</v>
      </c>
      <c r="J1989" s="29">
        <f>'F4.2'!AZ273</f>
        <v>0</v>
      </c>
      <c r="K1989" s="32"/>
      <c r="L1989" s="32"/>
      <c r="M1989" s="32">
        <f t="shared" si="1681"/>
        <v>0</v>
      </c>
      <c r="N1989" s="32">
        <f t="shared" si="1690"/>
        <v>0</v>
      </c>
    </row>
    <row r="1990" spans="1:14" ht="30" outlineLevel="1">
      <c r="A1990" s="30">
        <f t="shared" ref="A1990:E1990" si="1707">A1704</f>
        <v>81</v>
      </c>
      <c r="B1990" s="279" t="str">
        <f t="shared" si="1707"/>
        <v>Approval for procuring Thickness measurment gauge,Portable flow meter and Vibration meter for GTPS, Uran</v>
      </c>
      <c r="C1990" s="51">
        <f t="shared" si="1707"/>
        <v>0</v>
      </c>
      <c r="D1990" s="217" t="str">
        <f t="shared" si="1707"/>
        <v>-</v>
      </c>
      <c r="E1990" s="53">
        <f t="shared" si="1707"/>
        <v>0</v>
      </c>
      <c r="F1990" s="32">
        <f t="shared" si="1698"/>
        <v>9.2399999999999999E-3</v>
      </c>
      <c r="G1990" s="32">
        <f t="shared" si="1699"/>
        <v>9.2399999999999999E-3</v>
      </c>
      <c r="H1990" s="32">
        <f t="shared" si="1689"/>
        <v>0</v>
      </c>
      <c r="I1990" s="29">
        <f>'F4.2'!AA274</f>
        <v>0</v>
      </c>
      <c r="J1990" s="29">
        <f>'F4.2'!AZ274</f>
        <v>0</v>
      </c>
      <c r="K1990" s="32"/>
      <c r="L1990" s="32"/>
      <c r="M1990" s="32">
        <f t="shared" si="1681"/>
        <v>0</v>
      </c>
      <c r="N1990" s="32">
        <f t="shared" si="1690"/>
        <v>0</v>
      </c>
    </row>
    <row r="1991" spans="1:14" ht="45" outlineLevel="1">
      <c r="A1991" s="30">
        <f t="shared" ref="A1991:E1991" si="1708">A1705</f>
        <v>82</v>
      </c>
      <c r="B1991" s="279" t="str">
        <f t="shared" si="1708"/>
        <v>Supply, installation and commissioning of 1.5 ton Window Air Conditioner and 1.5 Ton Split Air conditioners with inverter technology at GTPS Uran.</v>
      </c>
      <c r="C1991" s="51">
        <f t="shared" si="1708"/>
        <v>0</v>
      </c>
      <c r="D1991" s="217" t="str">
        <f t="shared" si="1708"/>
        <v>-</v>
      </c>
      <c r="E1991" s="53">
        <f t="shared" si="1708"/>
        <v>0</v>
      </c>
      <c r="F1991" s="32">
        <f t="shared" si="1698"/>
        <v>1.3585501000000002E-2</v>
      </c>
      <c r="G1991" s="32">
        <f t="shared" si="1699"/>
        <v>1.3585501000000002E-2</v>
      </c>
      <c r="H1991" s="32">
        <f t="shared" si="1689"/>
        <v>0</v>
      </c>
      <c r="I1991" s="29">
        <f>'F4.2'!AA275</f>
        <v>0</v>
      </c>
      <c r="J1991" s="29">
        <f>'F4.2'!AZ275</f>
        <v>0</v>
      </c>
      <c r="K1991" s="32"/>
      <c r="L1991" s="32"/>
      <c r="M1991" s="32">
        <f t="shared" si="1681"/>
        <v>0</v>
      </c>
      <c r="N1991" s="32">
        <f t="shared" si="1690"/>
        <v>0</v>
      </c>
    </row>
    <row r="1992" spans="1:14" ht="15.75" outlineLevel="1">
      <c r="A1992" s="30">
        <f t="shared" ref="A1992:E1992" si="1709">A1706</f>
        <v>83</v>
      </c>
      <c r="B1992" s="279" t="str">
        <f t="shared" si="1709"/>
        <v>Procurement of monitors at GTPS Uran</v>
      </c>
      <c r="C1992" s="51">
        <f t="shared" si="1709"/>
        <v>0</v>
      </c>
      <c r="D1992" s="217" t="str">
        <f t="shared" si="1709"/>
        <v>-</v>
      </c>
      <c r="E1992" s="53">
        <f t="shared" si="1709"/>
        <v>0</v>
      </c>
      <c r="F1992" s="32">
        <f t="shared" si="1698"/>
        <v>1.44E-2</v>
      </c>
      <c r="G1992" s="32">
        <f t="shared" si="1699"/>
        <v>1.44E-2</v>
      </c>
      <c r="H1992" s="32">
        <f t="shared" si="1689"/>
        <v>0</v>
      </c>
      <c r="I1992" s="29">
        <f>'F4.2'!AA276</f>
        <v>0</v>
      </c>
      <c r="J1992" s="29">
        <f>'F4.2'!AZ276</f>
        <v>0</v>
      </c>
      <c r="K1992" s="32"/>
      <c r="L1992" s="32"/>
      <c r="M1992" s="32">
        <f t="shared" si="1681"/>
        <v>0</v>
      </c>
      <c r="N1992" s="32">
        <f t="shared" si="1690"/>
        <v>0</v>
      </c>
    </row>
    <row r="1993" spans="1:14" ht="15.75" outlineLevel="1">
      <c r="A1993" s="30">
        <f t="shared" ref="A1993:E1993" si="1710">A1707</f>
        <v>84</v>
      </c>
      <c r="B1993" s="279" t="str">
        <f t="shared" si="1710"/>
        <v>Procurement of Desktop PC’s and Laptop at GTPS Uran</v>
      </c>
      <c r="C1993" s="51">
        <f t="shared" si="1710"/>
        <v>0</v>
      </c>
      <c r="D1993" s="217" t="str">
        <f t="shared" si="1710"/>
        <v>-</v>
      </c>
      <c r="E1993" s="53">
        <f t="shared" si="1710"/>
        <v>0</v>
      </c>
      <c r="F1993" s="32">
        <f t="shared" si="1698"/>
        <v>5.4989990000000001E-3</v>
      </c>
      <c r="G1993" s="32">
        <f t="shared" si="1699"/>
        <v>5.4989990000000001E-3</v>
      </c>
      <c r="H1993" s="32">
        <f t="shared" si="1689"/>
        <v>0</v>
      </c>
      <c r="I1993" s="29">
        <f>'F4.2'!AA277</f>
        <v>0</v>
      </c>
      <c r="J1993" s="29">
        <f>'F4.2'!AZ277</f>
        <v>0</v>
      </c>
      <c r="K1993" s="32"/>
      <c r="L1993" s="32"/>
      <c r="M1993" s="32">
        <f t="shared" si="1681"/>
        <v>0</v>
      </c>
      <c r="N1993" s="32">
        <f t="shared" si="1690"/>
        <v>0</v>
      </c>
    </row>
    <row r="1994" spans="1:14" ht="30" outlineLevel="1">
      <c r="A1994" s="30">
        <f t="shared" ref="A1994:E1994" si="1711">A1708</f>
        <v>85</v>
      </c>
      <c r="B1994" s="279" t="str">
        <f t="shared" si="1711"/>
        <v>SUPPLY &amp; INSTALLATION OF VC SETUP AND INTERACTIVE DISPLAY FOR GTPS URAN</v>
      </c>
      <c r="C1994" s="51">
        <f t="shared" si="1711"/>
        <v>0</v>
      </c>
      <c r="D1994" s="217" t="str">
        <f t="shared" si="1711"/>
        <v>-</v>
      </c>
      <c r="E1994" s="53">
        <f t="shared" si="1711"/>
        <v>0</v>
      </c>
      <c r="F1994" s="32">
        <f t="shared" si="1698"/>
        <v>3.0762600000000001E-2</v>
      </c>
      <c r="G1994" s="32">
        <f t="shared" si="1699"/>
        <v>3.0762600000000001E-2</v>
      </c>
      <c r="H1994" s="32">
        <f t="shared" si="1689"/>
        <v>0</v>
      </c>
      <c r="I1994" s="29">
        <f>'F4.2'!AA278</f>
        <v>0</v>
      </c>
      <c r="J1994" s="29">
        <f>'F4.2'!AZ278</f>
        <v>0</v>
      </c>
      <c r="K1994" s="32"/>
      <c r="L1994" s="32"/>
      <c r="M1994" s="32">
        <f t="shared" si="1681"/>
        <v>0</v>
      </c>
      <c r="N1994" s="32">
        <f t="shared" si="1690"/>
        <v>0</v>
      </c>
    </row>
    <row r="1995" spans="1:14" ht="30" outlineLevel="1">
      <c r="A1995" s="30">
        <f t="shared" ref="A1995:E1995" si="1712">A1709</f>
        <v>86</v>
      </c>
      <c r="B1995" s="279" t="str">
        <f t="shared" si="1712"/>
        <v>Supply, installation and commissioning of water purifiers and water purifier cum cooler at GTPS Uran.</v>
      </c>
      <c r="C1995" s="51">
        <f t="shared" si="1712"/>
        <v>0</v>
      </c>
      <c r="D1995" s="217" t="str">
        <f t="shared" si="1712"/>
        <v>-</v>
      </c>
      <c r="E1995" s="53">
        <f t="shared" si="1712"/>
        <v>0</v>
      </c>
      <c r="F1995" s="32">
        <f t="shared" si="1698"/>
        <v>2.850001E-3</v>
      </c>
      <c r="G1995" s="32">
        <f t="shared" si="1699"/>
        <v>2.850001E-3</v>
      </c>
      <c r="H1995" s="32">
        <f t="shared" si="1689"/>
        <v>0</v>
      </c>
      <c r="I1995" s="29">
        <f>'F4.2'!AA279</f>
        <v>0</v>
      </c>
      <c r="J1995" s="29">
        <f>'F4.2'!AZ279</f>
        <v>0</v>
      </c>
      <c r="K1995" s="32"/>
      <c r="L1995" s="32"/>
      <c r="M1995" s="32">
        <f t="shared" si="1681"/>
        <v>0</v>
      </c>
      <c r="N1995" s="32">
        <f t="shared" si="1690"/>
        <v>0</v>
      </c>
    </row>
    <row r="1996" spans="1:14" ht="30" outlineLevel="1">
      <c r="A1996" s="30">
        <f t="shared" ref="A1996:E1996" si="1713">A1710</f>
        <v>87</v>
      </c>
      <c r="B1996" s="279" t="str">
        <f t="shared" si="1713"/>
        <v>Urgent procurement and installation of UV Water Purifier cum cooler at GTPS, Uran on confirmatory  basis.</v>
      </c>
      <c r="C1996" s="51">
        <f t="shared" si="1713"/>
        <v>0</v>
      </c>
      <c r="D1996" s="217" t="str">
        <f t="shared" si="1713"/>
        <v>-</v>
      </c>
      <c r="E1996" s="53">
        <f t="shared" si="1713"/>
        <v>0</v>
      </c>
      <c r="F1996" s="32">
        <f t="shared" si="1698"/>
        <v>8.378E-3</v>
      </c>
      <c r="G1996" s="32">
        <f t="shared" si="1699"/>
        <v>8.378E-3</v>
      </c>
      <c r="H1996" s="32">
        <f t="shared" si="1689"/>
        <v>0</v>
      </c>
      <c r="I1996" s="29">
        <f>'F4.2'!AA280</f>
        <v>0</v>
      </c>
      <c r="J1996" s="29">
        <f>'F4.2'!AZ280</f>
        <v>0</v>
      </c>
      <c r="K1996" s="32"/>
      <c r="L1996" s="32"/>
      <c r="M1996" s="32">
        <f t="shared" si="1681"/>
        <v>0</v>
      </c>
      <c r="N1996" s="32">
        <f t="shared" si="1690"/>
        <v>0</v>
      </c>
    </row>
    <row r="1997" spans="1:14" ht="30" outlineLevel="1">
      <c r="A1997" s="30">
        <f t="shared" ref="A1997:E1997" si="1714">A1711</f>
        <v>88</v>
      </c>
      <c r="B1997" s="279" t="str">
        <f t="shared" si="1714"/>
        <v>Supply, installation and commissioning of RO+UV+UF Storage Type Water Purifiers at GTPS,Uran.</v>
      </c>
      <c r="C1997" s="51">
        <f t="shared" si="1714"/>
        <v>0</v>
      </c>
      <c r="D1997" s="217" t="str">
        <f t="shared" si="1714"/>
        <v>-</v>
      </c>
      <c r="E1997" s="53">
        <f t="shared" si="1714"/>
        <v>0</v>
      </c>
      <c r="F1997" s="32">
        <f t="shared" si="1698"/>
        <v>1.2951199E-2</v>
      </c>
      <c r="G1997" s="32">
        <f t="shared" si="1699"/>
        <v>1.2951199E-2</v>
      </c>
      <c r="H1997" s="32">
        <f t="shared" si="1689"/>
        <v>0</v>
      </c>
      <c r="I1997" s="29">
        <f>'F4.2'!AA281</f>
        <v>0</v>
      </c>
      <c r="J1997" s="29">
        <f>'F4.2'!AZ281</f>
        <v>0</v>
      </c>
      <c r="K1997" s="32"/>
      <c r="L1997" s="32"/>
      <c r="M1997" s="32">
        <f t="shared" si="1681"/>
        <v>0</v>
      </c>
      <c r="N1997" s="32">
        <f t="shared" si="1690"/>
        <v>0</v>
      </c>
    </row>
    <row r="1998" spans="1:14" ht="30" outlineLevel="1">
      <c r="A1998" s="30">
        <f t="shared" ref="A1998:E1998" si="1715">A1712</f>
        <v>89</v>
      </c>
      <c r="B1998" s="279" t="str">
        <f t="shared" si="1715"/>
        <v>Procurement of Hot air oven for general laboratory at Water Treatment Plant, GTPS,Uran</v>
      </c>
      <c r="C1998" s="51">
        <f t="shared" si="1715"/>
        <v>0</v>
      </c>
      <c r="D1998" s="217" t="str">
        <f t="shared" si="1715"/>
        <v>-</v>
      </c>
      <c r="E1998" s="53">
        <f t="shared" si="1715"/>
        <v>0</v>
      </c>
      <c r="F1998" s="32">
        <f t="shared" si="1698"/>
        <v>1.475E-3</v>
      </c>
      <c r="G1998" s="32">
        <f t="shared" si="1699"/>
        <v>1.475E-3</v>
      </c>
      <c r="H1998" s="32">
        <f t="shared" si="1689"/>
        <v>0</v>
      </c>
      <c r="I1998" s="29">
        <f>'F4.2'!AA282</f>
        <v>0</v>
      </c>
      <c r="J1998" s="29">
        <f>'F4.2'!AZ282</f>
        <v>0</v>
      </c>
      <c r="K1998" s="32"/>
      <c r="L1998" s="32"/>
      <c r="M1998" s="32">
        <f t="shared" si="1681"/>
        <v>0</v>
      </c>
      <c r="N1998" s="32">
        <f t="shared" si="1690"/>
        <v>0</v>
      </c>
    </row>
    <row r="1999" spans="1:14" ht="30" outlineLevel="1">
      <c r="A1999" s="30">
        <f t="shared" ref="A1999:E1999" si="1716">A1713</f>
        <v>90</v>
      </c>
      <c r="B1999" s="279" t="str">
        <f t="shared" si="1716"/>
        <v>Supply of Plastic Chair and Dinning table at Guest House &amp; new dormitory of GTPS Uran.</v>
      </c>
      <c r="C1999" s="51">
        <f t="shared" si="1716"/>
        <v>0</v>
      </c>
      <c r="D1999" s="217" t="str">
        <f t="shared" si="1716"/>
        <v>-</v>
      </c>
      <c r="E1999" s="53">
        <f t="shared" si="1716"/>
        <v>0</v>
      </c>
      <c r="F1999" s="32">
        <f t="shared" si="1698"/>
        <v>6.1545000000000002E-3</v>
      </c>
      <c r="G1999" s="32">
        <f t="shared" si="1699"/>
        <v>6.1545000000000002E-3</v>
      </c>
      <c r="H1999" s="32">
        <f t="shared" si="1689"/>
        <v>0</v>
      </c>
      <c r="I1999" s="29">
        <f>'F4.2'!AA283</f>
        <v>0</v>
      </c>
      <c r="J1999" s="29">
        <f>'F4.2'!AZ283</f>
        <v>0</v>
      </c>
      <c r="K1999" s="32"/>
      <c r="L1999" s="32"/>
      <c r="M1999" s="32">
        <f t="shared" si="1681"/>
        <v>0</v>
      </c>
      <c r="N1999" s="32">
        <f t="shared" si="1690"/>
        <v>0</v>
      </c>
    </row>
    <row r="2000" spans="1:14" ht="15.75" outlineLevel="1">
      <c r="A2000" s="30">
        <f t="shared" ref="A2000:E2000" si="1717">A1714</f>
        <v>91</v>
      </c>
      <c r="B2000" s="279" t="str">
        <f t="shared" si="1717"/>
        <v>Procurement of Desktop PC’s and Laptop at GTPS Uran</v>
      </c>
      <c r="C2000" s="51">
        <f t="shared" si="1717"/>
        <v>0</v>
      </c>
      <c r="D2000" s="217" t="str">
        <f t="shared" si="1717"/>
        <v>-</v>
      </c>
      <c r="E2000" s="53">
        <f t="shared" si="1717"/>
        <v>0</v>
      </c>
      <c r="F2000" s="32">
        <f t="shared" si="1698"/>
        <v>8.7999990000000011E-3</v>
      </c>
      <c r="G2000" s="32">
        <f t="shared" si="1699"/>
        <v>8.7999990000000011E-3</v>
      </c>
      <c r="H2000" s="32">
        <f t="shared" si="1689"/>
        <v>0</v>
      </c>
      <c r="I2000" s="29">
        <f>'F4.2'!AA284</f>
        <v>0</v>
      </c>
      <c r="J2000" s="29">
        <f>'F4.2'!AZ284</f>
        <v>0</v>
      </c>
      <c r="K2000" s="32"/>
      <c r="L2000" s="32"/>
      <c r="M2000" s="32">
        <f t="shared" si="1681"/>
        <v>0</v>
      </c>
      <c r="N2000" s="32">
        <f t="shared" si="1690"/>
        <v>0</v>
      </c>
    </row>
    <row r="2001" spans="1:16" ht="15.75" outlineLevel="1">
      <c r="A2001" s="30">
        <f t="shared" ref="A2001:E2001" si="1718">A1715</f>
        <v>92</v>
      </c>
      <c r="B2001" s="279" t="str">
        <f t="shared" si="1718"/>
        <v>COLOR LASER JET PRINTERADMIN BUILDING</v>
      </c>
      <c r="C2001" s="51">
        <f t="shared" si="1718"/>
        <v>0</v>
      </c>
      <c r="D2001" s="217" t="str">
        <f t="shared" si="1718"/>
        <v>-</v>
      </c>
      <c r="E2001" s="53">
        <f t="shared" si="1718"/>
        <v>0</v>
      </c>
      <c r="F2001" s="32">
        <f t="shared" si="1698"/>
        <v>6.3790000000000001E-3</v>
      </c>
      <c r="G2001" s="32">
        <f t="shared" si="1699"/>
        <v>6.3790000000000001E-3</v>
      </c>
      <c r="H2001" s="32">
        <f t="shared" si="1689"/>
        <v>0</v>
      </c>
      <c r="I2001" s="29">
        <f>'F4.2'!AA285</f>
        <v>0</v>
      </c>
      <c r="J2001" s="29">
        <f>'F4.2'!AZ285</f>
        <v>0</v>
      </c>
      <c r="K2001" s="32"/>
      <c r="L2001" s="32"/>
      <c r="M2001" s="32">
        <f t="shared" si="1681"/>
        <v>0</v>
      </c>
      <c r="N2001" s="32">
        <f t="shared" si="1690"/>
        <v>0</v>
      </c>
    </row>
    <row r="2002" spans="1:16" ht="15.75" outlineLevel="1">
      <c r="A2002" s="30">
        <f t="shared" ref="A2002:E2002" si="1719">A1716</f>
        <v>93</v>
      </c>
      <c r="B2002" s="279" t="str">
        <f t="shared" si="1719"/>
        <v>DEEP FREEZER CAP 205 LITERSGuest House</v>
      </c>
      <c r="C2002" s="51">
        <f t="shared" si="1719"/>
        <v>0</v>
      </c>
      <c r="D2002" s="217" t="str">
        <f t="shared" si="1719"/>
        <v>-</v>
      </c>
      <c r="E2002" s="53">
        <f t="shared" si="1719"/>
        <v>0</v>
      </c>
      <c r="F2002" s="32">
        <f t="shared" si="1698"/>
        <v>4.248E-3</v>
      </c>
      <c r="G2002" s="32">
        <f t="shared" si="1699"/>
        <v>4.248E-3</v>
      </c>
      <c r="H2002" s="32">
        <f t="shared" si="1689"/>
        <v>0</v>
      </c>
      <c r="I2002" s="29">
        <f>'F4.2'!AA286</f>
        <v>0</v>
      </c>
      <c r="J2002" s="29">
        <f>'F4.2'!AZ286</f>
        <v>0</v>
      </c>
      <c r="K2002" s="32"/>
      <c r="L2002" s="32"/>
      <c r="M2002" s="32">
        <f t="shared" si="1681"/>
        <v>0</v>
      </c>
      <c r="N2002" s="32">
        <f t="shared" si="1690"/>
        <v>0</v>
      </c>
    </row>
    <row r="2003" spans="1:16" ht="15.75" outlineLevel="1">
      <c r="A2003" s="30">
        <f t="shared" ref="A2003:E2003" si="1720">A1717</f>
        <v>94</v>
      </c>
      <c r="B2003" s="279" t="str">
        <f t="shared" si="1720"/>
        <v>CCTV, DVR , CCTV CableGuest HO&amp;Club HO</v>
      </c>
      <c r="C2003" s="51">
        <f t="shared" si="1720"/>
        <v>0</v>
      </c>
      <c r="D2003" s="217" t="str">
        <f t="shared" si="1720"/>
        <v>-</v>
      </c>
      <c r="E2003" s="53">
        <f t="shared" si="1720"/>
        <v>0</v>
      </c>
      <c r="F2003" s="32">
        <f t="shared" si="1698"/>
        <v>1.1741E-2</v>
      </c>
      <c r="G2003" s="32">
        <f t="shared" si="1699"/>
        <v>1.1741E-2</v>
      </c>
      <c r="H2003" s="32">
        <f t="shared" si="1689"/>
        <v>0</v>
      </c>
      <c r="I2003" s="29">
        <f>'F4.2'!AA287</f>
        <v>0</v>
      </c>
      <c r="J2003" s="29">
        <f>'F4.2'!AZ287</f>
        <v>0</v>
      </c>
      <c r="K2003" s="32"/>
      <c r="L2003" s="32"/>
      <c r="M2003" s="32">
        <f t="shared" si="1681"/>
        <v>0</v>
      </c>
      <c r="N2003" s="32">
        <f t="shared" si="1690"/>
        <v>0</v>
      </c>
    </row>
    <row r="2004" spans="1:16" ht="45" outlineLevel="1">
      <c r="A2004" s="30">
        <f t="shared" ref="A2004:E2004" si="1721">A1718</f>
        <v>95</v>
      </c>
      <c r="B2004" s="279" t="str">
        <f t="shared" si="1721"/>
        <v>Supply installation, commissioning and testing of 220 V, 800 Ah Ni-Cadmium/ 220 V, 965 Ah Plante Type battery sets for Stage III WHRP 120 MW A0 &amp; B0 Units at Gas Turbine Power Station, Uran.</v>
      </c>
      <c r="C2004" s="51">
        <f t="shared" si="1721"/>
        <v>0</v>
      </c>
      <c r="D2004" s="217" t="str">
        <f t="shared" si="1721"/>
        <v>-</v>
      </c>
      <c r="E2004" s="53">
        <f t="shared" si="1721"/>
        <v>0</v>
      </c>
      <c r="F2004" s="32">
        <f t="shared" si="1698"/>
        <v>3.628028</v>
      </c>
      <c r="G2004" s="32">
        <f t="shared" si="1699"/>
        <v>3.628028</v>
      </c>
      <c r="H2004" s="32">
        <f t="shared" si="1689"/>
        <v>0</v>
      </c>
      <c r="I2004" s="29">
        <f>'F4.2'!AA288</f>
        <v>0</v>
      </c>
      <c r="J2004" s="29">
        <f>'F4.2'!AZ288</f>
        <v>0</v>
      </c>
      <c r="K2004" s="32"/>
      <c r="L2004" s="32"/>
      <c r="M2004" s="32">
        <f t="shared" si="1681"/>
        <v>0</v>
      </c>
      <c r="N2004" s="32">
        <f t="shared" si="1690"/>
        <v>0</v>
      </c>
    </row>
    <row r="2005" spans="1:16" ht="45" outlineLevel="1">
      <c r="A2005" s="30">
        <f t="shared" ref="A2005:E2005" si="1722">A1719</f>
        <v>96</v>
      </c>
      <c r="B2005" s="279" t="str">
        <f t="shared" si="1722"/>
        <v>Supply, installation and commissioning of Actuators for HP bypass, LP bypass and HP bypass injection spray control valve at GTPS, Uran.</v>
      </c>
      <c r="C2005" s="51">
        <f t="shared" si="1722"/>
        <v>0</v>
      </c>
      <c r="D2005" s="217" t="str">
        <f t="shared" si="1722"/>
        <v>-</v>
      </c>
      <c r="E2005" s="53">
        <f t="shared" si="1722"/>
        <v>0</v>
      </c>
      <c r="F2005" s="32">
        <f t="shared" si="1698"/>
        <v>3.6969400000000001</v>
      </c>
      <c r="G2005" s="32">
        <f t="shared" si="1699"/>
        <v>3.6969400000000001</v>
      </c>
      <c r="H2005" s="32">
        <f t="shared" si="1689"/>
        <v>0</v>
      </c>
      <c r="I2005" s="29">
        <f>'F4.2'!AA289</f>
        <v>0</v>
      </c>
      <c r="J2005" s="29">
        <f>'F4.2'!AZ289</f>
        <v>0</v>
      </c>
      <c r="K2005" s="32"/>
      <c r="L2005" s="32"/>
      <c r="M2005" s="32">
        <f t="shared" si="1681"/>
        <v>0</v>
      </c>
      <c r="N2005" s="32">
        <f t="shared" si="1690"/>
        <v>0</v>
      </c>
    </row>
    <row r="2006" spans="1:16" ht="45" outlineLevel="1">
      <c r="A2006" s="30">
        <f t="shared" ref="A2006:E2006" si="1723">A1720</f>
        <v>97</v>
      </c>
      <c r="B2006" s="279" t="str">
        <f t="shared" si="1723"/>
        <v>Procurement of rotating blades of 29th, 30th and 31st stage (along with installation materials) for 120MW KWU Steam Turbine B-0 at GTPS, Uran</v>
      </c>
      <c r="C2006" s="51">
        <f t="shared" si="1723"/>
        <v>0</v>
      </c>
      <c r="D2006" s="217" t="str">
        <f t="shared" si="1723"/>
        <v>-</v>
      </c>
      <c r="E2006" s="53">
        <f t="shared" si="1723"/>
        <v>0</v>
      </c>
      <c r="F2006" s="32">
        <f t="shared" si="1698"/>
        <v>4.1154506</v>
      </c>
      <c r="G2006" s="32">
        <f t="shared" si="1699"/>
        <v>4.1154506</v>
      </c>
      <c r="H2006" s="32">
        <f t="shared" si="1689"/>
        <v>0</v>
      </c>
      <c r="I2006" s="29">
        <f>'F4.2'!AA290</f>
        <v>0</v>
      </c>
      <c r="J2006" s="29">
        <f>'F4.2'!AZ290</f>
        <v>0</v>
      </c>
      <c r="K2006" s="32"/>
      <c r="L2006" s="32"/>
      <c r="M2006" s="32">
        <f t="shared" si="1681"/>
        <v>0</v>
      </c>
      <c r="N2006" s="32">
        <f t="shared" si="1690"/>
        <v>0</v>
      </c>
    </row>
    <row r="2007" spans="1:16" ht="15.75">
      <c r="A2007" s="37"/>
      <c r="B2007" s="38" t="str">
        <f>B1721</f>
        <v>Total</v>
      </c>
      <c r="C2007" s="39"/>
      <c r="D2007" s="40"/>
      <c r="E2007" s="41"/>
      <c r="F2007" s="41">
        <f>SUM(F1726:F2006)</f>
        <v>986.20012865405943</v>
      </c>
      <c r="G2007" s="41">
        <f t="shared" ref="G2007:N2007" si="1724">SUM(G1726:G2006)</f>
        <v>1042.6455861540601</v>
      </c>
      <c r="H2007" s="41">
        <f t="shared" si="1724"/>
        <v>-56.445457500000003</v>
      </c>
      <c r="I2007" s="41">
        <f t="shared" si="1724"/>
        <v>133.66999999999999</v>
      </c>
      <c r="J2007" s="41">
        <f t="shared" si="1724"/>
        <v>133.66999999999999</v>
      </c>
      <c r="K2007" s="41">
        <f t="shared" si="1724"/>
        <v>0</v>
      </c>
      <c r="L2007" s="41">
        <f t="shared" si="1724"/>
        <v>0</v>
      </c>
      <c r="M2007" s="41">
        <f t="shared" si="1724"/>
        <v>133.66999999999999</v>
      </c>
      <c r="N2007" s="41">
        <f t="shared" si="1724"/>
        <v>-56.445457500000003</v>
      </c>
    </row>
    <row r="2009" spans="1:16">
      <c r="A2009" s="19"/>
      <c r="B2009" s="20" t="s">
        <v>333</v>
      </c>
      <c r="C2009" s="21"/>
      <c r="D2009" s="22"/>
      <c r="E2009" s="23"/>
      <c r="F2009" s="23"/>
      <c r="G2009" s="23"/>
      <c r="H2009" s="23"/>
      <c r="I2009" s="23"/>
      <c r="J2009" s="23"/>
      <c r="K2009" s="23"/>
      <c r="L2009" s="23"/>
      <c r="M2009" s="23"/>
      <c r="N2009" s="23"/>
    </row>
    <row r="2010" spans="1:16" ht="15.75" hidden="1" outlineLevel="1">
      <c r="A2010" s="71"/>
      <c r="B2010" s="72" t="str">
        <f t="shared" ref="B2010:B2011" si="1725">B1724</f>
        <v>a) DPR Schemes</v>
      </c>
      <c r="C2010" s="21"/>
      <c r="D2010" s="22"/>
      <c r="E2010" s="23"/>
      <c r="F2010" s="23"/>
      <c r="G2010" s="23"/>
      <c r="H2010" s="23"/>
      <c r="I2010" s="23"/>
      <c r="J2010" s="23"/>
      <c r="K2010" s="23"/>
      <c r="L2010" s="23"/>
      <c r="M2010" s="23"/>
      <c r="N2010" s="23"/>
    </row>
    <row r="2011" spans="1:16" ht="15.75" hidden="1" outlineLevel="1">
      <c r="A2011" s="71"/>
      <c r="B2011" s="77" t="str">
        <f t="shared" si="1725"/>
        <v>(i) Submitted to MERC</v>
      </c>
      <c r="C2011" s="24"/>
      <c r="D2011" s="25"/>
      <c r="E2011" s="23"/>
      <c r="F2011" s="23"/>
      <c r="G2011" s="23"/>
      <c r="H2011" s="23"/>
      <c r="I2011" s="23"/>
      <c r="J2011" s="23"/>
      <c r="K2011" s="23"/>
      <c r="L2011" s="23"/>
      <c r="M2011" s="23"/>
      <c r="N2011" s="23"/>
    </row>
    <row r="2012" spans="1:16" ht="31.5" hidden="1" outlineLevel="1">
      <c r="A2012" s="187">
        <f t="shared" ref="A2012:E2012" si="1726">A1726</f>
        <v>1</v>
      </c>
      <c r="B2012" s="188" t="str">
        <f t="shared" si="1726"/>
        <v>Up gradation of Gas Turbine Automation system, SFC and Excitation system</v>
      </c>
      <c r="C2012" s="26" t="str">
        <f t="shared" si="1726"/>
        <v>MERC/CAPEX/20122013/02285</v>
      </c>
      <c r="D2012" s="28">
        <f t="shared" si="1726"/>
        <v>41283</v>
      </c>
      <c r="E2012" s="29">
        <f t="shared" si="1726"/>
        <v>23.310000000000002</v>
      </c>
      <c r="F2012" s="29">
        <f t="shared" ref="F2012:F2075" si="1727">F1726+I1726</f>
        <v>0</v>
      </c>
      <c r="G2012" s="29">
        <f t="shared" ref="G2012:G2075" si="1728">G1726+M1726</f>
        <v>0</v>
      </c>
      <c r="H2012" s="29">
        <f>F2012-G2012</f>
        <v>0</v>
      </c>
      <c r="I2012" s="29">
        <f>'F4.2'!AB10</f>
        <v>0</v>
      </c>
      <c r="J2012" s="29">
        <f>'F4.2'!BA10</f>
        <v>0</v>
      </c>
      <c r="K2012" s="29"/>
      <c r="L2012" s="29"/>
      <c r="M2012" s="29">
        <f>SUM(J2012:L2012)</f>
        <v>0</v>
      </c>
      <c r="N2012" s="29">
        <f>H2012+I2012-M2012</f>
        <v>0</v>
      </c>
      <c r="O2012" s="197">
        <f t="shared" ref="O2012:O2040" si="1729">MAX(0,IF(M2012=0,0,IF(G2012+M2012&lt;E2012,M2012,E2012-G2012)))</f>
        <v>0</v>
      </c>
      <c r="P2012" s="198">
        <f t="shared" ref="P2012:P2040" si="1730">M2012-O2012</f>
        <v>0</v>
      </c>
    </row>
    <row r="2013" spans="1:16" ht="31.5" hidden="1" outlineLevel="1">
      <c r="A2013" s="33">
        <f t="shared" ref="A2013:E2013" si="1731">A1727</f>
        <v>1.1000000000000001</v>
      </c>
      <c r="B2013" s="84" t="str">
        <f t="shared" si="1731"/>
        <v>Up-gradation of GT Automation System (Automation System PPA T3000) for Unit - 8 Stage-II</v>
      </c>
      <c r="C2013" s="51" t="str">
        <f t="shared" si="1731"/>
        <v>MERC/CAPEX/20122013/02285</v>
      </c>
      <c r="D2013" s="217">
        <f t="shared" si="1731"/>
        <v>41283</v>
      </c>
      <c r="E2013" s="53">
        <f t="shared" si="1731"/>
        <v>12.4</v>
      </c>
      <c r="F2013" s="32">
        <f t="shared" si="1727"/>
        <v>11.25</v>
      </c>
      <c r="G2013" s="32">
        <f t="shared" si="1728"/>
        <v>11.25</v>
      </c>
      <c r="H2013" s="32">
        <f t="shared" ref="H2013:H2196" si="1732">F2013-G2013</f>
        <v>0</v>
      </c>
      <c r="I2013" s="29">
        <f>'F4.2'!AB11</f>
        <v>0</v>
      </c>
      <c r="J2013" s="29">
        <f>'F4.2'!BA11</f>
        <v>0</v>
      </c>
      <c r="K2013" s="32"/>
      <c r="L2013" s="32"/>
      <c r="M2013" s="32">
        <f t="shared" ref="M2013:M2040" si="1733">SUM(J2013:L2013)</f>
        <v>0</v>
      </c>
      <c r="N2013" s="32">
        <f t="shared" ref="N2013:N2196" si="1734">H2013+I2013-M2013</f>
        <v>0</v>
      </c>
      <c r="O2013" s="197">
        <f t="shared" si="1729"/>
        <v>0</v>
      </c>
      <c r="P2013" s="198">
        <f t="shared" si="1730"/>
        <v>0</v>
      </c>
    </row>
    <row r="2014" spans="1:16" ht="31.5" hidden="1" outlineLevel="1">
      <c r="A2014" s="33">
        <f t="shared" ref="A2014:E2014" si="1735">A1728</f>
        <v>1.2</v>
      </c>
      <c r="B2014" s="84" t="str">
        <f t="shared" si="1735"/>
        <v>Up-Gradation of Starting Frequency Converter &amp; Static Excitation Equipment for GT-7 &amp; GT-8 of Stage-II</v>
      </c>
      <c r="C2014" s="51" t="str">
        <f t="shared" si="1735"/>
        <v>MERC/CAPEX/20122013/02285</v>
      </c>
      <c r="D2014" s="217">
        <f t="shared" si="1735"/>
        <v>41283</v>
      </c>
      <c r="E2014" s="53">
        <f t="shared" si="1735"/>
        <v>10.91</v>
      </c>
      <c r="F2014" s="32">
        <f t="shared" si="1727"/>
        <v>9.8699999999999992</v>
      </c>
      <c r="G2014" s="32">
        <f t="shared" si="1728"/>
        <v>9.8699999999999992</v>
      </c>
      <c r="H2014" s="32">
        <f t="shared" si="1732"/>
        <v>0</v>
      </c>
      <c r="I2014" s="29">
        <f>'F4.2'!AB12</f>
        <v>0</v>
      </c>
      <c r="J2014" s="29">
        <f>'F4.2'!BA12</f>
        <v>0</v>
      </c>
      <c r="K2014" s="32"/>
      <c r="L2014" s="32"/>
      <c r="M2014" s="32">
        <f t="shared" si="1733"/>
        <v>0</v>
      </c>
      <c r="N2014" s="32">
        <f t="shared" si="1734"/>
        <v>0</v>
      </c>
      <c r="O2014" s="197">
        <f t="shared" si="1729"/>
        <v>0</v>
      </c>
      <c r="P2014" s="198">
        <f t="shared" si="1730"/>
        <v>0</v>
      </c>
    </row>
    <row r="2015" spans="1:16" ht="31.5" hidden="1" outlineLevel="1">
      <c r="A2015" s="187">
        <f t="shared" ref="A2015:E2015" si="1736">A1729</f>
        <v>2</v>
      </c>
      <c r="B2015" s="188" t="str">
        <f t="shared" si="1736"/>
        <v>Procurement of Turbine 1st &amp; 2nd stage blades for Gas Turbine U#6</v>
      </c>
      <c r="C2015" s="26" t="str">
        <f t="shared" si="1736"/>
        <v>MERC/TECH 1/CAPEX/20142015/00087</v>
      </c>
      <c r="D2015" s="28">
        <f t="shared" si="1736"/>
        <v>41739</v>
      </c>
      <c r="E2015" s="29">
        <f t="shared" si="1736"/>
        <v>17.21</v>
      </c>
      <c r="F2015" s="29">
        <f t="shared" si="1727"/>
        <v>0</v>
      </c>
      <c r="G2015" s="29">
        <f t="shared" si="1728"/>
        <v>0</v>
      </c>
      <c r="H2015" s="29">
        <f t="shared" si="1732"/>
        <v>0</v>
      </c>
      <c r="I2015" s="29">
        <f>'F4.2'!AB13</f>
        <v>0</v>
      </c>
      <c r="J2015" s="29">
        <f>'F4.2'!BA13</f>
        <v>0</v>
      </c>
      <c r="K2015" s="29"/>
      <c r="L2015" s="29"/>
      <c r="M2015" s="29">
        <f t="shared" si="1733"/>
        <v>0</v>
      </c>
      <c r="N2015" s="29">
        <f t="shared" si="1734"/>
        <v>0</v>
      </c>
      <c r="O2015" s="197">
        <f t="shared" si="1729"/>
        <v>0</v>
      </c>
      <c r="P2015" s="198">
        <f t="shared" si="1730"/>
        <v>0</v>
      </c>
    </row>
    <row r="2016" spans="1:16" ht="31.5" hidden="1" outlineLevel="1">
      <c r="A2016" s="33">
        <f t="shared" ref="A2016:E2016" si="1737">A1730</f>
        <v>2.1</v>
      </c>
      <c r="B2016" s="84" t="str">
        <f t="shared" si="1737"/>
        <v>Procurement of Turbine 1st &amp; 2nd stage blades for Gas Turbine U#6</v>
      </c>
      <c r="C2016" s="51" t="str">
        <f t="shared" si="1737"/>
        <v>MERC/TECH 1/CAPEX/20142015/00087</v>
      </c>
      <c r="D2016" s="217">
        <f t="shared" si="1737"/>
        <v>41739</v>
      </c>
      <c r="E2016" s="53">
        <f t="shared" si="1737"/>
        <v>17.21</v>
      </c>
      <c r="F2016" s="32">
        <f t="shared" si="1727"/>
        <v>17.552469592000001</v>
      </c>
      <c r="G2016" s="32">
        <f t="shared" si="1728"/>
        <v>17.552469592000001</v>
      </c>
      <c r="H2016" s="32">
        <f t="shared" si="1732"/>
        <v>0</v>
      </c>
      <c r="I2016" s="29">
        <f>'F4.2'!AB14</f>
        <v>0</v>
      </c>
      <c r="J2016" s="29">
        <f>'F4.2'!BA14</f>
        <v>0</v>
      </c>
      <c r="K2016" s="32"/>
      <c r="L2016" s="32"/>
      <c r="M2016" s="32">
        <f t="shared" si="1733"/>
        <v>0</v>
      </c>
      <c r="N2016" s="32">
        <f t="shared" si="1734"/>
        <v>0</v>
      </c>
      <c r="O2016" s="197">
        <f t="shared" si="1729"/>
        <v>0</v>
      </c>
      <c r="P2016" s="198">
        <f t="shared" si="1730"/>
        <v>0</v>
      </c>
    </row>
    <row r="2017" spans="1:16" ht="15.75" hidden="1" outlineLevel="1">
      <c r="A2017" s="26">
        <f t="shared" ref="A2017:E2017" si="1738">A1731</f>
        <v>3</v>
      </c>
      <c r="B2017" s="27" t="str">
        <f t="shared" si="1738"/>
        <v>A0/B0 WHRP Unit Automation at GTPS Uran</v>
      </c>
      <c r="C2017" s="26" t="str">
        <f t="shared" si="1738"/>
        <v>MERC/CAPEX/20172018/4321</v>
      </c>
      <c r="D2017" s="28">
        <f t="shared" si="1738"/>
        <v>43019</v>
      </c>
      <c r="E2017" s="29">
        <f t="shared" si="1738"/>
        <v>24.6</v>
      </c>
      <c r="F2017" s="29">
        <f t="shared" si="1727"/>
        <v>0</v>
      </c>
      <c r="G2017" s="29">
        <f t="shared" si="1728"/>
        <v>0</v>
      </c>
      <c r="H2017" s="29">
        <f t="shared" si="1732"/>
        <v>0</v>
      </c>
      <c r="I2017" s="29">
        <f>'F4.2'!AB15</f>
        <v>0</v>
      </c>
      <c r="J2017" s="29">
        <f>'F4.2'!BA15</f>
        <v>0</v>
      </c>
      <c r="K2017" s="29"/>
      <c r="L2017" s="29"/>
      <c r="M2017" s="29">
        <f t="shared" si="1733"/>
        <v>0</v>
      </c>
      <c r="N2017" s="29">
        <f t="shared" si="1734"/>
        <v>0</v>
      </c>
      <c r="O2017" s="197">
        <f t="shared" si="1729"/>
        <v>0</v>
      </c>
      <c r="P2017" s="198">
        <f t="shared" si="1730"/>
        <v>0</v>
      </c>
    </row>
    <row r="2018" spans="1:16" ht="63" hidden="1" outlineLevel="1">
      <c r="A2018" s="30">
        <f t="shared" ref="A2018:E2018" si="1739">A1732</f>
        <v>3.1</v>
      </c>
      <c r="B2018" s="82" t="str">
        <f t="shared" si="1739"/>
        <v>Supply of Siemens automation system and operation, monitoring and information system (SPPA-T3000 DCS) along with all necessary accessories for up-gradation and 10% mandatory spares.</v>
      </c>
      <c r="C2018" s="51" t="str">
        <f t="shared" si="1739"/>
        <v>MERC/CAPEX/20172018/4321</v>
      </c>
      <c r="D2018" s="217">
        <f t="shared" si="1739"/>
        <v>43019</v>
      </c>
      <c r="E2018" s="53">
        <f t="shared" si="1739"/>
        <v>20.39</v>
      </c>
      <c r="F2018" s="32">
        <f t="shared" si="1727"/>
        <v>17.043667899999999</v>
      </c>
      <c r="G2018" s="32">
        <f t="shared" si="1728"/>
        <v>8.5236678999999995</v>
      </c>
      <c r="H2018" s="32">
        <f t="shared" si="1732"/>
        <v>8.52</v>
      </c>
      <c r="I2018" s="29">
        <f>'F4.2'!AB16</f>
        <v>0</v>
      </c>
      <c r="J2018" s="29">
        <f>'F4.2'!BA16</f>
        <v>0</v>
      </c>
      <c r="K2018" s="32"/>
      <c r="L2018" s="32"/>
      <c r="M2018" s="32">
        <f t="shared" si="1733"/>
        <v>0</v>
      </c>
      <c r="N2018" s="32">
        <f t="shared" si="1734"/>
        <v>8.52</v>
      </c>
      <c r="O2018" s="197">
        <f t="shared" si="1729"/>
        <v>0</v>
      </c>
      <c r="P2018" s="198">
        <f t="shared" si="1730"/>
        <v>0</v>
      </c>
    </row>
    <row r="2019" spans="1:16" ht="31.5" hidden="1" outlineLevel="1">
      <c r="A2019" s="30">
        <f t="shared" ref="A2019:E2019" si="1740">A1733</f>
        <v>3.2</v>
      </c>
      <c r="B2019" s="82" t="str">
        <f t="shared" si="1740"/>
        <v xml:space="preserve">Service price for design, engineering, testing, erection, supervision, commissioning and training.   </v>
      </c>
      <c r="C2019" s="51" t="str">
        <f t="shared" si="1740"/>
        <v>MERC/CAPEX/20172018/4321</v>
      </c>
      <c r="D2019" s="217">
        <f t="shared" si="1740"/>
        <v>43019</v>
      </c>
      <c r="E2019" s="53">
        <f t="shared" si="1740"/>
        <v>3.57</v>
      </c>
      <c r="F2019" s="32">
        <f t="shared" si="1727"/>
        <v>0.75469280000000005</v>
      </c>
      <c r="G2019" s="32">
        <f t="shared" si="1728"/>
        <v>0.75469280000000005</v>
      </c>
      <c r="H2019" s="32">
        <f t="shared" si="1732"/>
        <v>0</v>
      </c>
      <c r="I2019" s="29">
        <f>'F4.2'!AB17</f>
        <v>0</v>
      </c>
      <c r="J2019" s="29">
        <f>'F4.2'!BA17</f>
        <v>0</v>
      </c>
      <c r="K2019" s="32"/>
      <c r="L2019" s="32"/>
      <c r="M2019" s="32">
        <f t="shared" si="1733"/>
        <v>0</v>
      </c>
      <c r="N2019" s="32">
        <f t="shared" si="1734"/>
        <v>0</v>
      </c>
      <c r="O2019" s="197">
        <f t="shared" si="1729"/>
        <v>0</v>
      </c>
      <c r="P2019" s="198">
        <f t="shared" si="1730"/>
        <v>0</v>
      </c>
    </row>
    <row r="2020" spans="1:16" ht="15.75" hidden="1" outlineLevel="1">
      <c r="A2020" s="30">
        <f t="shared" ref="A2020:E2020" si="1741">A1734</f>
        <v>0</v>
      </c>
      <c r="B2020" s="82" t="str">
        <f t="shared" si="1741"/>
        <v>IDC</v>
      </c>
      <c r="C2020" s="51" t="str">
        <f t="shared" si="1741"/>
        <v>MERC/CAPEX/20172018/4321</v>
      </c>
      <c r="D2020" s="217">
        <f t="shared" si="1741"/>
        <v>43019</v>
      </c>
      <c r="E2020" s="53">
        <f t="shared" si="1741"/>
        <v>0.64</v>
      </c>
      <c r="F2020" s="32">
        <f t="shared" si="1727"/>
        <v>1.1986755680000001</v>
      </c>
      <c r="G2020" s="32">
        <f t="shared" si="1728"/>
        <v>1.1986755680000001</v>
      </c>
      <c r="H2020" s="32">
        <f t="shared" si="1732"/>
        <v>0</v>
      </c>
      <c r="I2020" s="29">
        <f>'F4.2'!AB18</f>
        <v>0</v>
      </c>
      <c r="J2020" s="29">
        <f>'F4.2'!BA18</f>
        <v>0</v>
      </c>
      <c r="K2020" s="32"/>
      <c r="L2020" s="32"/>
      <c r="M2020" s="32">
        <f t="shared" si="1733"/>
        <v>0</v>
      </c>
      <c r="N2020" s="32">
        <f t="shared" si="1734"/>
        <v>0</v>
      </c>
      <c r="O2020" s="197">
        <f t="shared" si="1729"/>
        <v>0</v>
      </c>
      <c r="P2020" s="198">
        <f t="shared" si="1730"/>
        <v>0</v>
      </c>
    </row>
    <row r="2021" spans="1:16" ht="31.5" hidden="1" outlineLevel="1">
      <c r="A2021" s="26">
        <f t="shared" ref="A2021:E2021" si="1742">A1735</f>
        <v>4</v>
      </c>
      <c r="B2021" s="27" t="str">
        <f t="shared" si="1742"/>
        <v>Renovation of Gas Turbine Air Intake System (Filter house for two units) at GTPS Uran</v>
      </c>
      <c r="C2021" s="26" t="str">
        <f t="shared" si="1742"/>
        <v>MERC/CAPEX/20172018/4645</v>
      </c>
      <c r="D2021" s="28">
        <f t="shared" si="1742"/>
        <v>43049</v>
      </c>
      <c r="E2021" s="29">
        <f t="shared" si="1742"/>
        <v>17</v>
      </c>
      <c r="F2021" s="29">
        <f t="shared" si="1727"/>
        <v>20.059999999999999</v>
      </c>
      <c r="G2021" s="29">
        <f t="shared" si="1728"/>
        <v>20.059999999999999</v>
      </c>
      <c r="H2021" s="29">
        <f t="shared" si="1732"/>
        <v>0</v>
      </c>
      <c r="I2021" s="29">
        <f>'F4.2'!AB19</f>
        <v>0</v>
      </c>
      <c r="J2021" s="29">
        <f>'F4.2'!BA19</f>
        <v>0</v>
      </c>
      <c r="K2021" s="29"/>
      <c r="L2021" s="29"/>
      <c r="M2021" s="29">
        <f t="shared" si="1733"/>
        <v>0</v>
      </c>
      <c r="N2021" s="29">
        <f t="shared" si="1734"/>
        <v>0</v>
      </c>
      <c r="O2021" s="197">
        <f t="shared" si="1729"/>
        <v>0</v>
      </c>
      <c r="P2021" s="198">
        <f t="shared" si="1730"/>
        <v>0</v>
      </c>
    </row>
    <row r="2022" spans="1:16" ht="15.75" hidden="1" outlineLevel="1">
      <c r="A2022" s="30">
        <f t="shared" ref="A2022:E2022" si="1743">A1736</f>
        <v>4.0999999999999996</v>
      </c>
      <c r="B2022" s="82" t="str">
        <f t="shared" si="1743"/>
        <v>SUPPLY &amp; Work COST for 2 GT Units.</v>
      </c>
      <c r="C2022" s="51" t="str">
        <f t="shared" si="1743"/>
        <v>MERC/CAPEX/20172018/4645</v>
      </c>
      <c r="D2022" s="217">
        <f t="shared" si="1743"/>
        <v>43049</v>
      </c>
      <c r="E2022" s="53">
        <f t="shared" si="1743"/>
        <v>17</v>
      </c>
      <c r="F2022" s="32">
        <f t="shared" si="1727"/>
        <v>0</v>
      </c>
      <c r="G2022" s="32">
        <f t="shared" si="1728"/>
        <v>0</v>
      </c>
      <c r="H2022" s="32">
        <f t="shared" si="1732"/>
        <v>0</v>
      </c>
      <c r="I2022" s="29">
        <f>'F4.2'!AB20</f>
        <v>0</v>
      </c>
      <c r="J2022" s="29">
        <f>'F4.2'!BA20</f>
        <v>0</v>
      </c>
      <c r="K2022" s="32"/>
      <c r="L2022" s="32"/>
      <c r="M2022" s="32">
        <f t="shared" si="1733"/>
        <v>0</v>
      </c>
      <c r="N2022" s="32">
        <f t="shared" si="1734"/>
        <v>0</v>
      </c>
      <c r="O2022" s="197">
        <f t="shared" si="1729"/>
        <v>0</v>
      </c>
      <c r="P2022" s="198">
        <f t="shared" si="1730"/>
        <v>0</v>
      </c>
    </row>
    <row r="2023" spans="1:16" ht="15.75" hidden="1" outlineLevel="1">
      <c r="A2023" s="30">
        <f t="shared" ref="A2023:E2023" si="1744">A1737</f>
        <v>0</v>
      </c>
      <c r="B2023" s="78">
        <f t="shared" si="1744"/>
        <v>0</v>
      </c>
      <c r="C2023" s="51">
        <f t="shared" si="1744"/>
        <v>0</v>
      </c>
      <c r="D2023" s="217" t="str">
        <f t="shared" si="1744"/>
        <v>-</v>
      </c>
      <c r="E2023" s="53">
        <f t="shared" si="1744"/>
        <v>0</v>
      </c>
      <c r="F2023" s="32">
        <f t="shared" si="1727"/>
        <v>0</v>
      </c>
      <c r="G2023" s="32">
        <f t="shared" si="1728"/>
        <v>0</v>
      </c>
      <c r="H2023" s="32">
        <f t="shared" si="1732"/>
        <v>0</v>
      </c>
      <c r="I2023" s="29">
        <f>'F4.2'!AB21</f>
        <v>0</v>
      </c>
      <c r="J2023" s="29">
        <f>'F4.2'!BA21</f>
        <v>0</v>
      </c>
      <c r="K2023" s="32"/>
      <c r="L2023" s="32"/>
      <c r="M2023" s="32">
        <f t="shared" si="1733"/>
        <v>0</v>
      </c>
      <c r="N2023" s="32">
        <f t="shared" si="1734"/>
        <v>0</v>
      </c>
      <c r="O2023" s="197">
        <f t="shared" si="1729"/>
        <v>0</v>
      </c>
      <c r="P2023" s="198">
        <f t="shared" si="1730"/>
        <v>0</v>
      </c>
    </row>
    <row r="2024" spans="1:16" ht="31.5" hidden="1" outlineLevel="1">
      <c r="A2024" s="26">
        <f t="shared" ref="A2024:E2024" si="1745">A1738</f>
        <v>5</v>
      </c>
      <c r="B2024" s="27" t="str">
        <f t="shared" si="1745"/>
        <v>Procurement of compressor rotor blades and tie rod with front hollow shaft for GT Unit No. 8 at GTPS Uran</v>
      </c>
      <c r="C2024" s="26" t="str">
        <f t="shared" si="1745"/>
        <v>MERC/CAPEX/20172018/0151</v>
      </c>
      <c r="D2024" s="28">
        <f t="shared" si="1745"/>
        <v>43131</v>
      </c>
      <c r="E2024" s="29">
        <f t="shared" si="1745"/>
        <v>19.196999999999996</v>
      </c>
      <c r="F2024" s="29">
        <f t="shared" si="1727"/>
        <v>0</v>
      </c>
      <c r="G2024" s="29">
        <f t="shared" si="1728"/>
        <v>0</v>
      </c>
      <c r="H2024" s="29">
        <f t="shared" si="1732"/>
        <v>0</v>
      </c>
      <c r="I2024" s="29">
        <f>'F4.2'!AB22</f>
        <v>0</v>
      </c>
      <c r="J2024" s="29">
        <f>'F4.2'!BA22</f>
        <v>0</v>
      </c>
      <c r="K2024" s="29"/>
      <c r="L2024" s="29"/>
      <c r="M2024" s="29">
        <f t="shared" si="1733"/>
        <v>0</v>
      </c>
      <c r="N2024" s="29">
        <f t="shared" si="1734"/>
        <v>0</v>
      </c>
      <c r="O2024" s="197">
        <f t="shared" si="1729"/>
        <v>0</v>
      </c>
      <c r="P2024" s="198">
        <f t="shared" si="1730"/>
        <v>0</v>
      </c>
    </row>
    <row r="2025" spans="1:16" ht="15.75" hidden="1" outlineLevel="1">
      <c r="A2025" s="30">
        <f t="shared" ref="A2025:E2025" si="1746">A1739</f>
        <v>5.0999999999999996</v>
      </c>
      <c r="B2025" s="82" t="str">
        <f t="shared" si="1746"/>
        <v>Procurement of GT-8 Compressor rotor blades (complete set)</v>
      </c>
      <c r="C2025" s="51" t="str">
        <f t="shared" si="1746"/>
        <v>MERC/CAPEX/20172018/0151</v>
      </c>
      <c r="D2025" s="217">
        <f t="shared" si="1746"/>
        <v>43131</v>
      </c>
      <c r="E2025" s="53">
        <f t="shared" si="1746"/>
        <v>9.0399999999999991</v>
      </c>
      <c r="F2025" s="32">
        <f t="shared" si="1727"/>
        <v>7.6515065</v>
      </c>
      <c r="G2025" s="32">
        <f t="shared" si="1728"/>
        <v>7.6515065</v>
      </c>
      <c r="H2025" s="32">
        <f t="shared" si="1732"/>
        <v>0</v>
      </c>
      <c r="I2025" s="29">
        <f>'F4.2'!AB23</f>
        <v>0</v>
      </c>
      <c r="J2025" s="29">
        <f>'F4.2'!BA23</f>
        <v>0</v>
      </c>
      <c r="K2025" s="32"/>
      <c r="L2025" s="32"/>
      <c r="M2025" s="32">
        <f t="shared" si="1733"/>
        <v>0</v>
      </c>
      <c r="N2025" s="32">
        <f t="shared" si="1734"/>
        <v>0</v>
      </c>
      <c r="O2025" s="197">
        <f t="shared" si="1729"/>
        <v>0</v>
      </c>
      <c r="P2025" s="198">
        <f t="shared" si="1730"/>
        <v>0</v>
      </c>
    </row>
    <row r="2026" spans="1:16" ht="31.5" hidden="1" outlineLevel="1">
      <c r="A2026" s="30">
        <f t="shared" ref="A2026:E2026" si="1747">A1740</f>
        <v>5.2</v>
      </c>
      <c r="B2026" s="82" t="str">
        <f t="shared" si="1747"/>
        <v>Procurement of GT-8 Tie rod &amp; front hollow shaft along with installation materials</v>
      </c>
      <c r="C2026" s="51" t="str">
        <f t="shared" si="1747"/>
        <v>MERC/CAPEX/20172018/0151</v>
      </c>
      <c r="D2026" s="217">
        <f t="shared" si="1747"/>
        <v>43131</v>
      </c>
      <c r="E2026" s="53">
        <f t="shared" si="1747"/>
        <v>9.8059999999999992</v>
      </c>
      <c r="F2026" s="32">
        <f t="shared" si="1727"/>
        <v>9.0830830000000002</v>
      </c>
      <c r="G2026" s="32">
        <f t="shared" si="1728"/>
        <v>9.0830830000000002</v>
      </c>
      <c r="H2026" s="32">
        <f t="shared" si="1732"/>
        <v>0</v>
      </c>
      <c r="I2026" s="29">
        <f>'F4.2'!AB24</f>
        <v>0</v>
      </c>
      <c r="J2026" s="29">
        <f>'F4.2'!BA24</f>
        <v>0</v>
      </c>
      <c r="K2026" s="32"/>
      <c r="L2026" s="32"/>
      <c r="M2026" s="32">
        <f t="shared" si="1733"/>
        <v>0</v>
      </c>
      <c r="N2026" s="32">
        <f t="shared" si="1734"/>
        <v>0</v>
      </c>
      <c r="O2026" s="197">
        <f t="shared" si="1729"/>
        <v>0</v>
      </c>
      <c r="P2026" s="198">
        <f t="shared" si="1730"/>
        <v>0</v>
      </c>
    </row>
    <row r="2027" spans="1:16" ht="15.75" hidden="1" outlineLevel="1">
      <c r="A2027" s="30">
        <f t="shared" ref="A2027:E2027" si="1748">A1741</f>
        <v>0</v>
      </c>
      <c r="B2027" s="82" t="str">
        <f t="shared" si="1748"/>
        <v>IDC</v>
      </c>
      <c r="C2027" s="51" t="str">
        <f t="shared" si="1748"/>
        <v>MERC/CAPEX/20172018/0151</v>
      </c>
      <c r="D2027" s="217">
        <f t="shared" si="1748"/>
        <v>43131</v>
      </c>
      <c r="E2027" s="53">
        <f t="shared" si="1748"/>
        <v>0.35099999999999998</v>
      </c>
      <c r="F2027" s="32">
        <f t="shared" si="1727"/>
        <v>2.1674433</v>
      </c>
      <c r="G2027" s="32">
        <f t="shared" si="1728"/>
        <v>2.1674433</v>
      </c>
      <c r="H2027" s="32">
        <f t="shared" si="1732"/>
        <v>0</v>
      </c>
      <c r="I2027" s="29">
        <f>'F4.2'!AB25</f>
        <v>0</v>
      </c>
      <c r="J2027" s="29">
        <f>'F4.2'!BA25</f>
        <v>0</v>
      </c>
      <c r="K2027" s="32"/>
      <c r="L2027" s="32"/>
      <c r="M2027" s="32">
        <f t="shared" si="1733"/>
        <v>0</v>
      </c>
      <c r="N2027" s="32">
        <f t="shared" si="1734"/>
        <v>0</v>
      </c>
      <c r="O2027" s="197">
        <f t="shared" si="1729"/>
        <v>0</v>
      </c>
      <c r="P2027" s="198">
        <f t="shared" si="1730"/>
        <v>0</v>
      </c>
    </row>
    <row r="2028" spans="1:16" ht="31.5" hidden="1" outlineLevel="1">
      <c r="A2028" s="26">
        <f t="shared" ref="A2028:E2028" si="1749">A1742</f>
        <v>6</v>
      </c>
      <c r="B2028" s="27" t="str">
        <f t="shared" si="1749"/>
        <v>Upgradation of Automation Systems of GT-7 &amp; Static Excitation Equipment of B0 Unit at GTPS Uran</v>
      </c>
      <c r="C2028" s="26" t="str">
        <f t="shared" si="1749"/>
        <v>MERC/CAPEX/2019-2020/422</v>
      </c>
      <c r="D2028" s="28">
        <f t="shared" si="1749"/>
        <v>43675</v>
      </c>
      <c r="E2028" s="29">
        <f t="shared" si="1749"/>
        <v>22.569999999999997</v>
      </c>
      <c r="F2028" s="29">
        <f t="shared" si="1727"/>
        <v>8.8971999999999998</v>
      </c>
      <c r="G2028" s="29">
        <f t="shared" si="1728"/>
        <v>8.8971999999999998</v>
      </c>
      <c r="H2028" s="29">
        <f t="shared" si="1732"/>
        <v>0</v>
      </c>
      <c r="I2028" s="29">
        <f>'F4.2'!AB26</f>
        <v>0</v>
      </c>
      <c r="J2028" s="29">
        <f>'F4.2'!BA26</f>
        <v>0</v>
      </c>
      <c r="K2028" s="29"/>
      <c r="L2028" s="29"/>
      <c r="M2028" s="29">
        <f t="shared" si="1733"/>
        <v>0</v>
      </c>
      <c r="N2028" s="29">
        <f t="shared" si="1734"/>
        <v>0</v>
      </c>
      <c r="O2028" s="197">
        <f t="shared" si="1729"/>
        <v>0</v>
      </c>
      <c r="P2028" s="198">
        <f t="shared" si="1730"/>
        <v>0</v>
      </c>
    </row>
    <row r="2029" spans="1:16" ht="31.5" hidden="1" outlineLevel="1">
      <c r="A2029" s="30">
        <f t="shared" ref="A2029:E2029" si="1750">A1743</f>
        <v>6.1</v>
      </c>
      <c r="B2029" s="78" t="str">
        <f t="shared" si="1750"/>
        <v>Up-gradation of GT Automation System for Unit – 7 (Stage – II)</v>
      </c>
      <c r="C2029" s="51" t="str">
        <f t="shared" si="1750"/>
        <v>MERC/CAPEX/2019-2020/422</v>
      </c>
      <c r="D2029" s="217">
        <f t="shared" si="1750"/>
        <v>43675</v>
      </c>
      <c r="E2029" s="53">
        <f t="shared" si="1750"/>
        <v>15.62</v>
      </c>
      <c r="F2029" s="32">
        <f t="shared" si="1727"/>
        <v>0</v>
      </c>
      <c r="G2029" s="32">
        <f t="shared" si="1728"/>
        <v>0</v>
      </c>
      <c r="H2029" s="32">
        <f t="shared" si="1732"/>
        <v>0</v>
      </c>
      <c r="I2029" s="29">
        <f>'F4.2'!AB27</f>
        <v>0</v>
      </c>
      <c r="J2029" s="29">
        <f>'F4.2'!BA27</f>
        <v>0</v>
      </c>
      <c r="K2029" s="32"/>
      <c r="L2029" s="32"/>
      <c r="M2029" s="32">
        <f t="shared" si="1733"/>
        <v>0</v>
      </c>
      <c r="N2029" s="32">
        <f t="shared" si="1734"/>
        <v>0</v>
      </c>
      <c r="O2029" s="197">
        <f t="shared" si="1729"/>
        <v>0</v>
      </c>
      <c r="P2029" s="198">
        <f t="shared" si="1730"/>
        <v>0</v>
      </c>
    </row>
    <row r="2030" spans="1:16" ht="15.75" hidden="1" outlineLevel="1">
      <c r="A2030" s="30">
        <f t="shared" ref="A2030:E2030" si="1751">A1744</f>
        <v>6.2</v>
      </c>
      <c r="B2030" s="82" t="str">
        <f t="shared" si="1751"/>
        <v>Up-gradation of B0 Static Excitation System for Stage – III</v>
      </c>
      <c r="C2030" s="51" t="str">
        <f t="shared" si="1751"/>
        <v>MERC/CAPEX/2019-2020/422</v>
      </c>
      <c r="D2030" s="217">
        <f t="shared" si="1751"/>
        <v>43675</v>
      </c>
      <c r="E2030" s="53">
        <f t="shared" si="1751"/>
        <v>6.43</v>
      </c>
      <c r="F2030" s="32">
        <f t="shared" si="1727"/>
        <v>2.79591674</v>
      </c>
      <c r="G2030" s="32">
        <f t="shared" si="1728"/>
        <v>2.79591674</v>
      </c>
      <c r="H2030" s="32">
        <f t="shared" si="1732"/>
        <v>0</v>
      </c>
      <c r="I2030" s="29">
        <f>'F4.2'!AB28</f>
        <v>0</v>
      </c>
      <c r="J2030" s="29">
        <f>'F4.2'!BA28</f>
        <v>0</v>
      </c>
      <c r="K2030" s="32"/>
      <c r="L2030" s="32"/>
      <c r="M2030" s="32">
        <f t="shared" si="1733"/>
        <v>0</v>
      </c>
      <c r="N2030" s="32">
        <f t="shared" si="1734"/>
        <v>0</v>
      </c>
      <c r="O2030" s="197">
        <f t="shared" si="1729"/>
        <v>0</v>
      </c>
      <c r="P2030" s="198">
        <f t="shared" si="1730"/>
        <v>0</v>
      </c>
    </row>
    <row r="2031" spans="1:16" ht="15.75" hidden="1" outlineLevel="1">
      <c r="A2031" s="30">
        <f t="shared" ref="A2031:E2031" si="1752">A1745</f>
        <v>0</v>
      </c>
      <c r="B2031" s="78" t="str">
        <f t="shared" si="1752"/>
        <v>IDC</v>
      </c>
      <c r="C2031" s="51" t="str">
        <f t="shared" si="1752"/>
        <v>MERC/CAPEX/2019-2020/422</v>
      </c>
      <c r="D2031" s="217">
        <f t="shared" si="1752"/>
        <v>43675</v>
      </c>
      <c r="E2031" s="53">
        <f t="shared" si="1752"/>
        <v>0.52</v>
      </c>
      <c r="F2031" s="32">
        <f t="shared" si="1727"/>
        <v>0</v>
      </c>
      <c r="G2031" s="32">
        <f t="shared" si="1728"/>
        <v>0</v>
      </c>
      <c r="H2031" s="32">
        <f t="shared" si="1732"/>
        <v>0</v>
      </c>
      <c r="I2031" s="29">
        <f>'F4.2'!AB29</f>
        <v>0</v>
      </c>
      <c r="J2031" s="29">
        <f>'F4.2'!BA29</f>
        <v>0</v>
      </c>
      <c r="K2031" s="32"/>
      <c r="L2031" s="32"/>
      <c r="M2031" s="32">
        <f t="shared" si="1733"/>
        <v>0</v>
      </c>
      <c r="N2031" s="32">
        <f t="shared" si="1734"/>
        <v>0</v>
      </c>
      <c r="O2031" s="197">
        <f t="shared" si="1729"/>
        <v>0</v>
      </c>
      <c r="P2031" s="198">
        <f t="shared" si="1730"/>
        <v>0</v>
      </c>
    </row>
    <row r="2032" spans="1:16" ht="31.5" hidden="1" outlineLevel="1">
      <c r="A2032" s="26">
        <f t="shared" ref="A2032:E2032" si="1753">A1746</f>
        <v>7</v>
      </c>
      <c r="B2032" s="27" t="str">
        <f t="shared" si="1753"/>
        <v>Procurement of MOH Spares &amp; Insurance Spares for Unit-8 at GTPS Uran</v>
      </c>
      <c r="C2032" s="26" t="str">
        <f t="shared" si="1753"/>
        <v>MERC/CAPEX/2019-2020/121</v>
      </c>
      <c r="D2032" s="28">
        <f t="shared" si="1753"/>
        <v>43865</v>
      </c>
      <c r="E2032" s="29">
        <f t="shared" si="1753"/>
        <v>36.138058000000001</v>
      </c>
      <c r="F2032" s="29">
        <f t="shared" si="1727"/>
        <v>1.5551078399999998</v>
      </c>
      <c r="G2032" s="29">
        <f t="shared" si="1728"/>
        <v>1.5551078399999998</v>
      </c>
      <c r="H2032" s="29">
        <f t="shared" si="1732"/>
        <v>0</v>
      </c>
      <c r="I2032" s="29">
        <f>'F4.2'!AB30</f>
        <v>0</v>
      </c>
      <c r="J2032" s="29">
        <f>'F4.2'!BA30</f>
        <v>0</v>
      </c>
      <c r="K2032" s="29"/>
      <c r="L2032" s="29"/>
      <c r="M2032" s="29">
        <f t="shared" si="1733"/>
        <v>0</v>
      </c>
      <c r="N2032" s="29">
        <f t="shared" si="1734"/>
        <v>0</v>
      </c>
      <c r="O2032" s="197">
        <f t="shared" si="1729"/>
        <v>0</v>
      </c>
      <c r="P2032" s="198">
        <f t="shared" si="1730"/>
        <v>0</v>
      </c>
    </row>
    <row r="2033" spans="1:16" ht="15.75" hidden="1" outlineLevel="1">
      <c r="A2033" s="30">
        <f t="shared" ref="A2033:E2033" si="1754">A1747</f>
        <v>7.1</v>
      </c>
      <c r="B2033" s="78" t="str">
        <f t="shared" si="1754"/>
        <v>GT Unit no.8 Major Over Haul (MOH) Spares</v>
      </c>
      <c r="C2033" s="51" t="str">
        <f t="shared" si="1754"/>
        <v>MERC/CAPEX/2019-2020/121</v>
      </c>
      <c r="D2033" s="217">
        <f t="shared" si="1754"/>
        <v>43865</v>
      </c>
      <c r="E2033" s="53">
        <f t="shared" si="1754"/>
        <v>22.178205999999999</v>
      </c>
      <c r="F2033" s="32">
        <f t="shared" si="1727"/>
        <v>18.973146014000001</v>
      </c>
      <c r="G2033" s="32">
        <f t="shared" si="1728"/>
        <v>18.973146014000001</v>
      </c>
      <c r="H2033" s="32">
        <f t="shared" si="1732"/>
        <v>0</v>
      </c>
      <c r="I2033" s="29">
        <f>'F4.2'!AB31</f>
        <v>0</v>
      </c>
      <c r="J2033" s="29">
        <f>'F4.2'!BA31</f>
        <v>0</v>
      </c>
      <c r="K2033" s="32"/>
      <c r="L2033" s="32"/>
      <c r="M2033" s="32">
        <f t="shared" si="1733"/>
        <v>0</v>
      </c>
      <c r="N2033" s="32">
        <f t="shared" si="1734"/>
        <v>0</v>
      </c>
      <c r="O2033" s="197">
        <f t="shared" si="1729"/>
        <v>0</v>
      </c>
      <c r="P2033" s="198">
        <f t="shared" si="1730"/>
        <v>0</v>
      </c>
    </row>
    <row r="2034" spans="1:16" ht="15.75" hidden="1" outlineLevel="1">
      <c r="A2034" s="30">
        <f t="shared" ref="A2034:E2034" si="1755">A1748</f>
        <v>7.2</v>
      </c>
      <c r="B2034" s="82" t="str">
        <f t="shared" si="1755"/>
        <v>GT Unit no.8 Insurance Spares</v>
      </c>
      <c r="C2034" s="51" t="str">
        <f t="shared" si="1755"/>
        <v>MERC/CAPEX/2019-2020/121</v>
      </c>
      <c r="D2034" s="217">
        <f t="shared" si="1755"/>
        <v>43865</v>
      </c>
      <c r="E2034" s="53">
        <f t="shared" si="1755"/>
        <v>13.959852</v>
      </c>
      <c r="F2034" s="32">
        <f t="shared" si="1727"/>
        <v>2.8426537339999998</v>
      </c>
      <c r="G2034" s="32">
        <f t="shared" si="1728"/>
        <v>2.8426537339999998</v>
      </c>
      <c r="H2034" s="32">
        <f t="shared" si="1732"/>
        <v>0</v>
      </c>
      <c r="I2034" s="29">
        <f>'F4.2'!AB32</f>
        <v>0</v>
      </c>
      <c r="J2034" s="29">
        <f>'F4.2'!BA32</f>
        <v>0</v>
      </c>
      <c r="K2034" s="32"/>
      <c r="L2034" s="32"/>
      <c r="M2034" s="32">
        <f t="shared" si="1733"/>
        <v>0</v>
      </c>
      <c r="N2034" s="32">
        <f t="shared" si="1734"/>
        <v>0</v>
      </c>
      <c r="O2034" s="197">
        <f t="shared" si="1729"/>
        <v>0</v>
      </c>
      <c r="P2034" s="198">
        <f t="shared" si="1730"/>
        <v>0</v>
      </c>
    </row>
    <row r="2035" spans="1:16" ht="15.75" hidden="1" outlineLevel="1">
      <c r="A2035" s="30">
        <f t="shared" ref="A2035:E2035" si="1756">A1749</f>
        <v>0</v>
      </c>
      <c r="B2035" s="78" t="str">
        <f t="shared" si="1756"/>
        <v>IDC</v>
      </c>
      <c r="C2035" s="51" t="str">
        <f t="shared" si="1756"/>
        <v>MERC/CAPEX/2019-2020/121</v>
      </c>
      <c r="D2035" s="217">
        <f t="shared" si="1756"/>
        <v>43865</v>
      </c>
      <c r="E2035" s="53">
        <f t="shared" si="1756"/>
        <v>0</v>
      </c>
      <c r="F2035" s="32">
        <f t="shared" si="1727"/>
        <v>0</v>
      </c>
      <c r="G2035" s="32">
        <f t="shared" si="1728"/>
        <v>0</v>
      </c>
      <c r="H2035" s="32">
        <f t="shared" si="1732"/>
        <v>0</v>
      </c>
      <c r="I2035" s="29">
        <f>'F4.2'!AB33</f>
        <v>0</v>
      </c>
      <c r="J2035" s="29">
        <f>'F4.2'!BA33</f>
        <v>0</v>
      </c>
      <c r="K2035" s="32"/>
      <c r="L2035" s="32"/>
      <c r="M2035" s="32">
        <f t="shared" si="1733"/>
        <v>0</v>
      </c>
      <c r="N2035" s="32">
        <f t="shared" si="1734"/>
        <v>0</v>
      </c>
      <c r="O2035" s="197">
        <f t="shared" si="1729"/>
        <v>0</v>
      </c>
      <c r="P2035" s="198">
        <f t="shared" si="1730"/>
        <v>0</v>
      </c>
    </row>
    <row r="2036" spans="1:16" ht="47.25" hidden="1" outlineLevel="1">
      <c r="A2036" s="26">
        <f t="shared" ref="A2036:E2036" si="1757">A1750</f>
        <v>8</v>
      </c>
      <c r="B2036" s="27" t="str">
        <f t="shared" si="1757"/>
        <v>Implementation of Energy Saving Scheme with VFD for HP Feed Water Pump (HPFWP) and Condensate Extraction Pumps (CEP) for Stage-III at GTPS, Uran</v>
      </c>
      <c r="C2036" s="26" t="str">
        <f t="shared" si="1757"/>
        <v>MERC/CAPEX/2020-21/WFH/SBR/1</v>
      </c>
      <c r="D2036" s="28">
        <f t="shared" si="1757"/>
        <v>43942</v>
      </c>
      <c r="E2036" s="29">
        <f t="shared" si="1757"/>
        <v>11.206</v>
      </c>
      <c r="F2036" s="29">
        <f t="shared" si="1727"/>
        <v>11.173445427999999</v>
      </c>
      <c r="G2036" s="29">
        <f t="shared" si="1728"/>
        <v>11.173445427999999</v>
      </c>
      <c r="H2036" s="29">
        <f t="shared" si="1732"/>
        <v>0</v>
      </c>
      <c r="I2036" s="29">
        <f>'F4.2'!AB34</f>
        <v>0</v>
      </c>
      <c r="J2036" s="29">
        <f>'F4.2'!BA34</f>
        <v>0</v>
      </c>
      <c r="K2036" s="29"/>
      <c r="L2036" s="29"/>
      <c r="M2036" s="29">
        <f t="shared" si="1733"/>
        <v>0</v>
      </c>
      <c r="N2036" s="29">
        <f t="shared" si="1734"/>
        <v>0</v>
      </c>
      <c r="O2036" s="197">
        <f t="shared" si="1729"/>
        <v>0</v>
      </c>
      <c r="P2036" s="198">
        <f t="shared" si="1730"/>
        <v>0</v>
      </c>
    </row>
    <row r="2037" spans="1:16" ht="47.25" hidden="1" outlineLevel="1">
      <c r="A2037" s="30">
        <f t="shared" ref="A2037:E2037" si="1758">A1751</f>
        <v>8.1</v>
      </c>
      <c r="B2037" s="82" t="str">
        <f t="shared" si="1758"/>
        <v>Implementation of VFD with Bypass system for HP Feed Water Pumps (HPFWP) and Condensate Extraction Pumps (CEP) for St-III at GTPS, Uran.(Supply + Works)</v>
      </c>
      <c r="C2037" s="51" t="str">
        <f t="shared" si="1758"/>
        <v>MERC/CAPEX/2020-21/WFH/SBR/1</v>
      </c>
      <c r="D2037" s="217">
        <f t="shared" si="1758"/>
        <v>43942</v>
      </c>
      <c r="E2037" s="53">
        <f t="shared" si="1758"/>
        <v>10.856</v>
      </c>
      <c r="F2037" s="32">
        <f t="shared" si="1727"/>
        <v>0.35</v>
      </c>
      <c r="G2037" s="32">
        <f t="shared" si="1728"/>
        <v>0.35</v>
      </c>
      <c r="H2037" s="32">
        <f t="shared" si="1732"/>
        <v>0</v>
      </c>
      <c r="I2037" s="29">
        <f>'F4.2'!AB35</f>
        <v>0</v>
      </c>
      <c r="J2037" s="29">
        <f>'F4.2'!BA35</f>
        <v>0</v>
      </c>
      <c r="K2037" s="32"/>
      <c r="L2037" s="32"/>
      <c r="M2037" s="32">
        <f t="shared" si="1733"/>
        <v>0</v>
      </c>
      <c r="N2037" s="32">
        <f t="shared" si="1734"/>
        <v>0</v>
      </c>
      <c r="O2037" s="197">
        <f t="shared" si="1729"/>
        <v>0</v>
      </c>
      <c r="P2037" s="198">
        <f t="shared" si="1730"/>
        <v>0</v>
      </c>
    </row>
    <row r="2038" spans="1:16" ht="15.75" hidden="1" outlineLevel="1">
      <c r="A2038" s="30">
        <f t="shared" ref="A2038:E2038" si="1759">A1752</f>
        <v>0</v>
      </c>
      <c r="B2038" s="82" t="str">
        <f t="shared" si="1759"/>
        <v>IDC</v>
      </c>
      <c r="C2038" s="51" t="str">
        <f t="shared" si="1759"/>
        <v>MERC/CAPEX/2020-21/WFH/SBR/1</v>
      </c>
      <c r="D2038" s="217">
        <f t="shared" si="1759"/>
        <v>43942</v>
      </c>
      <c r="E2038" s="53">
        <f t="shared" si="1759"/>
        <v>0.35</v>
      </c>
      <c r="F2038" s="32">
        <f t="shared" si="1727"/>
        <v>0</v>
      </c>
      <c r="G2038" s="32">
        <f t="shared" si="1728"/>
        <v>0</v>
      </c>
      <c r="H2038" s="32">
        <f t="shared" si="1732"/>
        <v>0</v>
      </c>
      <c r="I2038" s="29">
        <f>'F4.2'!AB36</f>
        <v>0</v>
      </c>
      <c r="J2038" s="29">
        <f>'F4.2'!BA36</f>
        <v>0</v>
      </c>
      <c r="K2038" s="32"/>
      <c r="L2038" s="32"/>
      <c r="M2038" s="32">
        <f t="shared" si="1733"/>
        <v>0</v>
      </c>
      <c r="N2038" s="32">
        <f t="shared" si="1734"/>
        <v>0</v>
      </c>
      <c r="O2038" s="197">
        <f t="shared" si="1729"/>
        <v>0</v>
      </c>
      <c r="P2038" s="198">
        <f t="shared" si="1730"/>
        <v>0</v>
      </c>
    </row>
    <row r="2039" spans="1:16" ht="31.5" hidden="1" outlineLevel="1">
      <c r="A2039" s="26">
        <f t="shared" ref="A2039:E2039" si="1760">A1753</f>
        <v>9</v>
      </c>
      <c r="B2039" s="27" t="str">
        <f t="shared" si="1760"/>
        <v>Plant Civil Works &amp; Renovation of Colony Civil Works at GTPS Uran</v>
      </c>
      <c r="C2039" s="26" t="str">
        <f t="shared" si="1760"/>
        <v>MERC/CAPEX/FY 2021-22/MSPGCL /25</v>
      </c>
      <c r="D2039" s="28">
        <f t="shared" si="1760"/>
        <v>44609</v>
      </c>
      <c r="E2039" s="29">
        <f t="shared" si="1760"/>
        <v>19.281199999999998</v>
      </c>
      <c r="F2039" s="29">
        <f t="shared" si="1727"/>
        <v>0</v>
      </c>
      <c r="G2039" s="29">
        <f t="shared" si="1728"/>
        <v>0</v>
      </c>
      <c r="H2039" s="29">
        <f t="shared" si="1732"/>
        <v>0</v>
      </c>
      <c r="I2039" s="29">
        <f>'F4.2'!AB37</f>
        <v>0</v>
      </c>
      <c r="J2039" s="29">
        <f>'F4.2'!BA37</f>
        <v>0</v>
      </c>
      <c r="K2039" s="29"/>
      <c r="L2039" s="29"/>
      <c r="M2039" s="29">
        <f t="shared" si="1733"/>
        <v>0</v>
      </c>
      <c r="N2039" s="29">
        <f t="shared" si="1734"/>
        <v>0</v>
      </c>
      <c r="O2039" s="197">
        <f t="shared" si="1729"/>
        <v>0</v>
      </c>
      <c r="P2039" s="198">
        <f t="shared" si="1730"/>
        <v>0</v>
      </c>
    </row>
    <row r="2040" spans="1:16" ht="31.5" hidden="1" outlineLevel="1">
      <c r="A2040" s="30">
        <f t="shared" ref="A2040:E2040" si="1761">A1754</f>
        <v>9.1</v>
      </c>
      <c r="B2040" s="78" t="str">
        <f t="shared" si="1761"/>
        <v>Renovations, refurbishment of Residential colony at GTPS, Uran.</v>
      </c>
      <c r="C2040" s="51" t="str">
        <f t="shared" si="1761"/>
        <v>MERC/CAPEX/FY 2021-22/MSPGCL /25</v>
      </c>
      <c r="D2040" s="217">
        <f t="shared" si="1761"/>
        <v>44609</v>
      </c>
      <c r="E2040" s="53">
        <f t="shared" si="1761"/>
        <v>7.5637999999999996</v>
      </c>
      <c r="F2040" s="32">
        <f t="shared" si="1727"/>
        <v>0</v>
      </c>
      <c r="G2040" s="32">
        <f t="shared" si="1728"/>
        <v>0</v>
      </c>
      <c r="H2040" s="32">
        <f t="shared" si="1732"/>
        <v>0</v>
      </c>
      <c r="I2040" s="29">
        <f>'F4.2'!AB38</f>
        <v>0</v>
      </c>
      <c r="J2040" s="29">
        <f>'F4.2'!BA38</f>
        <v>0</v>
      </c>
      <c r="K2040" s="32"/>
      <c r="L2040" s="32"/>
      <c r="M2040" s="32">
        <f t="shared" si="1733"/>
        <v>0</v>
      </c>
      <c r="N2040" s="32">
        <f t="shared" si="1734"/>
        <v>0</v>
      </c>
      <c r="O2040" s="197">
        <f t="shared" si="1729"/>
        <v>0</v>
      </c>
      <c r="P2040" s="198">
        <f t="shared" si="1730"/>
        <v>0</v>
      </c>
    </row>
    <row r="2041" spans="1:16" ht="31.5" hidden="1" outlineLevel="1">
      <c r="A2041" s="30" t="str">
        <f t="shared" ref="A2041:E2041" si="1762">A1755</f>
        <v>9.1.1</v>
      </c>
      <c r="B2041" s="78" t="str">
        <f t="shared" si="1762"/>
        <v>Providing weather shed over the parpet at Type-I, Type-II, Type-D, Type- III &amp; Type-IV quarters at GTPS , Uran.</v>
      </c>
      <c r="C2041" s="51">
        <f t="shared" si="1762"/>
        <v>0</v>
      </c>
      <c r="D2041" s="217" t="str">
        <f t="shared" si="1762"/>
        <v>-</v>
      </c>
      <c r="E2041" s="53">
        <f t="shared" si="1762"/>
        <v>1.4278</v>
      </c>
      <c r="F2041" s="32">
        <f t="shared" si="1727"/>
        <v>1.41</v>
      </c>
      <c r="G2041" s="32">
        <f t="shared" si="1728"/>
        <v>1.41</v>
      </c>
      <c r="H2041" s="32">
        <f t="shared" si="1732"/>
        <v>0</v>
      </c>
      <c r="I2041" s="29">
        <f>'F4.2'!AB39</f>
        <v>0</v>
      </c>
      <c r="J2041" s="29">
        <f>'F4.2'!BA39</f>
        <v>0</v>
      </c>
      <c r="K2041" s="32"/>
      <c r="L2041" s="32"/>
      <c r="M2041" s="32">
        <f t="shared" ref="M2041:M2061" si="1763">SUM(J2041:L2041)</f>
        <v>0</v>
      </c>
      <c r="N2041" s="32">
        <f t="shared" si="1734"/>
        <v>0</v>
      </c>
      <c r="O2041" s="197"/>
      <c r="P2041" s="198"/>
    </row>
    <row r="2042" spans="1:16" ht="15.75" hidden="1" outlineLevel="1">
      <c r="A2042" s="30">
        <f t="shared" ref="A2042:E2042" si="1764">A1756</f>
        <v>0</v>
      </c>
      <c r="B2042" s="78" t="str">
        <f t="shared" si="1764"/>
        <v>IDC</v>
      </c>
      <c r="C2042" s="51">
        <f t="shared" si="1764"/>
        <v>0</v>
      </c>
      <c r="D2042" s="217" t="str">
        <f t="shared" si="1764"/>
        <v>-</v>
      </c>
      <c r="E2042" s="53">
        <f t="shared" si="1764"/>
        <v>0</v>
      </c>
      <c r="F2042" s="32">
        <f t="shared" si="1727"/>
        <v>3.1791899999999998E-2</v>
      </c>
      <c r="G2042" s="32">
        <f t="shared" si="1728"/>
        <v>3.1791899999999998E-2</v>
      </c>
      <c r="H2042" s="32">
        <f t="shared" si="1732"/>
        <v>0</v>
      </c>
      <c r="I2042" s="29">
        <f>'F4.2'!AB40</f>
        <v>0</v>
      </c>
      <c r="J2042" s="29">
        <f>'F4.2'!BA40</f>
        <v>0</v>
      </c>
      <c r="K2042" s="32"/>
      <c r="L2042" s="32"/>
      <c r="M2042" s="32">
        <f t="shared" si="1763"/>
        <v>0</v>
      </c>
      <c r="N2042" s="32">
        <f t="shared" si="1734"/>
        <v>0</v>
      </c>
      <c r="O2042" s="197"/>
      <c r="P2042" s="198"/>
    </row>
    <row r="2043" spans="1:16" ht="31.5" hidden="1" outlineLevel="1">
      <c r="A2043" s="30" t="str">
        <f t="shared" ref="A2043:E2043" si="1765">A1757</f>
        <v>9.1.2</v>
      </c>
      <c r="B2043" s="78" t="str">
        <f t="shared" si="1765"/>
        <v>Providing vitrified flooring to  Type-I, Type-II, Type-D, Type- III &amp;  E quarters at GTPS , Uran.</v>
      </c>
      <c r="C2043" s="51">
        <f t="shared" si="1765"/>
        <v>0</v>
      </c>
      <c r="D2043" s="217" t="str">
        <f t="shared" si="1765"/>
        <v>-</v>
      </c>
      <c r="E2043" s="53">
        <f t="shared" si="1765"/>
        <v>2.0177999999999998</v>
      </c>
      <c r="F2043" s="32">
        <f t="shared" si="1727"/>
        <v>1.9088066450000001</v>
      </c>
      <c r="G2043" s="32">
        <f t="shared" si="1728"/>
        <v>1.9088066450000001</v>
      </c>
      <c r="H2043" s="32">
        <f t="shared" si="1732"/>
        <v>0</v>
      </c>
      <c r="I2043" s="29">
        <f>'F4.2'!AB41</f>
        <v>0</v>
      </c>
      <c r="J2043" s="29">
        <f>'F4.2'!BA41</f>
        <v>0</v>
      </c>
      <c r="K2043" s="32"/>
      <c r="L2043" s="32"/>
      <c r="M2043" s="32">
        <f t="shared" si="1763"/>
        <v>0</v>
      </c>
      <c r="N2043" s="32">
        <f t="shared" si="1734"/>
        <v>0</v>
      </c>
      <c r="O2043" s="197"/>
      <c r="P2043" s="198"/>
    </row>
    <row r="2044" spans="1:16" ht="15.75" hidden="1" outlineLevel="1">
      <c r="A2044" s="30">
        <f t="shared" ref="A2044:E2044" si="1766">A1758</f>
        <v>0</v>
      </c>
      <c r="B2044" s="78" t="str">
        <f t="shared" si="1766"/>
        <v>IDC</v>
      </c>
      <c r="C2044" s="51">
        <f t="shared" si="1766"/>
        <v>0</v>
      </c>
      <c r="D2044" s="217" t="str">
        <f t="shared" si="1766"/>
        <v>-</v>
      </c>
      <c r="E2044" s="53">
        <f t="shared" si="1766"/>
        <v>0</v>
      </c>
      <c r="F2044" s="32">
        <f t="shared" si="1727"/>
        <v>0</v>
      </c>
      <c r="G2044" s="32">
        <f t="shared" si="1728"/>
        <v>0</v>
      </c>
      <c r="H2044" s="32">
        <f t="shared" si="1732"/>
        <v>0</v>
      </c>
      <c r="I2044" s="29">
        <f>'F4.2'!AB42</f>
        <v>0</v>
      </c>
      <c r="J2044" s="29">
        <f>'F4.2'!BA42</f>
        <v>0</v>
      </c>
      <c r="K2044" s="32"/>
      <c r="L2044" s="32"/>
      <c r="M2044" s="32">
        <f t="shared" si="1763"/>
        <v>0</v>
      </c>
      <c r="N2044" s="32">
        <f t="shared" si="1734"/>
        <v>0</v>
      </c>
      <c r="O2044" s="197"/>
      <c r="P2044" s="198"/>
    </row>
    <row r="2045" spans="1:16" ht="47.25" hidden="1" outlineLevel="1">
      <c r="A2045" s="30" t="str">
        <f t="shared" ref="A2045:E2045" si="1767">A1759</f>
        <v>9.1.3</v>
      </c>
      <c r="B2045" s="78" t="str">
        <f t="shared" si="1767"/>
        <v>Renovation/ Refurbishment including internal structural strangthing of  Type-I, Type-II, Type-D, Type- III &amp; Type- E &amp; F quarters at GTPS , Uran.</v>
      </c>
      <c r="C2045" s="51">
        <f t="shared" si="1767"/>
        <v>0</v>
      </c>
      <c r="D2045" s="217" t="str">
        <f t="shared" si="1767"/>
        <v>-</v>
      </c>
      <c r="E2045" s="53">
        <f t="shared" si="1767"/>
        <v>0.88500000000000001</v>
      </c>
      <c r="F2045" s="32">
        <f t="shared" si="1727"/>
        <v>0.80812447706000001</v>
      </c>
      <c r="G2045" s="32">
        <f t="shared" si="1728"/>
        <v>0.80812447706000001</v>
      </c>
      <c r="H2045" s="32">
        <f t="shared" si="1732"/>
        <v>0</v>
      </c>
      <c r="I2045" s="29">
        <f>'F4.2'!AB43</f>
        <v>0</v>
      </c>
      <c r="J2045" s="29">
        <f>'F4.2'!BA43</f>
        <v>0</v>
      </c>
      <c r="K2045" s="32"/>
      <c r="L2045" s="32"/>
      <c r="M2045" s="32">
        <f t="shared" si="1763"/>
        <v>0</v>
      </c>
      <c r="N2045" s="32">
        <f t="shared" si="1734"/>
        <v>0</v>
      </c>
      <c r="O2045" s="197"/>
      <c r="P2045" s="198"/>
    </row>
    <row r="2046" spans="1:16" ht="15.75" hidden="1" outlineLevel="1">
      <c r="A2046" s="30">
        <f t="shared" ref="A2046:E2046" si="1768">A1760</f>
        <v>0</v>
      </c>
      <c r="B2046" s="78" t="str">
        <f t="shared" si="1768"/>
        <v>IDC</v>
      </c>
      <c r="C2046" s="51">
        <f t="shared" si="1768"/>
        <v>0</v>
      </c>
      <c r="D2046" s="217" t="str">
        <f t="shared" si="1768"/>
        <v>-</v>
      </c>
      <c r="E2046" s="53">
        <f t="shared" si="1768"/>
        <v>0</v>
      </c>
      <c r="F2046" s="32">
        <f t="shared" si="1727"/>
        <v>0</v>
      </c>
      <c r="G2046" s="32">
        <f t="shared" si="1728"/>
        <v>0</v>
      </c>
      <c r="H2046" s="32">
        <f t="shared" si="1732"/>
        <v>0</v>
      </c>
      <c r="I2046" s="29">
        <f>'F4.2'!AB44</f>
        <v>0</v>
      </c>
      <c r="J2046" s="29">
        <f>'F4.2'!BA44</f>
        <v>0</v>
      </c>
      <c r="K2046" s="32"/>
      <c r="L2046" s="32"/>
      <c r="M2046" s="32">
        <f t="shared" si="1763"/>
        <v>0</v>
      </c>
      <c r="N2046" s="32">
        <f t="shared" si="1734"/>
        <v>0</v>
      </c>
      <c r="O2046" s="197"/>
      <c r="P2046" s="198"/>
    </row>
    <row r="2047" spans="1:16" ht="47.25" hidden="1" outlineLevel="1">
      <c r="A2047" s="30" t="str">
        <f t="shared" ref="A2047:E2047" si="1769">A1761</f>
        <v>9.1.4</v>
      </c>
      <c r="B2047" s="78" t="str">
        <f t="shared" si="1769"/>
        <v>External face-lifting including structural strengthening to walls and RCC structures of TYPE-I, TYPE-II, &amp; D-TYPE quarters:</v>
      </c>
      <c r="C2047" s="51">
        <f t="shared" si="1769"/>
        <v>0</v>
      </c>
      <c r="D2047" s="217" t="str">
        <f t="shared" si="1769"/>
        <v>-</v>
      </c>
      <c r="E2047" s="53">
        <f t="shared" si="1769"/>
        <v>3.2332000000000001</v>
      </c>
      <c r="F2047" s="32">
        <f t="shared" si="1727"/>
        <v>2.8465722370000002</v>
      </c>
      <c r="G2047" s="32">
        <f t="shared" si="1728"/>
        <v>2.8465722370000002</v>
      </c>
      <c r="H2047" s="32">
        <f t="shared" si="1732"/>
        <v>0</v>
      </c>
      <c r="I2047" s="29">
        <f>'F4.2'!AB45</f>
        <v>0</v>
      </c>
      <c r="J2047" s="29">
        <f>'F4.2'!BA45</f>
        <v>0</v>
      </c>
      <c r="K2047" s="32"/>
      <c r="L2047" s="32"/>
      <c r="M2047" s="32">
        <f t="shared" si="1763"/>
        <v>0</v>
      </c>
      <c r="N2047" s="32">
        <f t="shared" si="1734"/>
        <v>0</v>
      </c>
      <c r="O2047" s="197"/>
      <c r="P2047" s="198"/>
    </row>
    <row r="2048" spans="1:16" ht="31.5" hidden="1" outlineLevel="1">
      <c r="A2048" s="30">
        <f t="shared" ref="A2048:E2048" si="1770">A1762</f>
        <v>9.1999999999999993</v>
      </c>
      <c r="B2048" s="78" t="str">
        <f t="shared" si="1770"/>
        <v>Internal colony Road at GTPS, Uran.</v>
      </c>
      <c r="C2048" s="51" t="str">
        <f t="shared" si="1770"/>
        <v>MERC/CAPEX/FY 2021-22/MSPGCL /25</v>
      </c>
      <c r="D2048" s="217">
        <f t="shared" si="1770"/>
        <v>44609</v>
      </c>
      <c r="E2048" s="53">
        <f t="shared" si="1770"/>
        <v>1.0973999999999999</v>
      </c>
      <c r="F2048" s="32">
        <f t="shared" si="1727"/>
        <v>1.0382794</v>
      </c>
      <c r="G2048" s="32">
        <f t="shared" si="1728"/>
        <v>1.0382794</v>
      </c>
      <c r="H2048" s="32">
        <f t="shared" si="1732"/>
        <v>0</v>
      </c>
      <c r="I2048" s="29">
        <f>'F4.2'!AB46</f>
        <v>0</v>
      </c>
      <c r="J2048" s="29">
        <f>'F4.2'!BA46</f>
        <v>0</v>
      </c>
      <c r="K2048" s="32"/>
      <c r="L2048" s="32"/>
      <c r="M2048" s="32">
        <f t="shared" si="1763"/>
        <v>0</v>
      </c>
      <c r="N2048" s="32">
        <f t="shared" si="1734"/>
        <v>0</v>
      </c>
      <c r="O2048" s="197">
        <f t="shared" ref="O2048:O2061" si="1771">MAX(0,IF(M2048=0,0,IF(G2048+M2048&lt;E2048,M2048,E2048-G2048)))</f>
        <v>0</v>
      </c>
      <c r="P2048" s="198">
        <f t="shared" ref="P2048:P2061" si="1772">M2048-O2048</f>
        <v>0</v>
      </c>
    </row>
    <row r="2049" spans="1:16" ht="31.5" hidden="1" outlineLevel="1">
      <c r="A2049" s="30">
        <f t="shared" ref="A2049:E2049" si="1773">A1763</f>
        <v>9.3000000000000007</v>
      </c>
      <c r="B2049" s="78" t="str">
        <f t="shared" si="1773"/>
        <v>Renovation of sanitary system including Replacing sanitary and storm water drainage pipelines in colony area.</v>
      </c>
      <c r="C2049" s="51" t="str">
        <f t="shared" si="1773"/>
        <v>MERC/CAPEX/FY 2021-22/MSPGCL /25</v>
      </c>
      <c r="D2049" s="217">
        <f t="shared" si="1773"/>
        <v>44609</v>
      </c>
      <c r="E2049" s="53">
        <f t="shared" si="1773"/>
        <v>1.5458000000000001</v>
      </c>
      <c r="F2049" s="32">
        <f t="shared" si="1727"/>
        <v>1.5079282650000001</v>
      </c>
      <c r="G2049" s="32">
        <f t="shared" si="1728"/>
        <v>1.5079282650000001</v>
      </c>
      <c r="H2049" s="32">
        <f t="shared" si="1732"/>
        <v>0</v>
      </c>
      <c r="I2049" s="29">
        <f>'F4.2'!AB47</f>
        <v>0</v>
      </c>
      <c r="J2049" s="29">
        <f>'F4.2'!BA47</f>
        <v>0</v>
      </c>
      <c r="K2049" s="32"/>
      <c r="L2049" s="32"/>
      <c r="M2049" s="32">
        <f t="shared" si="1763"/>
        <v>0</v>
      </c>
      <c r="N2049" s="32">
        <f t="shared" si="1734"/>
        <v>0</v>
      </c>
      <c r="O2049" s="197">
        <f t="shared" si="1771"/>
        <v>0</v>
      </c>
      <c r="P2049" s="198">
        <f t="shared" si="1772"/>
        <v>0</v>
      </c>
    </row>
    <row r="2050" spans="1:16" ht="31.5" hidden="1" outlineLevel="1">
      <c r="A2050" s="33">
        <f t="shared" ref="A2050:E2050" si="1774">A1764</f>
        <v>9.4</v>
      </c>
      <c r="B2050" s="84" t="str">
        <f t="shared" si="1774"/>
        <v>Renovations, refurbishment of Recreation Club Building in colony at GTPS Uran</v>
      </c>
      <c r="C2050" s="51" t="str">
        <f t="shared" si="1774"/>
        <v>MERC/CAPEX/FY 2021-22/MSPGCL /25</v>
      </c>
      <c r="D2050" s="217">
        <f t="shared" si="1774"/>
        <v>44609</v>
      </c>
      <c r="E2050" s="53">
        <f t="shared" si="1774"/>
        <v>0</v>
      </c>
      <c r="F2050" s="32">
        <f t="shared" si="1727"/>
        <v>0</v>
      </c>
      <c r="G2050" s="32">
        <f t="shared" si="1728"/>
        <v>0</v>
      </c>
      <c r="H2050" s="32">
        <f t="shared" si="1732"/>
        <v>0</v>
      </c>
      <c r="I2050" s="29">
        <f>'F4.2'!AB48</f>
        <v>0</v>
      </c>
      <c r="J2050" s="29">
        <f>'F4.2'!BA48</f>
        <v>0</v>
      </c>
      <c r="K2050" s="32"/>
      <c r="L2050" s="32"/>
      <c r="M2050" s="32">
        <f t="shared" si="1763"/>
        <v>0</v>
      </c>
      <c r="N2050" s="32">
        <f t="shared" si="1734"/>
        <v>0</v>
      </c>
      <c r="O2050" s="197">
        <f t="shared" si="1771"/>
        <v>0</v>
      </c>
      <c r="P2050" s="198">
        <f t="shared" si="1772"/>
        <v>0</v>
      </c>
    </row>
    <row r="2051" spans="1:16" ht="31.5" hidden="1" outlineLevel="1">
      <c r="A2051" s="30">
        <f t="shared" ref="A2051:E2051" si="1775">A1765</f>
        <v>9.5</v>
      </c>
      <c r="B2051" s="78" t="str">
        <f t="shared" si="1775"/>
        <v>Strengthening to steel structures by epoxy painting within the plant area at GTPS, Uran</v>
      </c>
      <c r="C2051" s="51" t="str">
        <f t="shared" si="1775"/>
        <v>MERC/CAPEX/FY 2021-22/MSPGCL /25</v>
      </c>
      <c r="D2051" s="217">
        <f t="shared" si="1775"/>
        <v>44609</v>
      </c>
      <c r="E2051" s="53">
        <f t="shared" si="1775"/>
        <v>1.5104</v>
      </c>
      <c r="F2051" s="32">
        <f t="shared" si="1727"/>
        <v>1.3037510000000001</v>
      </c>
      <c r="G2051" s="32">
        <f t="shared" si="1728"/>
        <v>1.3037510000000001</v>
      </c>
      <c r="H2051" s="32">
        <f t="shared" si="1732"/>
        <v>0</v>
      </c>
      <c r="I2051" s="29">
        <f>'F4.2'!AB49</f>
        <v>0</v>
      </c>
      <c r="J2051" s="29">
        <f>'F4.2'!BA49</f>
        <v>0</v>
      </c>
      <c r="K2051" s="32"/>
      <c r="L2051" s="32"/>
      <c r="M2051" s="32">
        <f t="shared" si="1763"/>
        <v>0</v>
      </c>
      <c r="N2051" s="32">
        <f t="shared" si="1734"/>
        <v>0</v>
      </c>
      <c r="O2051" s="197">
        <f t="shared" si="1771"/>
        <v>0</v>
      </c>
      <c r="P2051" s="198">
        <f t="shared" si="1772"/>
        <v>0</v>
      </c>
    </row>
    <row r="2052" spans="1:16" ht="47.25" hidden="1" outlineLevel="1">
      <c r="A2052" s="26">
        <f t="shared" ref="A2052:E2052" si="1776">A1766</f>
        <v>10</v>
      </c>
      <c r="B2052" s="27" t="str">
        <f t="shared" si="1776"/>
        <v>Procurement of Turbine Rotor blades of all 4 stages &amp; Compressor Rotor blades set (along with installation materials) for GT Unit no.7 at GTPS Uran</v>
      </c>
      <c r="C2052" s="26" t="str">
        <f t="shared" si="1776"/>
        <v>MERC/CAPEX/FY 2022-23/0162</v>
      </c>
      <c r="D2052" s="28">
        <f t="shared" si="1776"/>
        <v>44669</v>
      </c>
      <c r="E2052" s="29">
        <f t="shared" si="1776"/>
        <v>36.9</v>
      </c>
      <c r="F2052" s="29">
        <f t="shared" si="1727"/>
        <v>30.623202469999999</v>
      </c>
      <c r="G2052" s="29">
        <f t="shared" si="1728"/>
        <v>30.623202469999999</v>
      </c>
      <c r="H2052" s="29">
        <f t="shared" si="1732"/>
        <v>0</v>
      </c>
      <c r="I2052" s="29">
        <f>'F4.2'!AB50</f>
        <v>0</v>
      </c>
      <c r="J2052" s="29">
        <f>'F4.2'!BA50</f>
        <v>0</v>
      </c>
      <c r="K2052" s="29"/>
      <c r="L2052" s="29"/>
      <c r="M2052" s="29">
        <f t="shared" si="1763"/>
        <v>0</v>
      </c>
      <c r="N2052" s="29">
        <f t="shared" si="1734"/>
        <v>0</v>
      </c>
      <c r="O2052" s="197">
        <f t="shared" si="1771"/>
        <v>0</v>
      </c>
      <c r="P2052" s="198">
        <f t="shared" si="1772"/>
        <v>0</v>
      </c>
    </row>
    <row r="2053" spans="1:16" ht="47.25" hidden="1" outlineLevel="1">
      <c r="A2053" s="30">
        <f t="shared" ref="A2053:E2053" si="1777">A1767</f>
        <v>10.1</v>
      </c>
      <c r="B2053" s="78" t="str">
        <f t="shared" si="1777"/>
        <v>Procurement of Turbine Rotor blades of all 4 stages &amp; Compressor Rotor blades set (along with installation materials) for GT Unit no.7 at GTPS Uran</v>
      </c>
      <c r="C2053" s="51" t="str">
        <f t="shared" si="1777"/>
        <v>MERC/CAPEX/FY 2022-23/0162</v>
      </c>
      <c r="D2053" s="217">
        <f t="shared" si="1777"/>
        <v>44669</v>
      </c>
      <c r="E2053" s="53">
        <f t="shared" si="1777"/>
        <v>36.43</v>
      </c>
      <c r="F2053" s="32">
        <f t="shared" si="1727"/>
        <v>0.47199999999999998</v>
      </c>
      <c r="G2053" s="32">
        <f t="shared" si="1728"/>
        <v>0.47199999999999998</v>
      </c>
      <c r="H2053" s="32">
        <f t="shared" si="1732"/>
        <v>0</v>
      </c>
      <c r="I2053" s="29">
        <f>'F4.2'!AB51</f>
        <v>0</v>
      </c>
      <c r="J2053" s="29">
        <f>'F4.2'!BA51</f>
        <v>0</v>
      </c>
      <c r="K2053" s="32"/>
      <c r="L2053" s="32"/>
      <c r="M2053" s="32">
        <f t="shared" si="1763"/>
        <v>0</v>
      </c>
      <c r="N2053" s="32">
        <f t="shared" si="1734"/>
        <v>0</v>
      </c>
      <c r="O2053" s="197">
        <f t="shared" si="1771"/>
        <v>0</v>
      </c>
      <c r="P2053" s="198">
        <f t="shared" si="1772"/>
        <v>0</v>
      </c>
    </row>
    <row r="2054" spans="1:16" ht="15.75" hidden="1" outlineLevel="1">
      <c r="A2054" s="30">
        <f t="shared" ref="A2054:E2054" si="1778">A1768</f>
        <v>0</v>
      </c>
      <c r="B2054" s="78" t="str">
        <f t="shared" si="1778"/>
        <v>IDC</v>
      </c>
      <c r="C2054" s="51" t="str">
        <f t="shared" si="1778"/>
        <v>MERC/CAPEX/FY 2022-23/0162</v>
      </c>
      <c r="D2054" s="217">
        <f t="shared" si="1778"/>
        <v>44669</v>
      </c>
      <c r="E2054" s="53">
        <f t="shared" si="1778"/>
        <v>0.47</v>
      </c>
      <c r="F2054" s="32">
        <f t="shared" si="1727"/>
        <v>0</v>
      </c>
      <c r="G2054" s="32">
        <f t="shared" si="1728"/>
        <v>0</v>
      </c>
      <c r="H2054" s="32">
        <f t="shared" si="1732"/>
        <v>0</v>
      </c>
      <c r="I2054" s="29">
        <f>'F4.2'!AB52</f>
        <v>0</v>
      </c>
      <c r="J2054" s="29">
        <f>'F4.2'!BA52</f>
        <v>0</v>
      </c>
      <c r="K2054" s="32"/>
      <c r="L2054" s="32"/>
      <c r="M2054" s="32">
        <f t="shared" si="1763"/>
        <v>0</v>
      </c>
      <c r="N2054" s="32">
        <f t="shared" si="1734"/>
        <v>0</v>
      </c>
      <c r="O2054" s="197">
        <f t="shared" si="1771"/>
        <v>0</v>
      </c>
      <c r="P2054" s="198">
        <f t="shared" si="1772"/>
        <v>0</v>
      </c>
    </row>
    <row r="2055" spans="1:16" ht="31.5" hidden="1" outlineLevel="1">
      <c r="A2055" s="26" t="str">
        <f t="shared" ref="A2055:E2055" si="1779">A1769</f>
        <v>HO
DPR 8</v>
      </c>
      <c r="B2055" s="27" t="str">
        <f t="shared" si="1779"/>
        <v>Replacement of Fire Tenders at Various Power Stations of Mahagenco</v>
      </c>
      <c r="C2055" s="26" t="str">
        <f t="shared" si="1779"/>
        <v>MERC/CAPEX/20172018/4653</v>
      </c>
      <c r="D2055" s="28">
        <f t="shared" si="1779"/>
        <v>43052</v>
      </c>
      <c r="E2055" s="29">
        <f t="shared" si="1779"/>
        <v>2.5</v>
      </c>
      <c r="F2055" s="29">
        <f t="shared" si="1727"/>
        <v>0</v>
      </c>
      <c r="G2055" s="29">
        <f t="shared" si="1728"/>
        <v>0</v>
      </c>
      <c r="H2055" s="29">
        <f t="shared" si="1732"/>
        <v>0</v>
      </c>
      <c r="I2055" s="29">
        <f>'F4.2'!AB53</f>
        <v>0</v>
      </c>
      <c r="J2055" s="29">
        <f>'F4.2'!BA53</f>
        <v>0</v>
      </c>
      <c r="K2055" s="29"/>
      <c r="L2055" s="29"/>
      <c r="M2055" s="29">
        <f t="shared" si="1763"/>
        <v>0</v>
      </c>
      <c r="N2055" s="29">
        <f t="shared" si="1734"/>
        <v>0</v>
      </c>
      <c r="O2055" s="197">
        <f t="shared" si="1771"/>
        <v>0</v>
      </c>
      <c r="P2055" s="198">
        <f t="shared" si="1772"/>
        <v>0</v>
      </c>
    </row>
    <row r="2056" spans="1:16" ht="31.5" hidden="1" outlineLevel="1">
      <c r="A2056" s="30" t="str">
        <f t="shared" ref="A2056:E2056" si="1780">A1770</f>
        <v>HO
DPR 8.2</v>
      </c>
      <c r="B2056" s="78" t="str">
        <f t="shared" si="1780"/>
        <v>Normal Multipurpose Fire Tender</v>
      </c>
      <c r="C2056" s="51" t="str">
        <f t="shared" si="1780"/>
        <v>MERC/CAPEX/20172018/4653</v>
      </c>
      <c r="D2056" s="217">
        <f t="shared" si="1780"/>
        <v>43052</v>
      </c>
      <c r="E2056" s="53">
        <f t="shared" si="1780"/>
        <v>2.5</v>
      </c>
      <c r="F2056" s="32">
        <f t="shared" si="1727"/>
        <v>2.1846524</v>
      </c>
      <c r="G2056" s="32">
        <f t="shared" si="1728"/>
        <v>2.1846524</v>
      </c>
      <c r="H2056" s="32">
        <f t="shared" si="1732"/>
        <v>0</v>
      </c>
      <c r="I2056" s="29">
        <f>'F4.2'!AB54</f>
        <v>0</v>
      </c>
      <c r="J2056" s="29">
        <f>'F4.2'!BA54</f>
        <v>0</v>
      </c>
      <c r="K2056" s="32"/>
      <c r="L2056" s="32"/>
      <c r="M2056" s="32">
        <f t="shared" si="1763"/>
        <v>0</v>
      </c>
      <c r="N2056" s="32">
        <f t="shared" si="1734"/>
        <v>0</v>
      </c>
      <c r="O2056" s="197">
        <f t="shared" si="1771"/>
        <v>0</v>
      </c>
      <c r="P2056" s="198">
        <f t="shared" si="1772"/>
        <v>0</v>
      </c>
    </row>
    <row r="2057" spans="1:16" ht="15.75" hidden="1" outlineLevel="1">
      <c r="A2057" s="30">
        <f t="shared" ref="A2057:E2057" si="1781">A1771</f>
        <v>0</v>
      </c>
      <c r="B2057" s="31" t="str">
        <f t="shared" si="1781"/>
        <v>IDC</v>
      </c>
      <c r="C2057" s="51" t="str">
        <f t="shared" si="1781"/>
        <v>MERC/CAPEX/20172018/4653</v>
      </c>
      <c r="D2057" s="217">
        <f t="shared" si="1781"/>
        <v>43052</v>
      </c>
      <c r="E2057" s="53">
        <f t="shared" si="1781"/>
        <v>0</v>
      </c>
      <c r="F2057" s="32">
        <f t="shared" si="1727"/>
        <v>4.2562000000000003E-2</v>
      </c>
      <c r="G2057" s="32">
        <f t="shared" si="1728"/>
        <v>4.2562000000000003E-2</v>
      </c>
      <c r="H2057" s="32">
        <f t="shared" si="1732"/>
        <v>0</v>
      </c>
      <c r="I2057" s="29">
        <f>'F4.2'!AB55</f>
        <v>0</v>
      </c>
      <c r="J2057" s="29">
        <f>'F4.2'!BA55</f>
        <v>0</v>
      </c>
      <c r="K2057" s="32"/>
      <c r="L2057" s="32"/>
      <c r="M2057" s="32">
        <f t="shared" si="1763"/>
        <v>0</v>
      </c>
      <c r="N2057" s="32">
        <f t="shared" si="1734"/>
        <v>0</v>
      </c>
      <c r="O2057" s="197">
        <f t="shared" si="1771"/>
        <v>0</v>
      </c>
      <c r="P2057" s="198">
        <f t="shared" si="1772"/>
        <v>0</v>
      </c>
    </row>
    <row r="2058" spans="1:16" ht="31.5" hidden="1" outlineLevel="1">
      <c r="A2058" s="26" t="str">
        <f t="shared" ref="A2058:E2058" si="1782">A1772</f>
        <v>HO
DPR-10</v>
      </c>
      <c r="B2058" s="27" t="str">
        <f t="shared" si="1782"/>
        <v>Implementation of IB recommendations- Civil works at various TPS of Mahagenco</v>
      </c>
      <c r="C2058" s="26" t="str">
        <f t="shared" si="1782"/>
        <v>MERC/CAPEX/20172018/0177</v>
      </c>
      <c r="D2058" s="28">
        <f t="shared" si="1782"/>
        <v>43137</v>
      </c>
      <c r="E2058" s="29">
        <f t="shared" si="1782"/>
        <v>0.94399999999999995</v>
      </c>
      <c r="F2058" s="29">
        <f t="shared" si="1727"/>
        <v>0</v>
      </c>
      <c r="G2058" s="29">
        <f t="shared" si="1728"/>
        <v>0</v>
      </c>
      <c r="H2058" s="29">
        <f t="shared" si="1732"/>
        <v>0</v>
      </c>
      <c r="I2058" s="29">
        <f>'F4.2'!AB56</f>
        <v>0</v>
      </c>
      <c r="J2058" s="29">
        <f>'F4.2'!BA56</f>
        <v>0</v>
      </c>
      <c r="K2058" s="29"/>
      <c r="L2058" s="29"/>
      <c r="M2058" s="29">
        <f t="shared" si="1763"/>
        <v>0</v>
      </c>
      <c r="N2058" s="29">
        <f t="shared" si="1734"/>
        <v>0</v>
      </c>
      <c r="O2058" s="197">
        <f t="shared" si="1771"/>
        <v>0</v>
      </c>
      <c r="P2058" s="198">
        <f t="shared" si="1772"/>
        <v>0</v>
      </c>
    </row>
    <row r="2059" spans="1:16" ht="47.25" hidden="1" outlineLevel="1">
      <c r="A2059" s="30" t="str">
        <f t="shared" ref="A2059:E2059" si="1783">A1773</f>
        <v>HO
DPR 10.1</v>
      </c>
      <c r="B2059" s="78" t="str">
        <f t="shared" si="1783"/>
        <v>GTPS Uran</v>
      </c>
      <c r="C2059" s="51" t="str">
        <f t="shared" si="1783"/>
        <v>MERC/CAPEX/20172018/0177</v>
      </c>
      <c r="D2059" s="217">
        <f t="shared" si="1783"/>
        <v>43137</v>
      </c>
      <c r="E2059" s="53">
        <f t="shared" si="1783"/>
        <v>0.94399999999999995</v>
      </c>
      <c r="F2059" s="32">
        <f t="shared" si="1727"/>
        <v>0</v>
      </c>
      <c r="G2059" s="32">
        <f t="shared" si="1728"/>
        <v>0</v>
      </c>
      <c r="H2059" s="32">
        <f t="shared" si="1732"/>
        <v>0</v>
      </c>
      <c r="I2059" s="29">
        <f>'F4.2'!AB57</f>
        <v>0</v>
      </c>
      <c r="J2059" s="29">
        <f>'F4.2'!BA57</f>
        <v>0</v>
      </c>
      <c r="K2059" s="32"/>
      <c r="L2059" s="32"/>
      <c r="M2059" s="32">
        <f t="shared" si="1763"/>
        <v>0</v>
      </c>
      <c r="N2059" s="32">
        <f t="shared" si="1734"/>
        <v>0</v>
      </c>
      <c r="O2059" s="197">
        <f t="shared" si="1771"/>
        <v>0</v>
      </c>
      <c r="P2059" s="198">
        <f t="shared" si="1772"/>
        <v>0</v>
      </c>
    </row>
    <row r="2060" spans="1:16" ht="15.75" hidden="1" outlineLevel="1">
      <c r="A2060" s="30">
        <f t="shared" ref="A2060:E2060" si="1784">A1774</f>
        <v>0</v>
      </c>
      <c r="B2060" s="78" t="str">
        <f t="shared" si="1784"/>
        <v>IDC</v>
      </c>
      <c r="C2060" s="51" t="str">
        <f t="shared" si="1784"/>
        <v>MERC/CAPEX/20172018/0177</v>
      </c>
      <c r="D2060" s="217">
        <f t="shared" si="1784"/>
        <v>43137</v>
      </c>
      <c r="E2060" s="53">
        <f t="shared" si="1784"/>
        <v>0</v>
      </c>
      <c r="F2060" s="32">
        <f t="shared" si="1727"/>
        <v>0</v>
      </c>
      <c r="G2060" s="32">
        <f t="shared" si="1728"/>
        <v>0</v>
      </c>
      <c r="H2060" s="32">
        <f t="shared" si="1732"/>
        <v>0</v>
      </c>
      <c r="I2060" s="29">
        <f>'F4.2'!AB58</f>
        <v>0</v>
      </c>
      <c r="J2060" s="29">
        <f>'F4.2'!BA58</f>
        <v>0</v>
      </c>
      <c r="K2060" s="32"/>
      <c r="L2060" s="32"/>
      <c r="M2060" s="32">
        <f t="shared" si="1763"/>
        <v>0</v>
      </c>
      <c r="N2060" s="32">
        <f t="shared" si="1734"/>
        <v>0</v>
      </c>
      <c r="O2060" s="197">
        <f t="shared" si="1771"/>
        <v>0</v>
      </c>
      <c r="P2060" s="198">
        <f t="shared" si="1772"/>
        <v>0</v>
      </c>
    </row>
    <row r="2061" spans="1:16" ht="31.5" hidden="1" outlineLevel="1">
      <c r="A2061" s="213" t="str">
        <f t="shared" ref="A2061:E2061" si="1785">A1775</f>
        <v>HO
DPR 11</v>
      </c>
      <c r="B2061" s="214" t="str">
        <f t="shared" si="1785"/>
        <v>Construction of new Administrative Building for Mahagenco at Vidyut Bhawan, Katol Road, Nagpur</v>
      </c>
      <c r="C2061" s="26" t="str">
        <f t="shared" si="1785"/>
        <v>MERC/CAPEX/2021-2022/MSPGCL/063</v>
      </c>
      <c r="D2061" s="28">
        <f t="shared" si="1785"/>
        <v>44604</v>
      </c>
      <c r="E2061" s="29">
        <f t="shared" si="1785"/>
        <v>57</v>
      </c>
      <c r="F2061" s="29">
        <f t="shared" si="1727"/>
        <v>0</v>
      </c>
      <c r="G2061" s="29">
        <f t="shared" si="1728"/>
        <v>0</v>
      </c>
      <c r="H2061" s="29">
        <f t="shared" si="1732"/>
        <v>0</v>
      </c>
      <c r="I2061" s="29">
        <f>'F4.2'!AB59</f>
        <v>0</v>
      </c>
      <c r="J2061" s="29">
        <f>'F4.2'!BA59</f>
        <v>0</v>
      </c>
      <c r="K2061" s="29"/>
      <c r="L2061" s="29"/>
      <c r="M2061" s="29">
        <f t="shared" si="1763"/>
        <v>0</v>
      </c>
      <c r="N2061" s="29">
        <f t="shared" si="1734"/>
        <v>0</v>
      </c>
      <c r="O2061" s="197">
        <f t="shared" si="1771"/>
        <v>0</v>
      </c>
      <c r="P2061" s="198">
        <f t="shared" si="1772"/>
        <v>0</v>
      </c>
    </row>
    <row r="2062" spans="1:16" ht="47.25" hidden="1" outlineLevel="1">
      <c r="A2062" s="215" t="str">
        <f t="shared" ref="A2062:E2062" si="1786">A1776</f>
        <v>HO
DPR 11.1</v>
      </c>
      <c r="B2062" s="222" t="str">
        <f t="shared" si="1786"/>
        <v>Construction of new Administrative Building for Mahagenco at Vidyut Bhawan, Katol Road, Nagpur</v>
      </c>
      <c r="C2062" s="51" t="str">
        <f t="shared" si="1786"/>
        <v>MERC/CAPEX/2021-2022/MSPGCL/063</v>
      </c>
      <c r="D2062" s="217">
        <f t="shared" si="1786"/>
        <v>44604</v>
      </c>
      <c r="E2062" s="53">
        <f t="shared" si="1786"/>
        <v>54.24</v>
      </c>
      <c r="F2062" s="32">
        <f t="shared" si="1727"/>
        <v>0</v>
      </c>
      <c r="G2062" s="32">
        <f t="shared" si="1728"/>
        <v>0</v>
      </c>
      <c r="H2062" s="32">
        <f t="shared" si="1732"/>
        <v>0</v>
      </c>
      <c r="I2062" s="29">
        <f>'F4.2'!AB60</f>
        <v>0</v>
      </c>
      <c r="J2062" s="29">
        <f>'F4.2'!BA60</f>
        <v>0</v>
      </c>
      <c r="K2062" s="32"/>
      <c r="L2062" s="32"/>
      <c r="M2062" s="32">
        <f t="shared" ref="M2062:M2125" si="1787">SUM(J2062:L2062)</f>
        <v>0</v>
      </c>
      <c r="N2062" s="32">
        <f t="shared" si="1734"/>
        <v>0</v>
      </c>
      <c r="O2062" s="197"/>
      <c r="P2062" s="198"/>
    </row>
    <row r="2063" spans="1:16" ht="31.5" hidden="1" outlineLevel="1">
      <c r="A2063" s="221">
        <f t="shared" ref="A2063:E2063" si="1788">A1777</f>
        <v>0</v>
      </c>
      <c r="B2063" s="222" t="str">
        <f t="shared" si="1788"/>
        <v>IDC</v>
      </c>
      <c r="C2063" s="51" t="str">
        <f t="shared" si="1788"/>
        <v>MERC/CAPEX/2021-2022/MSPGCL/063</v>
      </c>
      <c r="D2063" s="217">
        <f t="shared" si="1788"/>
        <v>44604</v>
      </c>
      <c r="E2063" s="53">
        <f t="shared" si="1788"/>
        <v>2.76</v>
      </c>
      <c r="F2063" s="32">
        <f t="shared" si="1727"/>
        <v>0</v>
      </c>
      <c r="G2063" s="32">
        <f t="shared" si="1728"/>
        <v>0</v>
      </c>
      <c r="H2063" s="32">
        <f t="shared" si="1732"/>
        <v>0</v>
      </c>
      <c r="I2063" s="29">
        <f>'F4.2'!AB61</f>
        <v>0</v>
      </c>
      <c r="J2063" s="29">
        <f>'F4.2'!BA61</f>
        <v>0</v>
      </c>
      <c r="K2063" s="32"/>
      <c r="L2063" s="32"/>
      <c r="M2063" s="32">
        <f t="shared" si="1787"/>
        <v>0</v>
      </c>
      <c r="N2063" s="32">
        <f t="shared" si="1734"/>
        <v>0</v>
      </c>
      <c r="O2063" s="197"/>
      <c r="P2063" s="198"/>
    </row>
    <row r="2064" spans="1:16" ht="31.5" hidden="1" outlineLevel="1">
      <c r="A2064" s="213" t="str">
        <f t="shared" ref="A2064:E2064" si="1789">A1778</f>
        <v>HO
DPR 12</v>
      </c>
      <c r="B2064" s="214" t="str">
        <f t="shared" si="1789"/>
        <v>Centralized Monitoring Solution</v>
      </c>
      <c r="C2064" s="26" t="str">
        <f t="shared" si="1789"/>
        <v>MERC/CAPEX/MSPGCL/2023-24/0576</v>
      </c>
      <c r="D2064" s="28">
        <f t="shared" si="1789"/>
        <v>45232</v>
      </c>
      <c r="E2064" s="29">
        <f t="shared" si="1789"/>
        <v>69.308999999999997</v>
      </c>
      <c r="F2064" s="29">
        <f t="shared" si="1727"/>
        <v>0</v>
      </c>
      <c r="G2064" s="29">
        <f t="shared" si="1728"/>
        <v>0</v>
      </c>
      <c r="H2064" s="29">
        <f t="shared" si="1732"/>
        <v>0</v>
      </c>
      <c r="I2064" s="29">
        <f>'F4.2'!AB62</f>
        <v>0</v>
      </c>
      <c r="J2064" s="29">
        <f>'F4.2'!BA62</f>
        <v>0</v>
      </c>
      <c r="K2064" s="29"/>
      <c r="L2064" s="29"/>
      <c r="M2064" s="29">
        <f t="shared" si="1787"/>
        <v>0</v>
      </c>
      <c r="N2064" s="29">
        <f t="shared" si="1734"/>
        <v>0</v>
      </c>
      <c r="O2064" s="197"/>
      <c r="P2064" s="198"/>
    </row>
    <row r="2065" spans="1:16" ht="47.25" hidden="1" outlineLevel="1">
      <c r="A2065" s="215" t="str">
        <f t="shared" ref="A2065:E2065" si="1790">A1779</f>
        <v>HO
DPR 12.1</v>
      </c>
      <c r="B2065" s="222" t="str">
        <f t="shared" si="1790"/>
        <v>Centralized Monitoring Solution</v>
      </c>
      <c r="C2065" s="51" t="str">
        <f t="shared" si="1790"/>
        <v>MERC/CAPEX/MSPGCL/2023-24/0576</v>
      </c>
      <c r="D2065" s="217">
        <f t="shared" si="1790"/>
        <v>45232</v>
      </c>
      <c r="E2065" s="53">
        <f t="shared" si="1790"/>
        <v>66.009</v>
      </c>
      <c r="F2065" s="32">
        <f t="shared" si="1727"/>
        <v>0</v>
      </c>
      <c r="G2065" s="32">
        <f t="shared" si="1728"/>
        <v>3.8</v>
      </c>
      <c r="H2065" s="32">
        <f t="shared" si="1732"/>
        <v>-3.8</v>
      </c>
      <c r="I2065" s="29">
        <f>'F4.2'!AB63</f>
        <v>0</v>
      </c>
      <c r="J2065" s="29">
        <f>'F4.2'!BA63</f>
        <v>0</v>
      </c>
      <c r="K2065" s="32"/>
      <c r="L2065" s="32"/>
      <c r="M2065" s="32">
        <f t="shared" si="1787"/>
        <v>0</v>
      </c>
      <c r="N2065" s="32">
        <f t="shared" si="1734"/>
        <v>-3.8</v>
      </c>
      <c r="O2065" s="197"/>
      <c r="P2065" s="198"/>
    </row>
    <row r="2066" spans="1:16" ht="31.5" hidden="1" outlineLevel="1">
      <c r="A2066" s="221">
        <f t="shared" ref="A2066:E2066" si="1791">A1780</f>
        <v>0</v>
      </c>
      <c r="B2066" s="222" t="str">
        <f t="shared" si="1791"/>
        <v>IDC</v>
      </c>
      <c r="C2066" s="51" t="str">
        <f t="shared" si="1791"/>
        <v>MERC/CAPEX/MSPGCL/2023-24/0576</v>
      </c>
      <c r="D2066" s="217">
        <f t="shared" si="1791"/>
        <v>45232</v>
      </c>
      <c r="E2066" s="53">
        <f t="shared" si="1791"/>
        <v>3.3</v>
      </c>
      <c r="F2066" s="32">
        <f t="shared" si="1727"/>
        <v>0</v>
      </c>
      <c r="G2066" s="32">
        <f t="shared" si="1728"/>
        <v>0</v>
      </c>
      <c r="H2066" s="32">
        <f t="shared" si="1732"/>
        <v>0</v>
      </c>
      <c r="I2066" s="29">
        <f>'F4.2'!AB64</f>
        <v>0</v>
      </c>
      <c r="J2066" s="29">
        <f>'F4.2'!BA64</f>
        <v>0</v>
      </c>
      <c r="K2066" s="32"/>
      <c r="L2066" s="32"/>
      <c r="M2066" s="32">
        <f t="shared" si="1787"/>
        <v>0</v>
      </c>
      <c r="N2066" s="32">
        <f t="shared" si="1734"/>
        <v>0</v>
      </c>
      <c r="O2066" s="197"/>
      <c r="P2066" s="198"/>
    </row>
    <row r="2067" spans="1:16" ht="15.75" hidden="1" outlineLevel="1">
      <c r="A2067" s="89">
        <f t="shared" ref="A2067:E2067" si="1792">A1781</f>
        <v>0</v>
      </c>
      <c r="B2067" s="77" t="str">
        <f t="shared" si="1792"/>
        <v>(ii) Yet to be submitted to MERC</v>
      </c>
      <c r="C2067" s="51">
        <f t="shared" si="1792"/>
        <v>0</v>
      </c>
      <c r="D2067" s="217" t="str">
        <f t="shared" si="1792"/>
        <v>-</v>
      </c>
      <c r="E2067" s="53">
        <f t="shared" si="1792"/>
        <v>0</v>
      </c>
      <c r="F2067" s="32">
        <f t="shared" si="1727"/>
        <v>0</v>
      </c>
      <c r="G2067" s="32">
        <f t="shared" si="1728"/>
        <v>0</v>
      </c>
      <c r="H2067" s="32">
        <f t="shared" si="1732"/>
        <v>0</v>
      </c>
      <c r="I2067" s="29">
        <f>'F4.2'!AB65</f>
        <v>0</v>
      </c>
      <c r="J2067" s="29">
        <f>'F4.2'!BA65</f>
        <v>0</v>
      </c>
      <c r="K2067" s="32"/>
      <c r="L2067" s="32"/>
      <c r="M2067" s="32">
        <f t="shared" si="1787"/>
        <v>0</v>
      </c>
      <c r="N2067" s="32">
        <f t="shared" si="1734"/>
        <v>0</v>
      </c>
      <c r="O2067" s="197"/>
      <c r="P2067" s="198"/>
    </row>
    <row r="2068" spans="1:16" ht="31.5" hidden="1" outlineLevel="1">
      <c r="A2068" s="254">
        <f t="shared" ref="A2068:E2068" si="1793">A1782</f>
        <v>1</v>
      </c>
      <c r="B2068" s="214" t="str">
        <f t="shared" si="1793"/>
        <v xml:space="preserve">Procurement of GT blades  &amp; other essential GT Hot gas components </v>
      </c>
      <c r="C2068" s="51">
        <f t="shared" si="1793"/>
        <v>0</v>
      </c>
      <c r="D2068" s="217" t="str">
        <f t="shared" si="1793"/>
        <v>-</v>
      </c>
      <c r="E2068" s="53">
        <f t="shared" si="1793"/>
        <v>0</v>
      </c>
      <c r="F2068" s="32">
        <f t="shared" si="1727"/>
        <v>0</v>
      </c>
      <c r="G2068" s="32">
        <f t="shared" si="1728"/>
        <v>0</v>
      </c>
      <c r="H2068" s="32">
        <f t="shared" si="1732"/>
        <v>0</v>
      </c>
      <c r="I2068" s="29">
        <f>'F4.2'!AB66</f>
        <v>0</v>
      </c>
      <c r="J2068" s="29">
        <f>'F4.2'!BA66</f>
        <v>0</v>
      </c>
      <c r="K2068" s="32"/>
      <c r="L2068" s="32"/>
      <c r="M2068" s="32">
        <f t="shared" si="1787"/>
        <v>0</v>
      </c>
      <c r="N2068" s="32">
        <f t="shared" si="1734"/>
        <v>0</v>
      </c>
      <c r="O2068" s="197"/>
      <c r="P2068" s="198"/>
    </row>
    <row r="2069" spans="1:16" ht="15.75" hidden="1" outlineLevel="1">
      <c r="A2069" s="254">
        <f t="shared" ref="A2069:E2069" si="1794">A1783</f>
        <v>0</v>
      </c>
      <c r="B2069" s="222" t="str">
        <f t="shared" si="1794"/>
        <v>1) Procurement of GT Stator blades of stages 1&amp;2</v>
      </c>
      <c r="C2069" s="51">
        <f t="shared" si="1794"/>
        <v>0</v>
      </c>
      <c r="D2069" s="217" t="str">
        <f t="shared" si="1794"/>
        <v>-</v>
      </c>
      <c r="E2069" s="53">
        <f t="shared" si="1794"/>
        <v>0</v>
      </c>
      <c r="F2069" s="32">
        <f t="shared" si="1727"/>
        <v>17</v>
      </c>
      <c r="G2069" s="32">
        <f t="shared" si="1728"/>
        <v>17</v>
      </c>
      <c r="H2069" s="32">
        <f t="shared" si="1732"/>
        <v>0</v>
      </c>
      <c r="I2069" s="29">
        <f>'F4.2'!AB67</f>
        <v>0</v>
      </c>
      <c r="J2069" s="29">
        <f>'F4.2'!BA67</f>
        <v>0</v>
      </c>
      <c r="K2069" s="32"/>
      <c r="L2069" s="32"/>
      <c r="M2069" s="32">
        <f t="shared" si="1787"/>
        <v>0</v>
      </c>
      <c r="N2069" s="32">
        <f t="shared" si="1734"/>
        <v>0</v>
      </c>
      <c r="O2069" s="197"/>
      <c r="P2069" s="198"/>
    </row>
    <row r="2070" spans="1:16" ht="15.75" hidden="1" outlineLevel="1">
      <c r="A2070" s="254">
        <f t="shared" ref="A2070:E2070" si="1795">A1784</f>
        <v>0</v>
      </c>
      <c r="B2070" s="222" t="str">
        <f t="shared" si="1795"/>
        <v>2) Procurement of Bricks / Tiles &amp; tile holders for GT</v>
      </c>
      <c r="C2070" s="51">
        <f t="shared" si="1795"/>
        <v>0</v>
      </c>
      <c r="D2070" s="217" t="str">
        <f t="shared" si="1795"/>
        <v>-</v>
      </c>
      <c r="E2070" s="53">
        <f t="shared" si="1795"/>
        <v>0</v>
      </c>
      <c r="F2070" s="32">
        <f t="shared" si="1727"/>
        <v>2.5</v>
      </c>
      <c r="G2070" s="32">
        <f t="shared" si="1728"/>
        <v>2.5</v>
      </c>
      <c r="H2070" s="32">
        <f t="shared" si="1732"/>
        <v>0</v>
      </c>
      <c r="I2070" s="29">
        <f>'F4.2'!AB68</f>
        <v>0</v>
      </c>
      <c r="J2070" s="29">
        <f>'F4.2'!BA68</f>
        <v>0</v>
      </c>
      <c r="K2070" s="32"/>
      <c r="L2070" s="32"/>
      <c r="M2070" s="32">
        <f t="shared" si="1787"/>
        <v>0</v>
      </c>
      <c r="N2070" s="32">
        <f t="shared" si="1734"/>
        <v>0</v>
      </c>
      <c r="O2070" s="197"/>
      <c r="P2070" s="198"/>
    </row>
    <row r="2071" spans="1:16" ht="15.75" hidden="1" outlineLevel="1">
      <c r="A2071" s="254">
        <f t="shared" ref="A2071:E2071" si="1796">A1785</f>
        <v>0</v>
      </c>
      <c r="B2071" s="222" t="str">
        <f t="shared" si="1796"/>
        <v>3) Procurement of mixing chambers (02 Nos)</v>
      </c>
      <c r="C2071" s="51">
        <f t="shared" si="1796"/>
        <v>0</v>
      </c>
      <c r="D2071" s="217" t="str">
        <f t="shared" si="1796"/>
        <v>-</v>
      </c>
      <c r="E2071" s="53">
        <f t="shared" si="1796"/>
        <v>0</v>
      </c>
      <c r="F2071" s="32">
        <f t="shared" si="1727"/>
        <v>8.5</v>
      </c>
      <c r="G2071" s="32">
        <f t="shared" si="1728"/>
        <v>8.5</v>
      </c>
      <c r="H2071" s="32">
        <f t="shared" si="1732"/>
        <v>0</v>
      </c>
      <c r="I2071" s="29">
        <f>'F4.2'!AB69</f>
        <v>0</v>
      </c>
      <c r="J2071" s="29">
        <f>'F4.2'!BA69</f>
        <v>0</v>
      </c>
      <c r="K2071" s="32"/>
      <c r="L2071" s="32"/>
      <c r="M2071" s="32">
        <f t="shared" si="1787"/>
        <v>0</v>
      </c>
      <c r="N2071" s="32">
        <f t="shared" si="1734"/>
        <v>0</v>
      </c>
      <c r="O2071" s="197"/>
      <c r="P2071" s="198"/>
    </row>
    <row r="2072" spans="1:16" ht="15.75" hidden="1" outlineLevel="1">
      <c r="A2072" s="254">
        <f t="shared" ref="A2072:E2072" si="1797">A1786</f>
        <v>0</v>
      </c>
      <c r="B2072" s="222" t="str">
        <f t="shared" si="1797"/>
        <v>14) Procurement of stage2 rotor blades</v>
      </c>
      <c r="C2072" s="51">
        <f t="shared" si="1797"/>
        <v>0</v>
      </c>
      <c r="D2072" s="217" t="str">
        <f t="shared" si="1797"/>
        <v>-</v>
      </c>
      <c r="E2072" s="53">
        <f t="shared" si="1797"/>
        <v>0</v>
      </c>
      <c r="F2072" s="32">
        <f t="shared" si="1727"/>
        <v>5.7</v>
      </c>
      <c r="G2072" s="32">
        <f t="shared" si="1728"/>
        <v>5.7</v>
      </c>
      <c r="H2072" s="32">
        <f t="shared" si="1732"/>
        <v>0</v>
      </c>
      <c r="I2072" s="29">
        <f>'F4.2'!AB70</f>
        <v>0</v>
      </c>
      <c r="J2072" s="29">
        <f>'F4.2'!BA70</f>
        <v>0</v>
      </c>
      <c r="K2072" s="32"/>
      <c r="L2072" s="32"/>
      <c r="M2072" s="32">
        <f t="shared" si="1787"/>
        <v>0</v>
      </c>
      <c r="N2072" s="32">
        <f t="shared" si="1734"/>
        <v>0</v>
      </c>
      <c r="O2072" s="197"/>
      <c r="P2072" s="198"/>
    </row>
    <row r="2073" spans="1:16" ht="15.75" hidden="1" outlineLevel="1">
      <c r="A2073" s="254">
        <f t="shared" ref="A2073:E2073" si="1798">A1787</f>
        <v>2</v>
      </c>
      <c r="B2073" s="214" t="str">
        <f t="shared" si="1798"/>
        <v>Procurement of all 16 stage Compressor Diaphragms</v>
      </c>
      <c r="C2073" s="51">
        <f t="shared" si="1798"/>
        <v>0</v>
      </c>
      <c r="D2073" s="217" t="str">
        <f t="shared" si="1798"/>
        <v>-</v>
      </c>
      <c r="E2073" s="53">
        <f t="shared" si="1798"/>
        <v>0</v>
      </c>
      <c r="F2073" s="32">
        <f t="shared" si="1727"/>
        <v>36</v>
      </c>
      <c r="G2073" s="32">
        <f t="shared" si="1728"/>
        <v>36</v>
      </c>
      <c r="H2073" s="32">
        <f t="shared" si="1732"/>
        <v>0</v>
      </c>
      <c r="I2073" s="29">
        <f>'F4.2'!AB71</f>
        <v>0</v>
      </c>
      <c r="J2073" s="29">
        <f>'F4.2'!BA71</f>
        <v>0</v>
      </c>
      <c r="K2073" s="32"/>
      <c r="L2073" s="32"/>
      <c r="M2073" s="32">
        <f t="shared" si="1787"/>
        <v>0</v>
      </c>
      <c r="N2073" s="32">
        <f t="shared" si="1734"/>
        <v>0</v>
      </c>
      <c r="O2073" s="197"/>
      <c r="P2073" s="198"/>
    </row>
    <row r="2074" spans="1:16" ht="15.75" hidden="1" outlineLevel="1">
      <c r="A2074" s="254">
        <f t="shared" ref="A2074:E2074" si="1799">A1788</f>
        <v>3</v>
      </c>
      <c r="B2074" s="214" t="str">
        <f t="shared" si="1799"/>
        <v>Procurement of insurance spares for GT units</v>
      </c>
      <c r="C2074" s="51">
        <f t="shared" si="1799"/>
        <v>0</v>
      </c>
      <c r="D2074" s="217" t="str">
        <f t="shared" si="1799"/>
        <v>-</v>
      </c>
      <c r="E2074" s="53">
        <f t="shared" si="1799"/>
        <v>0</v>
      </c>
      <c r="F2074" s="32">
        <f t="shared" si="1727"/>
        <v>0</v>
      </c>
      <c r="G2074" s="32">
        <f t="shared" si="1728"/>
        <v>0</v>
      </c>
      <c r="H2074" s="32">
        <f t="shared" si="1732"/>
        <v>0</v>
      </c>
      <c r="I2074" s="29">
        <f>'F4.2'!AB72</f>
        <v>0</v>
      </c>
      <c r="J2074" s="29">
        <f>'F4.2'!BA72</f>
        <v>0</v>
      </c>
      <c r="K2074" s="32"/>
      <c r="L2074" s="32"/>
      <c r="M2074" s="32">
        <f t="shared" si="1787"/>
        <v>0</v>
      </c>
      <c r="N2074" s="32">
        <f t="shared" si="1734"/>
        <v>0</v>
      </c>
      <c r="O2074" s="197"/>
      <c r="P2074" s="198"/>
    </row>
    <row r="2075" spans="1:16" ht="15.75" hidden="1" outlineLevel="1">
      <c r="A2075" s="254">
        <f t="shared" ref="A2075:E2075" si="1800">A1789</f>
        <v>0</v>
      </c>
      <c r="B2075" s="222" t="str">
        <f t="shared" si="1800"/>
        <v xml:space="preserve">1) Procurement of Inconel plates </v>
      </c>
      <c r="C2075" s="51">
        <f t="shared" si="1800"/>
        <v>0</v>
      </c>
      <c r="D2075" s="217" t="str">
        <f t="shared" si="1800"/>
        <v>-</v>
      </c>
      <c r="E2075" s="53">
        <f t="shared" si="1800"/>
        <v>0</v>
      </c>
      <c r="F2075" s="32">
        <f t="shared" si="1727"/>
        <v>5</v>
      </c>
      <c r="G2075" s="32">
        <f t="shared" si="1728"/>
        <v>5</v>
      </c>
      <c r="H2075" s="32">
        <f t="shared" si="1732"/>
        <v>0</v>
      </c>
      <c r="I2075" s="29">
        <f>'F4.2'!AB73</f>
        <v>0</v>
      </c>
      <c r="J2075" s="29">
        <f>'F4.2'!BA73</f>
        <v>0</v>
      </c>
      <c r="K2075" s="32"/>
      <c r="L2075" s="32"/>
      <c r="M2075" s="32">
        <f t="shared" si="1787"/>
        <v>0</v>
      </c>
      <c r="N2075" s="32">
        <f t="shared" si="1734"/>
        <v>0</v>
      </c>
      <c r="O2075" s="197"/>
      <c r="P2075" s="198"/>
    </row>
    <row r="2076" spans="1:16" ht="15.75" hidden="1" outlineLevel="1">
      <c r="A2076" s="254">
        <f t="shared" ref="A2076:E2076" si="1801">A1790</f>
        <v>0</v>
      </c>
      <c r="B2076" s="222" t="str">
        <f t="shared" si="1801"/>
        <v>2) Procurement of Inner casing washers</v>
      </c>
      <c r="C2076" s="51">
        <f t="shared" si="1801"/>
        <v>0</v>
      </c>
      <c r="D2076" s="217" t="str">
        <f t="shared" si="1801"/>
        <v>-</v>
      </c>
      <c r="E2076" s="53">
        <f t="shared" si="1801"/>
        <v>0</v>
      </c>
      <c r="F2076" s="32">
        <f t="shared" ref="F2076:F2139" si="1802">F1790+I1790</f>
        <v>1.5</v>
      </c>
      <c r="G2076" s="32">
        <f t="shared" ref="G2076:G2139" si="1803">G1790+M1790</f>
        <v>1.5</v>
      </c>
      <c r="H2076" s="32">
        <f t="shared" si="1732"/>
        <v>0</v>
      </c>
      <c r="I2076" s="29">
        <f>'F4.2'!AB74</f>
        <v>0</v>
      </c>
      <c r="J2076" s="29">
        <f>'F4.2'!BA74</f>
        <v>0</v>
      </c>
      <c r="K2076" s="32"/>
      <c r="L2076" s="32"/>
      <c r="M2076" s="32">
        <f t="shared" si="1787"/>
        <v>0</v>
      </c>
      <c r="N2076" s="32">
        <f t="shared" si="1734"/>
        <v>0</v>
      </c>
      <c r="O2076" s="197"/>
      <c r="P2076" s="198"/>
    </row>
    <row r="2077" spans="1:16" ht="15.75" hidden="1" outlineLevel="1">
      <c r="A2077" s="254">
        <f t="shared" ref="A2077:E2077" si="1804">A1791</f>
        <v>0</v>
      </c>
      <c r="B2077" s="222" t="str">
        <f t="shared" si="1804"/>
        <v>3) Procurement of Upper conical section</v>
      </c>
      <c r="C2077" s="51">
        <f t="shared" si="1804"/>
        <v>0</v>
      </c>
      <c r="D2077" s="217" t="str">
        <f t="shared" si="1804"/>
        <v>-</v>
      </c>
      <c r="E2077" s="53">
        <f t="shared" si="1804"/>
        <v>0</v>
      </c>
      <c r="F2077" s="32">
        <f t="shared" si="1802"/>
        <v>3</v>
      </c>
      <c r="G2077" s="32">
        <f t="shared" si="1803"/>
        <v>3</v>
      </c>
      <c r="H2077" s="32">
        <f t="shared" si="1732"/>
        <v>0</v>
      </c>
      <c r="I2077" s="29">
        <f>'F4.2'!AB75</f>
        <v>0</v>
      </c>
      <c r="J2077" s="29">
        <f>'F4.2'!BA75</f>
        <v>0</v>
      </c>
      <c r="K2077" s="32"/>
      <c r="L2077" s="32"/>
      <c r="M2077" s="32">
        <f t="shared" si="1787"/>
        <v>0</v>
      </c>
      <c r="N2077" s="32">
        <f t="shared" si="1734"/>
        <v>0</v>
      </c>
      <c r="O2077" s="197"/>
      <c r="P2077" s="198"/>
    </row>
    <row r="2078" spans="1:16" ht="15.75" hidden="1" outlineLevel="1">
      <c r="A2078" s="254">
        <f t="shared" ref="A2078:E2078" si="1805">A1792</f>
        <v>0</v>
      </c>
      <c r="B2078" s="222" t="str">
        <f t="shared" si="1805"/>
        <v>4) Procurement of LUWA cooler panels</v>
      </c>
      <c r="C2078" s="51">
        <f t="shared" si="1805"/>
        <v>0</v>
      </c>
      <c r="D2078" s="217" t="str">
        <f t="shared" si="1805"/>
        <v>-</v>
      </c>
      <c r="E2078" s="53">
        <f t="shared" si="1805"/>
        <v>0</v>
      </c>
      <c r="F2078" s="32">
        <f t="shared" si="1802"/>
        <v>1.4</v>
      </c>
      <c r="G2078" s="32">
        <f t="shared" si="1803"/>
        <v>1.4</v>
      </c>
      <c r="H2078" s="32">
        <f t="shared" si="1732"/>
        <v>0</v>
      </c>
      <c r="I2078" s="29">
        <f>'F4.2'!AB76</f>
        <v>0</v>
      </c>
      <c r="J2078" s="29">
        <f>'F4.2'!BA76</f>
        <v>0</v>
      </c>
      <c r="K2078" s="32"/>
      <c r="L2078" s="32"/>
      <c r="M2078" s="32">
        <f t="shared" si="1787"/>
        <v>0</v>
      </c>
      <c r="N2078" s="32">
        <f t="shared" si="1734"/>
        <v>0</v>
      </c>
      <c r="O2078" s="197"/>
      <c r="P2078" s="198"/>
    </row>
    <row r="2079" spans="1:16" ht="15.75" hidden="1" outlineLevel="1">
      <c r="A2079" s="254">
        <f t="shared" ref="A2079:E2079" si="1806">A1793</f>
        <v>0</v>
      </c>
      <c r="B2079" s="222" t="str">
        <f t="shared" si="1806"/>
        <v>5) Procurement of Burners</v>
      </c>
      <c r="C2079" s="51">
        <f t="shared" si="1806"/>
        <v>0</v>
      </c>
      <c r="D2079" s="217" t="str">
        <f t="shared" si="1806"/>
        <v>-</v>
      </c>
      <c r="E2079" s="53">
        <f t="shared" si="1806"/>
        <v>0</v>
      </c>
      <c r="F2079" s="32">
        <f t="shared" si="1802"/>
        <v>1</v>
      </c>
      <c r="G2079" s="32">
        <f t="shared" si="1803"/>
        <v>1</v>
      </c>
      <c r="H2079" s="32">
        <f t="shared" si="1732"/>
        <v>0</v>
      </c>
      <c r="I2079" s="29">
        <f>'F4.2'!AB77</f>
        <v>0</v>
      </c>
      <c r="J2079" s="29">
        <f>'F4.2'!BA77</f>
        <v>0</v>
      </c>
      <c r="K2079" s="32"/>
      <c r="L2079" s="32"/>
      <c r="M2079" s="32">
        <f t="shared" si="1787"/>
        <v>0</v>
      </c>
      <c r="N2079" s="32">
        <f t="shared" si="1734"/>
        <v>0</v>
      </c>
      <c r="O2079" s="197"/>
      <c r="P2079" s="198"/>
    </row>
    <row r="2080" spans="1:16" ht="15.75" hidden="1" outlineLevel="1">
      <c r="A2080" s="254">
        <f t="shared" ref="A2080:E2080" si="1807">A1794</f>
        <v>0</v>
      </c>
      <c r="B2080" s="222" t="str">
        <f t="shared" si="1807"/>
        <v>6) Procurement of K rings</v>
      </c>
      <c r="C2080" s="51">
        <f t="shared" si="1807"/>
        <v>0</v>
      </c>
      <c r="D2080" s="217" t="str">
        <f t="shared" si="1807"/>
        <v>-</v>
      </c>
      <c r="E2080" s="53">
        <f t="shared" si="1807"/>
        <v>0</v>
      </c>
      <c r="F2080" s="32">
        <f t="shared" si="1802"/>
        <v>1</v>
      </c>
      <c r="G2080" s="32">
        <f t="shared" si="1803"/>
        <v>1</v>
      </c>
      <c r="H2080" s="32">
        <f t="shared" si="1732"/>
        <v>0</v>
      </c>
      <c r="I2080" s="29">
        <f>'F4.2'!AB78</f>
        <v>0</v>
      </c>
      <c r="J2080" s="29">
        <f>'F4.2'!BA78</f>
        <v>0</v>
      </c>
      <c r="K2080" s="32"/>
      <c r="L2080" s="32"/>
      <c r="M2080" s="32">
        <f t="shared" si="1787"/>
        <v>0</v>
      </c>
      <c r="N2080" s="32">
        <f t="shared" si="1734"/>
        <v>0</v>
      </c>
      <c r="O2080" s="197"/>
      <c r="P2080" s="198"/>
    </row>
    <row r="2081" spans="1:16" ht="15.75" hidden="1" outlineLevel="1">
      <c r="A2081" s="254">
        <f t="shared" ref="A2081:E2081" si="1808">A1795</f>
        <v>0</v>
      </c>
      <c r="B2081" s="222" t="str">
        <f t="shared" si="1808"/>
        <v>7) GT Fasteners (Mixing chamber, dome fastners)</v>
      </c>
      <c r="C2081" s="51">
        <f t="shared" si="1808"/>
        <v>0</v>
      </c>
      <c r="D2081" s="217" t="str">
        <f t="shared" si="1808"/>
        <v>-</v>
      </c>
      <c r="E2081" s="53">
        <f t="shared" si="1808"/>
        <v>0</v>
      </c>
      <c r="F2081" s="32">
        <f t="shared" si="1802"/>
        <v>1</v>
      </c>
      <c r="G2081" s="32">
        <f t="shared" si="1803"/>
        <v>1</v>
      </c>
      <c r="H2081" s="32">
        <f t="shared" si="1732"/>
        <v>0</v>
      </c>
      <c r="I2081" s="29">
        <f>'F4.2'!AB79</f>
        <v>0</v>
      </c>
      <c r="J2081" s="29">
        <f>'F4.2'!BA79</f>
        <v>0</v>
      </c>
      <c r="K2081" s="32"/>
      <c r="L2081" s="32"/>
      <c r="M2081" s="32">
        <f t="shared" si="1787"/>
        <v>0</v>
      </c>
      <c r="N2081" s="32">
        <f t="shared" si="1734"/>
        <v>0</v>
      </c>
      <c r="O2081" s="197"/>
      <c r="P2081" s="198"/>
    </row>
    <row r="2082" spans="1:16" ht="15.75" hidden="1" outlineLevel="1">
      <c r="A2082" s="254">
        <f t="shared" ref="A2082:E2082" si="1809">A1796</f>
        <v>0</v>
      </c>
      <c r="B2082" s="222" t="str">
        <f t="shared" si="1809"/>
        <v>8) Procurement of Blow off valves</v>
      </c>
      <c r="C2082" s="51">
        <f t="shared" si="1809"/>
        <v>0</v>
      </c>
      <c r="D2082" s="217" t="str">
        <f t="shared" si="1809"/>
        <v>-</v>
      </c>
      <c r="E2082" s="53">
        <f t="shared" si="1809"/>
        <v>0</v>
      </c>
      <c r="F2082" s="32">
        <f t="shared" si="1802"/>
        <v>0.5</v>
      </c>
      <c r="G2082" s="32">
        <f t="shared" si="1803"/>
        <v>0.5</v>
      </c>
      <c r="H2082" s="32">
        <f t="shared" si="1732"/>
        <v>0</v>
      </c>
      <c r="I2082" s="29">
        <f>'F4.2'!AB80</f>
        <v>0</v>
      </c>
      <c r="J2082" s="29">
        <f>'F4.2'!BA80</f>
        <v>0</v>
      </c>
      <c r="K2082" s="32"/>
      <c r="L2082" s="32"/>
      <c r="M2082" s="32">
        <f t="shared" si="1787"/>
        <v>0</v>
      </c>
      <c r="N2082" s="32">
        <f t="shared" si="1734"/>
        <v>0</v>
      </c>
      <c r="O2082" s="197"/>
      <c r="P2082" s="198"/>
    </row>
    <row r="2083" spans="1:16" ht="15.75" hidden="1" outlineLevel="1">
      <c r="A2083" s="254">
        <f t="shared" ref="A2083:E2083" si="1810">A1797</f>
        <v>0</v>
      </c>
      <c r="B2083" s="222" t="str">
        <f t="shared" si="1810"/>
        <v>9) Procurement of two Flame tubes for one GT unit</v>
      </c>
      <c r="C2083" s="51">
        <f t="shared" si="1810"/>
        <v>0</v>
      </c>
      <c r="D2083" s="217" t="str">
        <f t="shared" si="1810"/>
        <v>-</v>
      </c>
      <c r="E2083" s="53">
        <f t="shared" si="1810"/>
        <v>0</v>
      </c>
      <c r="F2083" s="32">
        <f t="shared" si="1802"/>
        <v>18</v>
      </c>
      <c r="G2083" s="32">
        <f t="shared" si="1803"/>
        <v>18</v>
      </c>
      <c r="H2083" s="32">
        <f t="shared" si="1732"/>
        <v>0</v>
      </c>
      <c r="I2083" s="29">
        <f>'F4.2'!AB81</f>
        <v>0</v>
      </c>
      <c r="J2083" s="29">
        <f>'F4.2'!BA81</f>
        <v>0</v>
      </c>
      <c r="K2083" s="32"/>
      <c r="L2083" s="32"/>
      <c r="M2083" s="32">
        <f t="shared" si="1787"/>
        <v>0</v>
      </c>
      <c r="N2083" s="32">
        <f t="shared" si="1734"/>
        <v>0</v>
      </c>
      <c r="O2083" s="197"/>
      <c r="P2083" s="198"/>
    </row>
    <row r="2084" spans="1:16" ht="47.25" hidden="1" outlineLevel="1">
      <c r="A2084" s="254">
        <f t="shared" ref="A2084:E2084" si="1811">A1798</f>
        <v>4</v>
      </c>
      <c r="B2084" s="214" t="str">
        <f t="shared" si="1811"/>
        <v>Procurement of various spares &amp; retrofitting of existing systems for reliability improvement of WHRP Boilers at GTPS Uran</v>
      </c>
      <c r="C2084" s="51">
        <f t="shared" si="1811"/>
        <v>0</v>
      </c>
      <c r="D2084" s="217" t="str">
        <f t="shared" si="1811"/>
        <v>-</v>
      </c>
      <c r="E2084" s="53">
        <f t="shared" si="1811"/>
        <v>0</v>
      </c>
      <c r="F2084" s="32">
        <f t="shared" si="1802"/>
        <v>0</v>
      </c>
      <c r="G2084" s="32">
        <f t="shared" si="1803"/>
        <v>0</v>
      </c>
      <c r="H2084" s="32">
        <f t="shared" si="1732"/>
        <v>0</v>
      </c>
      <c r="I2084" s="29">
        <f>'F4.2'!AB82</f>
        <v>0</v>
      </c>
      <c r="J2084" s="29">
        <f>'F4.2'!BA82</f>
        <v>0</v>
      </c>
      <c r="K2084" s="32"/>
      <c r="L2084" s="32"/>
      <c r="M2084" s="32">
        <f t="shared" si="1787"/>
        <v>0</v>
      </c>
      <c r="N2084" s="32">
        <f t="shared" si="1734"/>
        <v>0</v>
      </c>
      <c r="O2084" s="197"/>
      <c r="P2084" s="198"/>
    </row>
    <row r="2085" spans="1:16" ht="15.75" hidden="1" outlineLevel="1">
      <c r="A2085" s="254">
        <f t="shared" ref="A2085:E2085" si="1812">A1799</f>
        <v>0</v>
      </c>
      <c r="B2085" s="222" t="str">
        <f t="shared" si="1812"/>
        <v>1) HP BCP (4 Nos) , LP BCP (4 Nos)  pump set</v>
      </c>
      <c r="C2085" s="51">
        <f t="shared" si="1812"/>
        <v>0</v>
      </c>
      <c r="D2085" s="217" t="str">
        <f t="shared" si="1812"/>
        <v>-</v>
      </c>
      <c r="E2085" s="53">
        <f t="shared" si="1812"/>
        <v>0</v>
      </c>
      <c r="F2085" s="32">
        <f t="shared" si="1802"/>
        <v>10</v>
      </c>
      <c r="G2085" s="32">
        <f t="shared" si="1803"/>
        <v>10</v>
      </c>
      <c r="H2085" s="32">
        <f t="shared" si="1732"/>
        <v>0</v>
      </c>
      <c r="I2085" s="29">
        <f>'F4.2'!AB83</f>
        <v>0</v>
      </c>
      <c r="J2085" s="29">
        <f>'F4.2'!BA83</f>
        <v>0</v>
      </c>
      <c r="K2085" s="32"/>
      <c r="L2085" s="32"/>
      <c r="M2085" s="32">
        <f t="shared" si="1787"/>
        <v>0</v>
      </c>
      <c r="N2085" s="32">
        <f t="shared" si="1734"/>
        <v>0</v>
      </c>
      <c r="O2085" s="197"/>
      <c r="P2085" s="198"/>
    </row>
    <row r="2086" spans="1:16" ht="31.5" hidden="1" outlineLevel="1">
      <c r="A2086" s="254">
        <f t="shared" ref="A2086:E2086" si="1813">A1800</f>
        <v>0</v>
      </c>
      <c r="B2086" s="222" t="str">
        <f t="shared" si="1813"/>
        <v>2) Preheat pump set ,DM make up pump set, clean drain pump set and CEP pump set</v>
      </c>
      <c r="C2086" s="51">
        <f t="shared" si="1813"/>
        <v>0</v>
      </c>
      <c r="D2086" s="217" t="str">
        <f t="shared" si="1813"/>
        <v>-</v>
      </c>
      <c r="E2086" s="53">
        <f t="shared" si="1813"/>
        <v>0</v>
      </c>
      <c r="F2086" s="32">
        <f t="shared" si="1802"/>
        <v>1</v>
      </c>
      <c r="G2086" s="32">
        <f t="shared" si="1803"/>
        <v>1</v>
      </c>
      <c r="H2086" s="32">
        <f t="shared" si="1732"/>
        <v>0</v>
      </c>
      <c r="I2086" s="29">
        <f>'F4.2'!AB84</f>
        <v>0</v>
      </c>
      <c r="J2086" s="29">
        <f>'F4.2'!BA84</f>
        <v>0</v>
      </c>
      <c r="K2086" s="32"/>
      <c r="L2086" s="32"/>
      <c r="M2086" s="32">
        <f t="shared" si="1787"/>
        <v>0</v>
      </c>
      <c r="N2086" s="32">
        <f t="shared" si="1734"/>
        <v>0</v>
      </c>
      <c r="O2086" s="197"/>
      <c r="P2086" s="198"/>
    </row>
    <row r="2087" spans="1:16" ht="15.75" hidden="1" outlineLevel="1">
      <c r="A2087" s="254">
        <f t="shared" ref="A2087:E2087" si="1814">A1801</f>
        <v>0</v>
      </c>
      <c r="B2087" s="222" t="str">
        <f t="shared" si="1814"/>
        <v>3) Complete Boiler (2 Nos) duct plate replacement</v>
      </c>
      <c r="C2087" s="51">
        <f t="shared" si="1814"/>
        <v>0</v>
      </c>
      <c r="D2087" s="217" t="str">
        <f t="shared" si="1814"/>
        <v>-</v>
      </c>
      <c r="E2087" s="53">
        <f t="shared" si="1814"/>
        <v>0</v>
      </c>
      <c r="F2087" s="32">
        <f t="shared" si="1802"/>
        <v>5</v>
      </c>
      <c r="G2087" s="32">
        <f t="shared" si="1803"/>
        <v>5</v>
      </c>
      <c r="H2087" s="32">
        <f t="shared" si="1732"/>
        <v>0</v>
      </c>
      <c r="I2087" s="29">
        <f>'F4.2'!AB85</f>
        <v>0</v>
      </c>
      <c r="J2087" s="29">
        <f>'F4.2'!BA85</f>
        <v>0</v>
      </c>
      <c r="K2087" s="32"/>
      <c r="L2087" s="32"/>
      <c r="M2087" s="32">
        <f t="shared" si="1787"/>
        <v>0</v>
      </c>
      <c r="N2087" s="32">
        <f t="shared" si="1734"/>
        <v>0</v>
      </c>
      <c r="O2087" s="197"/>
      <c r="P2087" s="198"/>
    </row>
    <row r="2088" spans="1:16" ht="15.75" hidden="1" outlineLevel="1">
      <c r="A2088" s="254">
        <f t="shared" ref="A2088:E2088" si="1815">A1802</f>
        <v>0</v>
      </c>
      <c r="B2088" s="222" t="str">
        <f t="shared" si="1815"/>
        <v>4) Insulation replacement of A1 and B2 boiler.</v>
      </c>
      <c r="C2088" s="51">
        <f t="shared" si="1815"/>
        <v>0</v>
      </c>
      <c r="D2088" s="217" t="str">
        <f t="shared" si="1815"/>
        <v>-</v>
      </c>
      <c r="E2088" s="53">
        <f t="shared" si="1815"/>
        <v>0</v>
      </c>
      <c r="F2088" s="32">
        <f t="shared" si="1802"/>
        <v>1.8</v>
      </c>
      <c r="G2088" s="32">
        <f t="shared" si="1803"/>
        <v>1.8</v>
      </c>
      <c r="H2088" s="32">
        <f t="shared" si="1732"/>
        <v>0</v>
      </c>
      <c r="I2088" s="29">
        <f>'F4.2'!AB86</f>
        <v>0</v>
      </c>
      <c r="J2088" s="29">
        <f>'F4.2'!BA86</f>
        <v>0</v>
      </c>
      <c r="K2088" s="32"/>
      <c r="L2088" s="32"/>
      <c r="M2088" s="32">
        <f t="shared" si="1787"/>
        <v>0</v>
      </c>
      <c r="N2088" s="32">
        <f t="shared" si="1734"/>
        <v>0</v>
      </c>
      <c r="O2088" s="197"/>
      <c r="P2088" s="198"/>
    </row>
    <row r="2089" spans="1:16" ht="15.75" hidden="1" outlineLevel="1">
      <c r="A2089" s="254">
        <f t="shared" ref="A2089:E2089" si="1816">A1803</f>
        <v>0</v>
      </c>
      <c r="B2089" s="222" t="str">
        <f t="shared" si="1816"/>
        <v>5) Chimeny insulation of A1,B1 and B2 boiler</v>
      </c>
      <c r="C2089" s="51">
        <f t="shared" si="1816"/>
        <v>0</v>
      </c>
      <c r="D2089" s="217" t="str">
        <f t="shared" si="1816"/>
        <v>-</v>
      </c>
      <c r="E2089" s="53">
        <f t="shared" si="1816"/>
        <v>0</v>
      </c>
      <c r="F2089" s="32">
        <f t="shared" si="1802"/>
        <v>0.85</v>
      </c>
      <c r="G2089" s="32">
        <f t="shared" si="1803"/>
        <v>0.85</v>
      </c>
      <c r="H2089" s="32">
        <f t="shared" si="1732"/>
        <v>0</v>
      </c>
      <c r="I2089" s="29">
        <f>'F4.2'!AB87</f>
        <v>0</v>
      </c>
      <c r="J2089" s="29">
        <f>'F4.2'!BA87</f>
        <v>0</v>
      </c>
      <c r="K2089" s="32"/>
      <c r="L2089" s="32"/>
      <c r="M2089" s="32">
        <f t="shared" si="1787"/>
        <v>0</v>
      </c>
      <c r="N2089" s="32">
        <f t="shared" si="1734"/>
        <v>0</v>
      </c>
      <c r="O2089" s="197"/>
      <c r="P2089" s="198"/>
    </row>
    <row r="2090" spans="1:16" ht="15.75" hidden="1" outlineLevel="1">
      <c r="A2090" s="254">
        <f t="shared" ref="A2090:E2090" si="1817">A1804</f>
        <v>0</v>
      </c>
      <c r="B2090" s="222" t="str">
        <f t="shared" si="1817"/>
        <v>6) A1 boiler LP evaporator tube replacement work.</v>
      </c>
      <c r="C2090" s="51">
        <f t="shared" si="1817"/>
        <v>0</v>
      </c>
      <c r="D2090" s="217" t="str">
        <f t="shared" si="1817"/>
        <v>-</v>
      </c>
      <c r="E2090" s="53">
        <f t="shared" si="1817"/>
        <v>0</v>
      </c>
      <c r="F2090" s="32">
        <f t="shared" si="1802"/>
        <v>1.7</v>
      </c>
      <c r="G2090" s="32">
        <f t="shared" si="1803"/>
        <v>1.7</v>
      </c>
      <c r="H2090" s="32">
        <f t="shared" si="1732"/>
        <v>0</v>
      </c>
      <c r="I2090" s="29">
        <f>'F4.2'!AB88</f>
        <v>0</v>
      </c>
      <c r="J2090" s="29">
        <f>'F4.2'!BA88</f>
        <v>0</v>
      </c>
      <c r="K2090" s="32"/>
      <c r="L2090" s="32"/>
      <c r="M2090" s="32">
        <f t="shared" si="1787"/>
        <v>0</v>
      </c>
      <c r="N2090" s="32">
        <f t="shared" si="1734"/>
        <v>0</v>
      </c>
      <c r="O2090" s="197"/>
      <c r="P2090" s="198"/>
    </row>
    <row r="2091" spans="1:16" ht="31.5" hidden="1" outlineLevel="1">
      <c r="A2091" s="254">
        <f t="shared" ref="A2091:E2091" si="1818">A1805</f>
        <v>0</v>
      </c>
      <c r="B2091" s="222" t="str">
        <f t="shared" si="1818"/>
        <v>7)B2 boiler HP Evaporator and HP Economiser sagged and need to be replaced</v>
      </c>
      <c r="C2091" s="51">
        <f t="shared" si="1818"/>
        <v>0</v>
      </c>
      <c r="D2091" s="217" t="str">
        <f t="shared" si="1818"/>
        <v>-</v>
      </c>
      <c r="E2091" s="53">
        <f t="shared" si="1818"/>
        <v>0</v>
      </c>
      <c r="F2091" s="32">
        <f t="shared" si="1802"/>
        <v>1</v>
      </c>
      <c r="G2091" s="32">
        <f t="shared" si="1803"/>
        <v>1</v>
      </c>
      <c r="H2091" s="32">
        <f t="shared" si="1732"/>
        <v>0</v>
      </c>
      <c r="I2091" s="29">
        <f>'F4.2'!AB89</f>
        <v>0</v>
      </c>
      <c r="J2091" s="29">
        <f>'F4.2'!BA89</f>
        <v>0</v>
      </c>
      <c r="K2091" s="32"/>
      <c r="L2091" s="32"/>
      <c r="M2091" s="32">
        <f t="shared" si="1787"/>
        <v>0</v>
      </c>
      <c r="N2091" s="32">
        <f t="shared" si="1734"/>
        <v>0</v>
      </c>
      <c r="O2091" s="197"/>
      <c r="P2091" s="198"/>
    </row>
    <row r="2092" spans="1:16" ht="31.5" hidden="1" outlineLevel="1">
      <c r="A2092" s="254">
        <f t="shared" ref="A2092:E2092" si="1819">A1806</f>
        <v>0</v>
      </c>
      <c r="B2092" s="222" t="str">
        <f t="shared" si="1819"/>
        <v>8) B1 boiler Hp evaporator tube sagged and need to be replaced</v>
      </c>
      <c r="C2092" s="51">
        <f t="shared" si="1819"/>
        <v>0</v>
      </c>
      <c r="D2092" s="217" t="str">
        <f t="shared" si="1819"/>
        <v>-</v>
      </c>
      <c r="E2092" s="53">
        <f t="shared" si="1819"/>
        <v>0</v>
      </c>
      <c r="F2092" s="32">
        <f t="shared" si="1802"/>
        <v>1</v>
      </c>
      <c r="G2092" s="32">
        <f t="shared" si="1803"/>
        <v>1</v>
      </c>
      <c r="H2092" s="32">
        <f t="shared" si="1732"/>
        <v>0</v>
      </c>
      <c r="I2092" s="29">
        <f>'F4.2'!AB90</f>
        <v>0</v>
      </c>
      <c r="J2092" s="29">
        <f>'F4.2'!BA90</f>
        <v>0</v>
      </c>
      <c r="K2092" s="32"/>
      <c r="L2092" s="32"/>
      <c r="M2092" s="32">
        <f t="shared" si="1787"/>
        <v>0</v>
      </c>
      <c r="N2092" s="32">
        <f t="shared" si="1734"/>
        <v>0</v>
      </c>
      <c r="O2092" s="197"/>
      <c r="P2092" s="198"/>
    </row>
    <row r="2093" spans="1:16" ht="15.75" hidden="1" outlineLevel="1">
      <c r="A2093" s="254">
        <f t="shared" ref="A2093:E2093" si="1820">A1807</f>
        <v>0</v>
      </c>
      <c r="B2093" s="222" t="str">
        <f t="shared" si="1820"/>
        <v>9) Seal Air FAN WITH MOTOR</v>
      </c>
      <c r="C2093" s="51">
        <f t="shared" si="1820"/>
        <v>0</v>
      </c>
      <c r="D2093" s="217" t="str">
        <f t="shared" si="1820"/>
        <v>-</v>
      </c>
      <c r="E2093" s="53">
        <f t="shared" si="1820"/>
        <v>0</v>
      </c>
      <c r="F2093" s="32">
        <f t="shared" si="1802"/>
        <v>2</v>
      </c>
      <c r="G2093" s="32">
        <f t="shared" si="1803"/>
        <v>2</v>
      </c>
      <c r="H2093" s="32">
        <f t="shared" si="1732"/>
        <v>0</v>
      </c>
      <c r="I2093" s="29">
        <f>'F4.2'!AB91</f>
        <v>0</v>
      </c>
      <c r="J2093" s="29">
        <f>'F4.2'!BA91</f>
        <v>0</v>
      </c>
      <c r="K2093" s="32"/>
      <c r="L2093" s="32"/>
      <c r="M2093" s="32">
        <f t="shared" si="1787"/>
        <v>0</v>
      </c>
      <c r="N2093" s="32">
        <f t="shared" si="1734"/>
        <v>0</v>
      </c>
      <c r="O2093" s="197"/>
      <c r="P2093" s="198"/>
    </row>
    <row r="2094" spans="1:16" ht="31.5" hidden="1" outlineLevel="1">
      <c r="A2094" s="254">
        <f t="shared" ref="A2094:E2094" si="1821">A1808</f>
        <v>0</v>
      </c>
      <c r="B2094" s="222" t="str">
        <f t="shared" si="1821"/>
        <v>10) B1 and B2 Boiler BID and BYD Damper Control System Upgradation.</v>
      </c>
      <c r="C2094" s="51">
        <f t="shared" si="1821"/>
        <v>0</v>
      </c>
      <c r="D2094" s="217" t="str">
        <f t="shared" si="1821"/>
        <v>-</v>
      </c>
      <c r="E2094" s="53">
        <f t="shared" si="1821"/>
        <v>0</v>
      </c>
      <c r="F2094" s="32">
        <f t="shared" si="1802"/>
        <v>1.25</v>
      </c>
      <c r="G2094" s="32">
        <f t="shared" si="1803"/>
        <v>1.25</v>
      </c>
      <c r="H2094" s="32">
        <f t="shared" si="1732"/>
        <v>0</v>
      </c>
      <c r="I2094" s="29">
        <f>'F4.2'!AB92</f>
        <v>0</v>
      </c>
      <c r="J2094" s="29">
        <f>'F4.2'!BA92</f>
        <v>0</v>
      </c>
      <c r="K2094" s="32"/>
      <c r="L2094" s="32"/>
      <c r="M2094" s="32">
        <f t="shared" si="1787"/>
        <v>0</v>
      </c>
      <c r="N2094" s="32">
        <f t="shared" si="1734"/>
        <v>0</v>
      </c>
      <c r="O2094" s="197"/>
      <c r="P2094" s="198"/>
    </row>
    <row r="2095" spans="1:16" ht="47.25" hidden="1" outlineLevel="1">
      <c r="A2095" s="254">
        <f t="shared" ref="A2095:E2095" si="1822">A1809</f>
        <v>5</v>
      </c>
      <c r="B2095" s="214" t="str">
        <f t="shared" si="1822"/>
        <v>Supply, Erection &amp; commissioning for GT Unit-5,6, WHRP Unit A0 Automation Up-gradation and up-gradation of 120MW A0 Unit SEE system</v>
      </c>
      <c r="C2095" s="51">
        <f t="shared" si="1822"/>
        <v>0</v>
      </c>
      <c r="D2095" s="217" t="str">
        <f t="shared" si="1822"/>
        <v>-</v>
      </c>
      <c r="E2095" s="53">
        <f t="shared" si="1822"/>
        <v>0</v>
      </c>
      <c r="F2095" s="32">
        <f t="shared" si="1802"/>
        <v>0</v>
      </c>
      <c r="G2095" s="32">
        <f t="shared" si="1803"/>
        <v>0</v>
      </c>
      <c r="H2095" s="32">
        <f t="shared" si="1732"/>
        <v>0</v>
      </c>
      <c r="I2095" s="29">
        <f>'F4.2'!AB93</f>
        <v>0</v>
      </c>
      <c r="J2095" s="29">
        <f>'F4.2'!BA93</f>
        <v>0</v>
      </c>
      <c r="K2095" s="32"/>
      <c r="L2095" s="32"/>
      <c r="M2095" s="32">
        <f t="shared" si="1787"/>
        <v>0</v>
      </c>
      <c r="N2095" s="32">
        <f t="shared" si="1734"/>
        <v>0</v>
      </c>
      <c r="O2095" s="197"/>
      <c r="P2095" s="198"/>
    </row>
    <row r="2096" spans="1:16" ht="31.5" hidden="1" outlineLevel="1">
      <c r="A2096" s="254">
        <f t="shared" ref="A2096:E2096" si="1823">A1810</f>
        <v>0</v>
      </c>
      <c r="B2096" s="222" t="str">
        <f t="shared" si="1823"/>
        <v xml:space="preserve">1) Supply, Erection &amp; commissioning for GT Unit-5  Automation Up-gradation at GTPS, Uran.                                                                                       </v>
      </c>
      <c r="C2096" s="51">
        <f t="shared" si="1823"/>
        <v>0</v>
      </c>
      <c r="D2096" s="217" t="str">
        <f t="shared" si="1823"/>
        <v>-</v>
      </c>
      <c r="E2096" s="53">
        <f t="shared" si="1823"/>
        <v>0</v>
      </c>
      <c r="F2096" s="32">
        <f t="shared" si="1802"/>
        <v>8.75</v>
      </c>
      <c r="G2096" s="32">
        <f t="shared" si="1803"/>
        <v>8.75</v>
      </c>
      <c r="H2096" s="32">
        <f t="shared" si="1732"/>
        <v>0</v>
      </c>
      <c r="I2096" s="29">
        <f>'F4.2'!AB94</f>
        <v>0</v>
      </c>
      <c r="J2096" s="29">
        <f>'F4.2'!BA94</f>
        <v>0</v>
      </c>
      <c r="K2096" s="32"/>
      <c r="L2096" s="32"/>
      <c r="M2096" s="32">
        <f t="shared" si="1787"/>
        <v>0</v>
      </c>
      <c r="N2096" s="32">
        <f t="shared" si="1734"/>
        <v>0</v>
      </c>
      <c r="O2096" s="197"/>
      <c r="P2096" s="198"/>
    </row>
    <row r="2097" spans="1:16" ht="31.5" hidden="1" outlineLevel="1">
      <c r="A2097" s="254">
        <f t="shared" ref="A2097:E2097" si="1824">A1811</f>
        <v>0</v>
      </c>
      <c r="B2097" s="222" t="str">
        <f t="shared" si="1824"/>
        <v>2) Supply, Erection &amp; commissioning for GT Unit-6 Automation Up-gradation at GTPS, Uran.</v>
      </c>
      <c r="C2097" s="51">
        <f t="shared" si="1824"/>
        <v>0</v>
      </c>
      <c r="D2097" s="217" t="str">
        <f t="shared" si="1824"/>
        <v>-</v>
      </c>
      <c r="E2097" s="53">
        <f t="shared" si="1824"/>
        <v>0</v>
      </c>
      <c r="F2097" s="32">
        <f t="shared" si="1802"/>
        <v>8.75</v>
      </c>
      <c r="G2097" s="32">
        <f t="shared" si="1803"/>
        <v>8.75</v>
      </c>
      <c r="H2097" s="32">
        <f t="shared" si="1732"/>
        <v>0</v>
      </c>
      <c r="I2097" s="29">
        <f>'F4.2'!AB95</f>
        <v>0</v>
      </c>
      <c r="J2097" s="29">
        <f>'F4.2'!BA95</f>
        <v>0</v>
      </c>
      <c r="K2097" s="32"/>
      <c r="L2097" s="32"/>
      <c r="M2097" s="32">
        <f t="shared" si="1787"/>
        <v>0</v>
      </c>
      <c r="N2097" s="32">
        <f t="shared" si="1734"/>
        <v>0</v>
      </c>
      <c r="O2097" s="197"/>
      <c r="P2097" s="198"/>
    </row>
    <row r="2098" spans="1:16" ht="31.5" hidden="1" outlineLevel="1">
      <c r="A2098" s="254">
        <f t="shared" ref="A2098:E2098" si="1825">A1812</f>
        <v>0</v>
      </c>
      <c r="B2098" s="222" t="str">
        <f t="shared" si="1825"/>
        <v>3) Supply, Erection &amp; commissioning for WHRP Unit- A0 Automation Up-gradation at GTPS, Uran.</v>
      </c>
      <c r="C2098" s="51">
        <f t="shared" si="1825"/>
        <v>0</v>
      </c>
      <c r="D2098" s="217" t="str">
        <f t="shared" si="1825"/>
        <v>-</v>
      </c>
      <c r="E2098" s="53">
        <f t="shared" si="1825"/>
        <v>0</v>
      </c>
      <c r="F2098" s="32">
        <f t="shared" si="1802"/>
        <v>15</v>
      </c>
      <c r="G2098" s="32">
        <f t="shared" si="1803"/>
        <v>15</v>
      </c>
      <c r="H2098" s="32">
        <f t="shared" si="1732"/>
        <v>0</v>
      </c>
      <c r="I2098" s="29">
        <f>'F4.2'!AB96</f>
        <v>0</v>
      </c>
      <c r="J2098" s="29">
        <f>'F4.2'!BA96</f>
        <v>0</v>
      </c>
      <c r="K2098" s="32"/>
      <c r="L2098" s="32"/>
      <c r="M2098" s="32">
        <f t="shared" si="1787"/>
        <v>0</v>
      </c>
      <c r="N2098" s="32">
        <f t="shared" si="1734"/>
        <v>0</v>
      </c>
      <c r="O2098" s="197"/>
      <c r="P2098" s="198"/>
    </row>
    <row r="2099" spans="1:16" ht="31.5" hidden="1" outlineLevel="1">
      <c r="A2099" s="254">
        <f t="shared" ref="A2099:E2099" si="1826">A1813</f>
        <v>0</v>
      </c>
      <c r="B2099" s="222" t="str">
        <f t="shared" si="1826"/>
        <v>4) Up-gradation of 120MW A0 Unit SEE system at GTPS, Uran. </v>
      </c>
      <c r="C2099" s="51">
        <f t="shared" si="1826"/>
        <v>0</v>
      </c>
      <c r="D2099" s="217" t="str">
        <f t="shared" si="1826"/>
        <v>-</v>
      </c>
      <c r="E2099" s="53">
        <f t="shared" si="1826"/>
        <v>0</v>
      </c>
      <c r="F2099" s="32">
        <f t="shared" si="1802"/>
        <v>2.65</v>
      </c>
      <c r="G2099" s="32">
        <f t="shared" si="1803"/>
        <v>2.65</v>
      </c>
      <c r="H2099" s="32">
        <f t="shared" si="1732"/>
        <v>0</v>
      </c>
      <c r="I2099" s="29">
        <f>'F4.2'!AB97</f>
        <v>0</v>
      </c>
      <c r="J2099" s="29">
        <f>'F4.2'!BA97</f>
        <v>0</v>
      </c>
      <c r="K2099" s="32"/>
      <c r="L2099" s="32"/>
      <c r="M2099" s="32">
        <f t="shared" si="1787"/>
        <v>0</v>
      </c>
      <c r="N2099" s="32">
        <f t="shared" si="1734"/>
        <v>0</v>
      </c>
      <c r="O2099" s="197"/>
      <c r="P2099" s="198"/>
    </row>
    <row r="2100" spans="1:16" ht="47.25" hidden="1" outlineLevel="1">
      <c r="A2100" s="254">
        <f t="shared" ref="A2100:E2100" si="1827">A1814</f>
        <v>6</v>
      </c>
      <c r="B2100" s="214" t="str">
        <f t="shared" si="1827"/>
        <v>Procurement of Steam Turbine spares for A0 restoaration at GTPS, Uran. (Procurement of Stator, Rotor casing alongwith blades &amp; Bearing.)</v>
      </c>
      <c r="C2100" s="51">
        <f t="shared" si="1827"/>
        <v>0</v>
      </c>
      <c r="D2100" s="217" t="str">
        <f t="shared" si="1827"/>
        <v>-</v>
      </c>
      <c r="E2100" s="53">
        <f t="shared" si="1827"/>
        <v>0</v>
      </c>
      <c r="F2100" s="32">
        <f t="shared" si="1802"/>
        <v>50</v>
      </c>
      <c r="G2100" s="32">
        <f t="shared" si="1803"/>
        <v>50</v>
      </c>
      <c r="H2100" s="32">
        <f t="shared" si="1732"/>
        <v>0</v>
      </c>
      <c r="I2100" s="29">
        <f>'F4.2'!AB98</f>
        <v>0</v>
      </c>
      <c r="J2100" s="29">
        <f>'F4.2'!BA98</f>
        <v>0</v>
      </c>
      <c r="K2100" s="32"/>
      <c r="L2100" s="32"/>
      <c r="M2100" s="32">
        <f t="shared" si="1787"/>
        <v>0</v>
      </c>
      <c r="N2100" s="32">
        <f t="shared" si="1734"/>
        <v>0</v>
      </c>
      <c r="O2100" s="197"/>
      <c r="P2100" s="198"/>
    </row>
    <row r="2101" spans="1:16" ht="47.25" hidden="1" outlineLevel="1">
      <c r="A2101" s="254">
        <f t="shared" ref="A2101:E2101" si="1828">A1815</f>
        <v>7</v>
      </c>
      <c r="B2101" s="214" t="str">
        <f t="shared" si="1828"/>
        <v>Procurement of various spares &amp; retrofitting of existing systems for reliability improvement of CCPP units at GTPS Uran</v>
      </c>
      <c r="C2101" s="51">
        <f t="shared" si="1828"/>
        <v>0</v>
      </c>
      <c r="D2101" s="217" t="str">
        <f t="shared" si="1828"/>
        <v>-</v>
      </c>
      <c r="E2101" s="53">
        <f t="shared" si="1828"/>
        <v>0</v>
      </c>
      <c r="F2101" s="32">
        <f t="shared" si="1802"/>
        <v>0</v>
      </c>
      <c r="G2101" s="32">
        <f t="shared" si="1803"/>
        <v>0</v>
      </c>
      <c r="H2101" s="32">
        <f t="shared" si="1732"/>
        <v>0</v>
      </c>
      <c r="I2101" s="29">
        <f>'F4.2'!AB99</f>
        <v>0</v>
      </c>
      <c r="J2101" s="29">
        <f>'F4.2'!BA99</f>
        <v>0</v>
      </c>
      <c r="K2101" s="32"/>
      <c r="L2101" s="32"/>
      <c r="M2101" s="32">
        <f t="shared" si="1787"/>
        <v>0</v>
      </c>
      <c r="N2101" s="32">
        <f t="shared" si="1734"/>
        <v>0</v>
      </c>
      <c r="O2101" s="197"/>
      <c r="P2101" s="198"/>
    </row>
    <row r="2102" spans="1:16" ht="15.75" hidden="1" outlineLevel="1">
      <c r="A2102" s="254">
        <f t="shared" ref="A2102:E2102" si="1829">A1816</f>
        <v>0</v>
      </c>
      <c r="B2102" s="222" t="str">
        <f t="shared" si="1829"/>
        <v>1) Modification of HT LT Radiators of 4MW DG set.</v>
      </c>
      <c r="C2102" s="51">
        <f t="shared" si="1829"/>
        <v>0</v>
      </c>
      <c r="D2102" s="217" t="str">
        <f t="shared" si="1829"/>
        <v>-</v>
      </c>
      <c r="E2102" s="53">
        <f t="shared" si="1829"/>
        <v>0</v>
      </c>
      <c r="F2102" s="32">
        <f t="shared" si="1802"/>
        <v>1</v>
      </c>
      <c r="G2102" s="32">
        <f t="shared" si="1803"/>
        <v>1</v>
      </c>
      <c r="H2102" s="32">
        <f t="shared" si="1732"/>
        <v>0</v>
      </c>
      <c r="I2102" s="29">
        <f>'F4.2'!AB100</f>
        <v>0</v>
      </c>
      <c r="J2102" s="29">
        <f>'F4.2'!BA100</f>
        <v>0</v>
      </c>
      <c r="K2102" s="32"/>
      <c r="L2102" s="32"/>
      <c r="M2102" s="32">
        <f t="shared" si="1787"/>
        <v>0</v>
      </c>
      <c r="N2102" s="32">
        <f t="shared" si="1734"/>
        <v>0</v>
      </c>
      <c r="O2102" s="197"/>
      <c r="P2102" s="198"/>
    </row>
    <row r="2103" spans="1:16" ht="15.75" hidden="1" outlineLevel="1">
      <c r="A2103" s="254">
        <f t="shared" ref="A2103:E2103" si="1830">A1817</f>
        <v>0</v>
      </c>
      <c r="B2103" s="222" t="str">
        <f t="shared" si="1830"/>
        <v>2) MODIFIED Air FILTERS FOR GT UNITS</v>
      </c>
      <c r="C2103" s="51">
        <f t="shared" si="1830"/>
        <v>0</v>
      </c>
      <c r="D2103" s="217" t="str">
        <f t="shared" si="1830"/>
        <v>-</v>
      </c>
      <c r="E2103" s="53">
        <f t="shared" si="1830"/>
        <v>0</v>
      </c>
      <c r="F2103" s="32">
        <f t="shared" si="1802"/>
        <v>0.7</v>
      </c>
      <c r="G2103" s="32">
        <f t="shared" si="1803"/>
        <v>0.7</v>
      </c>
      <c r="H2103" s="32">
        <f t="shared" si="1732"/>
        <v>0</v>
      </c>
      <c r="I2103" s="29">
        <f>'F4.2'!AB101</f>
        <v>0</v>
      </c>
      <c r="J2103" s="29">
        <f>'F4.2'!BA101</f>
        <v>0</v>
      </c>
      <c r="K2103" s="32"/>
      <c r="L2103" s="32"/>
      <c r="M2103" s="32">
        <f t="shared" si="1787"/>
        <v>0</v>
      </c>
      <c r="N2103" s="32">
        <f t="shared" si="1734"/>
        <v>0</v>
      </c>
      <c r="O2103" s="197"/>
      <c r="P2103" s="198"/>
    </row>
    <row r="2104" spans="1:16" ht="15.75" hidden="1" outlineLevel="1">
      <c r="A2104" s="254">
        <f t="shared" ref="A2104:E2104" si="1831">A1818</f>
        <v>0</v>
      </c>
      <c r="B2104" s="222" t="str">
        <f t="shared" si="1831"/>
        <v>3) Procurement of Oil Separator (2 Nos.)</v>
      </c>
      <c r="C2104" s="51">
        <f t="shared" si="1831"/>
        <v>0</v>
      </c>
      <c r="D2104" s="217" t="str">
        <f t="shared" si="1831"/>
        <v>-</v>
      </c>
      <c r="E2104" s="53">
        <f t="shared" si="1831"/>
        <v>0</v>
      </c>
      <c r="F2104" s="32">
        <f t="shared" si="1802"/>
        <v>0.5</v>
      </c>
      <c r="G2104" s="32">
        <f t="shared" si="1803"/>
        <v>0.5</v>
      </c>
      <c r="H2104" s="32">
        <f t="shared" si="1732"/>
        <v>0</v>
      </c>
      <c r="I2104" s="29">
        <f>'F4.2'!AB102</f>
        <v>0</v>
      </c>
      <c r="J2104" s="29">
        <f>'F4.2'!BA102</f>
        <v>0</v>
      </c>
      <c r="K2104" s="32"/>
      <c r="L2104" s="32"/>
      <c r="M2104" s="32">
        <f t="shared" si="1787"/>
        <v>0</v>
      </c>
      <c r="N2104" s="32">
        <f t="shared" si="1734"/>
        <v>0</v>
      </c>
      <c r="O2104" s="197"/>
      <c r="P2104" s="198"/>
    </row>
    <row r="2105" spans="1:16" ht="15.75" hidden="1" outlineLevel="1">
      <c r="A2105" s="254">
        <f t="shared" ref="A2105:E2105" si="1832">A1819</f>
        <v>0</v>
      </c>
      <c r="B2105" s="222" t="str">
        <f t="shared" si="1832"/>
        <v>4) CCR and Admin HVAC system replacement work</v>
      </c>
      <c r="C2105" s="51">
        <f t="shared" si="1832"/>
        <v>0</v>
      </c>
      <c r="D2105" s="217" t="str">
        <f t="shared" si="1832"/>
        <v>-</v>
      </c>
      <c r="E2105" s="53">
        <f t="shared" si="1832"/>
        <v>0</v>
      </c>
      <c r="F2105" s="32">
        <f t="shared" si="1802"/>
        <v>2</v>
      </c>
      <c r="G2105" s="32">
        <f t="shared" si="1803"/>
        <v>2</v>
      </c>
      <c r="H2105" s="32">
        <f t="shared" si="1732"/>
        <v>0</v>
      </c>
      <c r="I2105" s="29">
        <f>'F4.2'!AB103</f>
        <v>0</v>
      </c>
      <c r="J2105" s="29">
        <f>'F4.2'!BA103</f>
        <v>0</v>
      </c>
      <c r="K2105" s="32"/>
      <c r="L2105" s="32"/>
      <c r="M2105" s="32">
        <f t="shared" si="1787"/>
        <v>0</v>
      </c>
      <c r="N2105" s="32">
        <f t="shared" si="1734"/>
        <v>0</v>
      </c>
      <c r="O2105" s="197"/>
      <c r="P2105" s="198"/>
    </row>
    <row r="2106" spans="1:16" ht="15.75" hidden="1" outlineLevel="1">
      <c r="A2106" s="254">
        <f t="shared" ref="A2106:E2106" si="1833">A1820</f>
        <v>0</v>
      </c>
      <c r="B2106" s="222" t="str">
        <f t="shared" si="1833"/>
        <v>5) ACW  pumps and Pipeline procurement and replacement</v>
      </c>
      <c r="C2106" s="51">
        <f t="shared" si="1833"/>
        <v>0</v>
      </c>
      <c r="D2106" s="217" t="str">
        <f t="shared" si="1833"/>
        <v>-</v>
      </c>
      <c r="E2106" s="53">
        <f t="shared" si="1833"/>
        <v>0</v>
      </c>
      <c r="F2106" s="32">
        <f t="shared" si="1802"/>
        <v>1.5</v>
      </c>
      <c r="G2106" s="32">
        <f t="shared" si="1803"/>
        <v>1.5</v>
      </c>
      <c r="H2106" s="32">
        <f t="shared" si="1732"/>
        <v>0</v>
      </c>
      <c r="I2106" s="29">
        <f>'F4.2'!AB104</f>
        <v>0</v>
      </c>
      <c r="J2106" s="29">
        <f>'F4.2'!BA104</f>
        <v>0</v>
      </c>
      <c r="K2106" s="32"/>
      <c r="L2106" s="32"/>
      <c r="M2106" s="32">
        <f t="shared" si="1787"/>
        <v>0</v>
      </c>
      <c r="N2106" s="32">
        <f t="shared" si="1734"/>
        <v>0</v>
      </c>
      <c r="O2106" s="197"/>
      <c r="P2106" s="198"/>
    </row>
    <row r="2107" spans="1:16" ht="31.5" hidden="1" outlineLevel="1">
      <c r="A2107" s="254">
        <f t="shared" ref="A2107:E2107" si="1834">A1821</f>
        <v>0</v>
      </c>
      <c r="B2107" s="222" t="str">
        <f t="shared" si="1834"/>
        <v>6) Procurement and Replacement work of corroded cooling water line, Firefighting pipeline in the plant.</v>
      </c>
      <c r="C2107" s="51">
        <f t="shared" si="1834"/>
        <v>0</v>
      </c>
      <c r="D2107" s="217" t="str">
        <f t="shared" si="1834"/>
        <v>-</v>
      </c>
      <c r="E2107" s="53">
        <f t="shared" si="1834"/>
        <v>0</v>
      </c>
      <c r="F2107" s="32">
        <f t="shared" si="1802"/>
        <v>3</v>
      </c>
      <c r="G2107" s="32">
        <f t="shared" si="1803"/>
        <v>3</v>
      </c>
      <c r="H2107" s="32">
        <f t="shared" si="1732"/>
        <v>0</v>
      </c>
      <c r="I2107" s="29">
        <f>'F4.2'!AB105</f>
        <v>0</v>
      </c>
      <c r="J2107" s="29">
        <f>'F4.2'!BA105</f>
        <v>0</v>
      </c>
      <c r="K2107" s="32"/>
      <c r="L2107" s="32"/>
      <c r="M2107" s="32">
        <f t="shared" si="1787"/>
        <v>0</v>
      </c>
      <c r="N2107" s="32">
        <f t="shared" si="1734"/>
        <v>0</v>
      </c>
      <c r="O2107" s="197"/>
      <c r="P2107" s="198"/>
    </row>
    <row r="2108" spans="1:16" ht="31.5" hidden="1" outlineLevel="1">
      <c r="A2108" s="254">
        <f t="shared" ref="A2108:E2108" si="1835">A1822</f>
        <v>0</v>
      </c>
      <c r="B2108" s="222" t="str">
        <f t="shared" si="1835"/>
        <v xml:space="preserve">7) Fixed Fire fighting installation at Gas skid near MM Section </v>
      </c>
      <c r="C2108" s="51">
        <f t="shared" si="1835"/>
        <v>0</v>
      </c>
      <c r="D2108" s="217" t="str">
        <f t="shared" si="1835"/>
        <v>-</v>
      </c>
      <c r="E2108" s="53">
        <f t="shared" si="1835"/>
        <v>0</v>
      </c>
      <c r="F2108" s="32">
        <f t="shared" si="1802"/>
        <v>1</v>
      </c>
      <c r="G2108" s="32">
        <f t="shared" si="1803"/>
        <v>1</v>
      </c>
      <c r="H2108" s="32">
        <f t="shared" si="1732"/>
        <v>0</v>
      </c>
      <c r="I2108" s="29">
        <f>'F4.2'!AB106</f>
        <v>0</v>
      </c>
      <c r="J2108" s="29">
        <f>'F4.2'!BA106</f>
        <v>0</v>
      </c>
      <c r="K2108" s="32"/>
      <c r="L2108" s="32"/>
      <c r="M2108" s="32">
        <f t="shared" si="1787"/>
        <v>0</v>
      </c>
      <c r="N2108" s="32">
        <f t="shared" si="1734"/>
        <v>0</v>
      </c>
      <c r="O2108" s="197"/>
      <c r="P2108" s="198"/>
    </row>
    <row r="2109" spans="1:16" ht="31.5" hidden="1" outlineLevel="1">
      <c r="A2109" s="254">
        <f t="shared" ref="A2109:E2109" si="1836">A1823</f>
        <v>0</v>
      </c>
      <c r="B2109" s="222" t="str">
        <f t="shared" si="1836"/>
        <v>8) Fixed Fire fighting installation  at Gas skid  near Unit -5 A1 Boiler</v>
      </c>
      <c r="C2109" s="51">
        <f t="shared" si="1836"/>
        <v>0</v>
      </c>
      <c r="D2109" s="217" t="str">
        <f t="shared" si="1836"/>
        <v>-</v>
      </c>
      <c r="E2109" s="53">
        <f t="shared" si="1836"/>
        <v>0</v>
      </c>
      <c r="F2109" s="32">
        <f t="shared" si="1802"/>
        <v>1</v>
      </c>
      <c r="G2109" s="32">
        <f t="shared" si="1803"/>
        <v>1</v>
      </c>
      <c r="H2109" s="32">
        <f t="shared" si="1732"/>
        <v>0</v>
      </c>
      <c r="I2109" s="29">
        <f>'F4.2'!AB107</f>
        <v>0</v>
      </c>
      <c r="J2109" s="29">
        <f>'F4.2'!BA107</f>
        <v>0</v>
      </c>
      <c r="K2109" s="32"/>
      <c r="L2109" s="32"/>
      <c r="M2109" s="32">
        <f t="shared" si="1787"/>
        <v>0</v>
      </c>
      <c r="N2109" s="32">
        <f t="shared" si="1734"/>
        <v>0</v>
      </c>
      <c r="O2109" s="197"/>
      <c r="P2109" s="198"/>
    </row>
    <row r="2110" spans="1:16" ht="31.5" hidden="1" outlineLevel="1">
      <c r="A2110" s="254">
        <f t="shared" ref="A2110:E2110" si="1837">A1824</f>
        <v>0</v>
      </c>
      <c r="B2110" s="222" t="str">
        <f t="shared" si="1837"/>
        <v xml:space="preserve">9) Replacment of CO2 flooding system with advance system at Unit-5,6,7,8 </v>
      </c>
      <c r="C2110" s="51">
        <f t="shared" si="1837"/>
        <v>0</v>
      </c>
      <c r="D2110" s="217" t="str">
        <f t="shared" si="1837"/>
        <v>-</v>
      </c>
      <c r="E2110" s="53">
        <f t="shared" si="1837"/>
        <v>0</v>
      </c>
      <c r="F2110" s="32">
        <f t="shared" si="1802"/>
        <v>6</v>
      </c>
      <c r="G2110" s="32">
        <f t="shared" si="1803"/>
        <v>6</v>
      </c>
      <c r="H2110" s="32">
        <f t="shared" si="1732"/>
        <v>0</v>
      </c>
      <c r="I2110" s="29">
        <f>'F4.2'!AB108</f>
        <v>0</v>
      </c>
      <c r="J2110" s="29">
        <f>'F4.2'!BA108</f>
        <v>0</v>
      </c>
      <c r="K2110" s="32"/>
      <c r="L2110" s="32"/>
      <c r="M2110" s="32">
        <f t="shared" si="1787"/>
        <v>0</v>
      </c>
      <c r="N2110" s="32">
        <f t="shared" si="1734"/>
        <v>0</v>
      </c>
      <c r="O2110" s="197"/>
      <c r="P2110" s="198"/>
    </row>
    <row r="2111" spans="1:16" ht="15.75" hidden="1" outlineLevel="1">
      <c r="A2111" s="254">
        <f t="shared" ref="A2111:E2111" si="1838">A1825</f>
        <v>0</v>
      </c>
      <c r="B2111" s="222" t="str">
        <f t="shared" si="1838"/>
        <v>10) Stage II EOP motor</v>
      </c>
      <c r="C2111" s="51">
        <f t="shared" si="1838"/>
        <v>0</v>
      </c>
      <c r="D2111" s="217" t="str">
        <f t="shared" si="1838"/>
        <v>-</v>
      </c>
      <c r="E2111" s="53">
        <f t="shared" si="1838"/>
        <v>0</v>
      </c>
      <c r="F2111" s="32">
        <f t="shared" si="1802"/>
        <v>0.03</v>
      </c>
      <c r="G2111" s="32">
        <f t="shared" si="1803"/>
        <v>0.03</v>
      </c>
      <c r="H2111" s="32">
        <f t="shared" si="1732"/>
        <v>0</v>
      </c>
      <c r="I2111" s="29">
        <f>'F4.2'!AB109</f>
        <v>0</v>
      </c>
      <c r="J2111" s="29">
        <f>'F4.2'!BA109</f>
        <v>0</v>
      </c>
      <c r="K2111" s="32"/>
      <c r="L2111" s="32"/>
      <c r="M2111" s="32">
        <f t="shared" si="1787"/>
        <v>0</v>
      </c>
      <c r="N2111" s="32">
        <f t="shared" si="1734"/>
        <v>0</v>
      </c>
      <c r="O2111" s="197"/>
      <c r="P2111" s="198"/>
    </row>
    <row r="2112" spans="1:16" ht="15.75" hidden="1" outlineLevel="1">
      <c r="A2112" s="254">
        <f t="shared" ref="A2112:E2112" si="1839">A1826</f>
        <v>0</v>
      </c>
      <c r="B2112" s="222" t="str">
        <f t="shared" si="1839"/>
        <v>11) Evacuation pump motor</v>
      </c>
      <c r="C2112" s="51">
        <f t="shared" si="1839"/>
        <v>0</v>
      </c>
      <c r="D2112" s="217" t="str">
        <f t="shared" si="1839"/>
        <v>-</v>
      </c>
      <c r="E2112" s="53">
        <f t="shared" si="1839"/>
        <v>0</v>
      </c>
      <c r="F2112" s="32">
        <f t="shared" si="1802"/>
        <v>0.05</v>
      </c>
      <c r="G2112" s="32">
        <f t="shared" si="1803"/>
        <v>0.05</v>
      </c>
      <c r="H2112" s="32">
        <f t="shared" si="1732"/>
        <v>0</v>
      </c>
      <c r="I2112" s="29">
        <f>'F4.2'!AB110</f>
        <v>0</v>
      </c>
      <c r="J2112" s="29">
        <f>'F4.2'!BA110</f>
        <v>0</v>
      </c>
      <c r="K2112" s="32"/>
      <c r="L2112" s="32"/>
      <c r="M2112" s="32">
        <f t="shared" si="1787"/>
        <v>0</v>
      </c>
      <c r="N2112" s="32">
        <f t="shared" si="1734"/>
        <v>0</v>
      </c>
      <c r="O2112" s="197"/>
      <c r="P2112" s="198"/>
    </row>
    <row r="2113" spans="1:16" ht="15.75" hidden="1" outlineLevel="1">
      <c r="A2113" s="254">
        <f t="shared" ref="A2113:E2113" si="1840">A1827</f>
        <v>0</v>
      </c>
      <c r="B2113" s="222" t="str">
        <f t="shared" si="1840"/>
        <v>12) St III Boiler Hydac Pump motor</v>
      </c>
      <c r="C2113" s="51">
        <f t="shared" si="1840"/>
        <v>0</v>
      </c>
      <c r="D2113" s="217" t="str">
        <f t="shared" si="1840"/>
        <v>-</v>
      </c>
      <c r="E2113" s="53">
        <f t="shared" si="1840"/>
        <v>0</v>
      </c>
      <c r="F2113" s="32">
        <f t="shared" si="1802"/>
        <v>0.01</v>
      </c>
      <c r="G2113" s="32">
        <f t="shared" si="1803"/>
        <v>0.01</v>
      </c>
      <c r="H2113" s="32">
        <f t="shared" si="1732"/>
        <v>0</v>
      </c>
      <c r="I2113" s="29">
        <f>'F4.2'!AB111</f>
        <v>0</v>
      </c>
      <c r="J2113" s="29">
        <f>'F4.2'!BA111</f>
        <v>0</v>
      </c>
      <c r="K2113" s="32"/>
      <c r="L2113" s="32"/>
      <c r="M2113" s="32">
        <f t="shared" si="1787"/>
        <v>0</v>
      </c>
      <c r="N2113" s="32">
        <f t="shared" si="1734"/>
        <v>0</v>
      </c>
      <c r="O2113" s="197"/>
      <c r="P2113" s="198"/>
    </row>
    <row r="2114" spans="1:16" ht="15.75" hidden="1" outlineLevel="1">
      <c r="A2114" s="254">
        <f t="shared" ref="A2114:E2114" si="1841">A1828</f>
        <v>0</v>
      </c>
      <c r="B2114" s="222" t="str">
        <f t="shared" si="1841"/>
        <v>13) LT BREAKER ST II (1600) AMP</v>
      </c>
      <c r="C2114" s="51">
        <f t="shared" si="1841"/>
        <v>0</v>
      </c>
      <c r="D2114" s="217" t="str">
        <f t="shared" si="1841"/>
        <v>-</v>
      </c>
      <c r="E2114" s="53">
        <f t="shared" si="1841"/>
        <v>0</v>
      </c>
      <c r="F2114" s="32">
        <f t="shared" si="1802"/>
        <v>0.2</v>
      </c>
      <c r="G2114" s="32">
        <f t="shared" si="1803"/>
        <v>0.2</v>
      </c>
      <c r="H2114" s="32">
        <f t="shared" si="1732"/>
        <v>0</v>
      </c>
      <c r="I2114" s="29">
        <f>'F4.2'!AB112</f>
        <v>0</v>
      </c>
      <c r="J2114" s="29">
        <f>'F4.2'!BA112</f>
        <v>0</v>
      </c>
      <c r="K2114" s="32"/>
      <c r="L2114" s="32"/>
      <c r="M2114" s="32">
        <f t="shared" si="1787"/>
        <v>0</v>
      </c>
      <c r="N2114" s="32">
        <f t="shared" si="1734"/>
        <v>0</v>
      </c>
      <c r="O2114" s="197"/>
      <c r="P2114" s="198"/>
    </row>
    <row r="2115" spans="1:16" ht="15.75" hidden="1" outlineLevel="1">
      <c r="A2115" s="254">
        <f t="shared" ref="A2115:E2115" si="1842">A1829</f>
        <v>0</v>
      </c>
      <c r="B2115" s="222" t="str">
        <f t="shared" si="1842"/>
        <v>14) LT BREAKER ST III and WTP  (3200) AMP</v>
      </c>
      <c r="C2115" s="51">
        <f t="shared" si="1842"/>
        <v>0</v>
      </c>
      <c r="D2115" s="217" t="str">
        <f t="shared" si="1842"/>
        <v>-</v>
      </c>
      <c r="E2115" s="53">
        <f t="shared" si="1842"/>
        <v>0</v>
      </c>
      <c r="F2115" s="32">
        <f t="shared" si="1802"/>
        <v>0.4</v>
      </c>
      <c r="G2115" s="32">
        <f t="shared" si="1803"/>
        <v>0.4</v>
      </c>
      <c r="H2115" s="32">
        <f t="shared" si="1732"/>
        <v>0</v>
      </c>
      <c r="I2115" s="29">
        <f>'F4.2'!AB113</f>
        <v>0</v>
      </c>
      <c r="J2115" s="29">
        <f>'F4.2'!BA113</f>
        <v>0</v>
      </c>
      <c r="K2115" s="32"/>
      <c r="L2115" s="32"/>
      <c r="M2115" s="32">
        <f t="shared" si="1787"/>
        <v>0</v>
      </c>
      <c r="N2115" s="32">
        <f t="shared" si="1734"/>
        <v>0</v>
      </c>
      <c r="O2115" s="197"/>
      <c r="P2115" s="198"/>
    </row>
    <row r="2116" spans="1:16" ht="15.75" hidden="1" outlineLevel="1">
      <c r="A2116" s="254">
        <f t="shared" ref="A2116:E2116" si="1843">A1830</f>
        <v>0</v>
      </c>
      <c r="B2116" s="222" t="str">
        <f t="shared" si="1843"/>
        <v>15) Battery replacement</v>
      </c>
      <c r="C2116" s="51">
        <f t="shared" si="1843"/>
        <v>0</v>
      </c>
      <c r="D2116" s="217" t="str">
        <f t="shared" si="1843"/>
        <v>-</v>
      </c>
      <c r="E2116" s="53">
        <f t="shared" si="1843"/>
        <v>0</v>
      </c>
      <c r="F2116" s="32">
        <f t="shared" si="1802"/>
        <v>0</v>
      </c>
      <c r="G2116" s="32">
        <f t="shared" si="1803"/>
        <v>0</v>
      </c>
      <c r="H2116" s="32">
        <f t="shared" si="1732"/>
        <v>0</v>
      </c>
      <c r="I2116" s="29">
        <f>'F4.2'!AB114</f>
        <v>4.8</v>
      </c>
      <c r="J2116" s="29">
        <f>'F4.2'!BA114</f>
        <v>4.8</v>
      </c>
      <c r="K2116" s="32"/>
      <c r="L2116" s="32"/>
      <c r="M2116" s="32">
        <f t="shared" si="1787"/>
        <v>4.8</v>
      </c>
      <c r="N2116" s="32">
        <f t="shared" si="1734"/>
        <v>0</v>
      </c>
      <c r="O2116" s="197"/>
      <c r="P2116" s="198"/>
    </row>
    <row r="2117" spans="1:16" ht="15.75" hidden="1" outlineLevel="1">
      <c r="A2117" s="254">
        <f t="shared" ref="A2117:E2117" si="1844">A1831</f>
        <v>0</v>
      </c>
      <c r="B2117" s="222" t="str">
        <f t="shared" si="1844"/>
        <v>16) Rennovation of AC plant piping</v>
      </c>
      <c r="C2117" s="51">
        <f t="shared" si="1844"/>
        <v>0</v>
      </c>
      <c r="D2117" s="217" t="str">
        <f t="shared" si="1844"/>
        <v>-</v>
      </c>
      <c r="E2117" s="53">
        <f t="shared" si="1844"/>
        <v>0</v>
      </c>
      <c r="F2117" s="32">
        <f t="shared" si="1802"/>
        <v>0.5</v>
      </c>
      <c r="G2117" s="32">
        <f t="shared" si="1803"/>
        <v>0.5</v>
      </c>
      <c r="H2117" s="32">
        <f t="shared" si="1732"/>
        <v>0</v>
      </c>
      <c r="I2117" s="29">
        <f>'F4.2'!AB115</f>
        <v>0</v>
      </c>
      <c r="J2117" s="29">
        <f>'F4.2'!BA115</f>
        <v>0</v>
      </c>
      <c r="K2117" s="32"/>
      <c r="L2117" s="32"/>
      <c r="M2117" s="32">
        <f t="shared" si="1787"/>
        <v>0</v>
      </c>
      <c r="N2117" s="32">
        <f t="shared" si="1734"/>
        <v>0</v>
      </c>
      <c r="O2117" s="197"/>
      <c r="P2117" s="198"/>
    </row>
    <row r="2118" spans="1:16" ht="47.25" hidden="1" outlineLevel="1">
      <c r="A2118" s="254">
        <f t="shared" ref="A2118:E2118" si="1845">A1832</f>
        <v>0</v>
      </c>
      <c r="B2118" s="222" t="str">
        <f t="shared" si="1845"/>
        <v xml:space="preserve">17) Up gradation Of Old Generator Protection System with Advance Series Microprocessor based System for GT  at GTPS Uran                       </v>
      </c>
      <c r="C2118" s="51">
        <f t="shared" si="1845"/>
        <v>0</v>
      </c>
      <c r="D2118" s="217" t="str">
        <f t="shared" si="1845"/>
        <v>-</v>
      </c>
      <c r="E2118" s="53">
        <f t="shared" si="1845"/>
        <v>0</v>
      </c>
      <c r="F2118" s="32">
        <f t="shared" si="1802"/>
        <v>0.6</v>
      </c>
      <c r="G2118" s="32">
        <f t="shared" si="1803"/>
        <v>0.6</v>
      </c>
      <c r="H2118" s="32">
        <f t="shared" si="1732"/>
        <v>0</v>
      </c>
      <c r="I2118" s="29">
        <f>'F4.2'!AB116</f>
        <v>0</v>
      </c>
      <c r="J2118" s="29">
        <f>'F4.2'!BA116</f>
        <v>0</v>
      </c>
      <c r="K2118" s="32"/>
      <c r="L2118" s="32"/>
      <c r="M2118" s="32">
        <f t="shared" si="1787"/>
        <v>0</v>
      </c>
      <c r="N2118" s="32">
        <f t="shared" si="1734"/>
        <v>0</v>
      </c>
      <c r="O2118" s="197"/>
      <c r="P2118" s="198"/>
    </row>
    <row r="2119" spans="1:16" ht="31.5" hidden="1" outlineLevel="1">
      <c r="A2119" s="254">
        <f t="shared" ref="A2119:E2119" si="1846">A1833</f>
        <v>0</v>
      </c>
      <c r="B2119" s="222" t="str">
        <f t="shared" si="1846"/>
        <v>18) Supply, Installation and commissioning of battery chargers at Stage-II at GTPS,Uran.</v>
      </c>
      <c r="C2119" s="51">
        <f t="shared" si="1846"/>
        <v>0</v>
      </c>
      <c r="D2119" s="217" t="str">
        <f t="shared" si="1846"/>
        <v>-</v>
      </c>
      <c r="E2119" s="53">
        <f t="shared" si="1846"/>
        <v>0</v>
      </c>
      <c r="F2119" s="32">
        <f t="shared" si="1802"/>
        <v>0.2</v>
      </c>
      <c r="G2119" s="32">
        <f t="shared" si="1803"/>
        <v>0.2</v>
      </c>
      <c r="H2119" s="32">
        <f t="shared" si="1732"/>
        <v>0</v>
      </c>
      <c r="I2119" s="29">
        <f>'F4.2'!AB117</f>
        <v>0</v>
      </c>
      <c r="J2119" s="29">
        <f>'F4.2'!BA117</f>
        <v>0</v>
      </c>
      <c r="K2119" s="32"/>
      <c r="L2119" s="32"/>
      <c r="M2119" s="32">
        <f t="shared" si="1787"/>
        <v>0</v>
      </c>
      <c r="N2119" s="32">
        <f t="shared" si="1734"/>
        <v>0</v>
      </c>
      <c r="O2119" s="197"/>
      <c r="P2119" s="198"/>
    </row>
    <row r="2120" spans="1:16" ht="47.25" hidden="1" outlineLevel="1">
      <c r="A2120" s="254">
        <f t="shared" ref="A2120:E2120" si="1847">A1834</f>
        <v>0</v>
      </c>
      <c r="B2120" s="222" t="str">
        <f t="shared" si="1847"/>
        <v>19) Procurement of on-line  dissolve oxygen, pH &amp; conductivity measurement with transmitter for boiler and steam turbine at GTPS Uran</v>
      </c>
      <c r="C2120" s="51">
        <f t="shared" si="1847"/>
        <v>0</v>
      </c>
      <c r="D2120" s="217" t="str">
        <f t="shared" si="1847"/>
        <v>-</v>
      </c>
      <c r="E2120" s="53">
        <f t="shared" si="1847"/>
        <v>0</v>
      </c>
      <c r="F2120" s="32">
        <f t="shared" si="1802"/>
        <v>0.5</v>
      </c>
      <c r="G2120" s="32">
        <f t="shared" si="1803"/>
        <v>0.5</v>
      </c>
      <c r="H2120" s="32">
        <f t="shared" si="1732"/>
        <v>0</v>
      </c>
      <c r="I2120" s="29">
        <f>'F4.2'!AB118</f>
        <v>0</v>
      </c>
      <c r="J2120" s="29">
        <f>'F4.2'!BA118</f>
        <v>0</v>
      </c>
      <c r="K2120" s="32"/>
      <c r="L2120" s="32"/>
      <c r="M2120" s="32">
        <f t="shared" si="1787"/>
        <v>0</v>
      </c>
      <c r="N2120" s="32">
        <f t="shared" si="1734"/>
        <v>0</v>
      </c>
      <c r="O2120" s="197"/>
      <c r="P2120" s="198"/>
    </row>
    <row r="2121" spans="1:16" ht="31.5" hidden="1" outlineLevel="1">
      <c r="A2121" s="254">
        <f t="shared" ref="A2121:E2121" si="1848">A1835</f>
        <v>0</v>
      </c>
      <c r="B2121" s="222" t="str">
        <f t="shared" si="1848"/>
        <v>20) Procurement of Optical Gas Leak imaging Camera for gas leak detection at GTPS,Uran.</v>
      </c>
      <c r="C2121" s="51">
        <f t="shared" si="1848"/>
        <v>0</v>
      </c>
      <c r="D2121" s="217" t="str">
        <f t="shared" si="1848"/>
        <v>-</v>
      </c>
      <c r="E2121" s="53">
        <f t="shared" si="1848"/>
        <v>0</v>
      </c>
      <c r="F2121" s="32">
        <f t="shared" si="1802"/>
        <v>0.4</v>
      </c>
      <c r="G2121" s="32">
        <f t="shared" si="1803"/>
        <v>0.4</v>
      </c>
      <c r="H2121" s="32">
        <f t="shared" si="1732"/>
        <v>0</v>
      </c>
      <c r="I2121" s="29">
        <f>'F4.2'!AB119</f>
        <v>0</v>
      </c>
      <c r="J2121" s="29">
        <f>'F4.2'!BA119</f>
        <v>0</v>
      </c>
      <c r="K2121" s="32"/>
      <c r="L2121" s="32"/>
      <c r="M2121" s="32">
        <f t="shared" si="1787"/>
        <v>0</v>
      </c>
      <c r="N2121" s="32">
        <f t="shared" si="1734"/>
        <v>0</v>
      </c>
      <c r="O2121" s="197"/>
      <c r="P2121" s="198"/>
    </row>
    <row r="2122" spans="1:16" ht="47.25" hidden="1" outlineLevel="1">
      <c r="A2122" s="254">
        <f t="shared" ref="A2122:E2122" si="1849">A1836</f>
        <v>0</v>
      </c>
      <c r="B2122" s="222" t="str">
        <f t="shared" si="1849"/>
        <v>21) Procurement of HP and LP bypass control valve actuator and HP bypass spray control valve actuator at GTPS uran (3 No)</v>
      </c>
      <c r="C2122" s="51">
        <f t="shared" si="1849"/>
        <v>0</v>
      </c>
      <c r="D2122" s="217" t="str">
        <f t="shared" si="1849"/>
        <v>-</v>
      </c>
      <c r="E2122" s="53">
        <f t="shared" si="1849"/>
        <v>0</v>
      </c>
      <c r="F2122" s="32">
        <f t="shared" si="1802"/>
        <v>5.6999999999999993</v>
      </c>
      <c r="G2122" s="32">
        <f t="shared" si="1803"/>
        <v>5.6999999999999993</v>
      </c>
      <c r="H2122" s="32">
        <f t="shared" si="1732"/>
        <v>0</v>
      </c>
      <c r="I2122" s="29">
        <f>'F4.2'!AB120</f>
        <v>0</v>
      </c>
      <c r="J2122" s="29">
        <f>'F4.2'!BA120</f>
        <v>0</v>
      </c>
      <c r="K2122" s="32"/>
      <c r="L2122" s="32"/>
      <c r="M2122" s="32">
        <f t="shared" si="1787"/>
        <v>0</v>
      </c>
      <c r="N2122" s="32">
        <f t="shared" si="1734"/>
        <v>0</v>
      </c>
      <c r="O2122" s="197"/>
      <c r="P2122" s="198"/>
    </row>
    <row r="2123" spans="1:16" ht="15.75" hidden="1" outlineLevel="1">
      <c r="A2123" s="254">
        <f t="shared" ref="A2123:E2123" si="1850">A1837</f>
        <v>0</v>
      </c>
      <c r="B2123" s="222" t="str">
        <f t="shared" si="1850"/>
        <v>22) New SCADA system for WTP operation at GTPS Uran</v>
      </c>
      <c r="C2123" s="51">
        <f t="shared" si="1850"/>
        <v>0</v>
      </c>
      <c r="D2123" s="217" t="str">
        <f t="shared" si="1850"/>
        <v>-</v>
      </c>
      <c r="E2123" s="53">
        <f t="shared" si="1850"/>
        <v>0</v>
      </c>
      <c r="F2123" s="32">
        <f t="shared" si="1802"/>
        <v>0.25</v>
      </c>
      <c r="G2123" s="32">
        <f t="shared" si="1803"/>
        <v>0.25</v>
      </c>
      <c r="H2123" s="32">
        <f t="shared" si="1732"/>
        <v>0</v>
      </c>
      <c r="I2123" s="29">
        <f>'F4.2'!AB121</f>
        <v>0</v>
      </c>
      <c r="J2123" s="29">
        <f>'F4.2'!BA121</f>
        <v>0</v>
      </c>
      <c r="K2123" s="32"/>
      <c r="L2123" s="32"/>
      <c r="M2123" s="32">
        <f t="shared" si="1787"/>
        <v>0</v>
      </c>
      <c r="N2123" s="32">
        <f t="shared" si="1734"/>
        <v>0</v>
      </c>
      <c r="O2123" s="197"/>
      <c r="P2123" s="198"/>
    </row>
    <row r="2124" spans="1:16" ht="78.75" hidden="1" outlineLevel="1">
      <c r="A2124" s="254">
        <f t="shared" ref="A2124:E2124" si="1851">A1838</f>
        <v>0</v>
      </c>
      <c r="B2124" s="222" t="str">
        <f t="shared" si="1851"/>
        <v>23) Replacement of existing field instruments of WTP ( level transmitters, level switches, pH meter with sensor, flow meters and Transmittres,conductivity meter with sensors, dissolve oxygen meter with sensors, pressure gauges, pneumatic valves with feedback) at GTPS Uran</v>
      </c>
      <c r="C2124" s="51">
        <f t="shared" si="1851"/>
        <v>0</v>
      </c>
      <c r="D2124" s="217" t="str">
        <f t="shared" si="1851"/>
        <v>-</v>
      </c>
      <c r="E2124" s="53">
        <f t="shared" si="1851"/>
        <v>0</v>
      </c>
      <c r="F2124" s="32">
        <f t="shared" si="1802"/>
        <v>0.75</v>
      </c>
      <c r="G2124" s="32">
        <f t="shared" si="1803"/>
        <v>0.75</v>
      </c>
      <c r="H2124" s="32">
        <f t="shared" si="1732"/>
        <v>0</v>
      </c>
      <c r="I2124" s="29">
        <f>'F4.2'!AB122</f>
        <v>0</v>
      </c>
      <c r="J2124" s="29">
        <f>'F4.2'!BA122</f>
        <v>0</v>
      </c>
      <c r="K2124" s="32"/>
      <c r="L2124" s="32"/>
      <c r="M2124" s="32">
        <f t="shared" si="1787"/>
        <v>0</v>
      </c>
      <c r="N2124" s="32">
        <f t="shared" si="1734"/>
        <v>0</v>
      </c>
      <c r="O2124" s="197"/>
      <c r="P2124" s="198"/>
    </row>
    <row r="2125" spans="1:16" ht="47.25" hidden="1" outlineLevel="1">
      <c r="A2125" s="259">
        <f t="shared" ref="A2125:E2125" si="1852">A1839</f>
        <v>8</v>
      </c>
      <c r="B2125" s="214" t="str">
        <f t="shared" si="1852"/>
        <v>DPR-1 DPR for Condenser Vacuum imrovement  by procurement and erection/Upgradation of ACC pannels of A0 Unit</v>
      </c>
      <c r="C2125" s="51">
        <f t="shared" si="1852"/>
        <v>0</v>
      </c>
      <c r="D2125" s="217" t="str">
        <f t="shared" si="1852"/>
        <v>-</v>
      </c>
      <c r="E2125" s="53">
        <f t="shared" si="1852"/>
        <v>0</v>
      </c>
      <c r="F2125" s="32">
        <f t="shared" si="1802"/>
        <v>0</v>
      </c>
      <c r="G2125" s="32">
        <f t="shared" si="1803"/>
        <v>0</v>
      </c>
      <c r="H2125" s="32">
        <f t="shared" si="1732"/>
        <v>0</v>
      </c>
      <c r="I2125" s="29">
        <f>'F4.2'!AB123</f>
        <v>0</v>
      </c>
      <c r="J2125" s="29">
        <f>'F4.2'!BA123</f>
        <v>0</v>
      </c>
      <c r="K2125" s="32"/>
      <c r="L2125" s="32"/>
      <c r="M2125" s="32">
        <f t="shared" si="1787"/>
        <v>0</v>
      </c>
      <c r="N2125" s="32">
        <f t="shared" si="1734"/>
        <v>0</v>
      </c>
      <c r="O2125" s="197"/>
      <c r="P2125" s="198"/>
    </row>
    <row r="2126" spans="1:16" ht="31.5" hidden="1" outlineLevel="1">
      <c r="A2126" s="271">
        <f t="shared" ref="A2126:E2126" si="1853">A1840</f>
        <v>9</v>
      </c>
      <c r="B2126" s="214" t="str">
        <f t="shared" si="1853"/>
        <v xml:space="preserve"> Supply and erection of ACC Pannels/ Upgradation (A0 ACC Pannels)</v>
      </c>
      <c r="C2126" s="51">
        <f t="shared" si="1853"/>
        <v>0</v>
      </c>
      <c r="D2126" s="217" t="str">
        <f t="shared" si="1853"/>
        <v>-</v>
      </c>
      <c r="E2126" s="53">
        <f t="shared" si="1853"/>
        <v>0</v>
      </c>
      <c r="F2126" s="32">
        <f t="shared" si="1802"/>
        <v>40</v>
      </c>
      <c r="G2126" s="32">
        <f t="shared" si="1803"/>
        <v>40</v>
      </c>
      <c r="H2126" s="32">
        <f t="shared" si="1732"/>
        <v>0</v>
      </c>
      <c r="I2126" s="29">
        <f>'F4.2'!AB124</f>
        <v>0</v>
      </c>
      <c r="J2126" s="29">
        <f>'F4.2'!BA124</f>
        <v>0</v>
      </c>
      <c r="K2126" s="32"/>
      <c r="L2126" s="32"/>
      <c r="M2126" s="32">
        <f t="shared" ref="M2126:M2189" si="1854">SUM(J2126:L2126)</f>
        <v>0</v>
      </c>
      <c r="N2126" s="32">
        <f t="shared" si="1734"/>
        <v>0</v>
      </c>
      <c r="O2126" s="197"/>
      <c r="P2126" s="198"/>
    </row>
    <row r="2127" spans="1:16" ht="15.75" hidden="1" outlineLevel="1">
      <c r="A2127" s="271">
        <f t="shared" ref="A2127:E2127" si="1855">A1841</f>
        <v>10</v>
      </c>
      <c r="B2127" s="214" t="str">
        <f t="shared" si="1855"/>
        <v>DPR for Replacement of HP and LP cycle valves of Boilers.</v>
      </c>
      <c r="C2127" s="51">
        <f t="shared" si="1855"/>
        <v>0</v>
      </c>
      <c r="D2127" s="217" t="str">
        <f t="shared" si="1855"/>
        <v>-</v>
      </c>
      <c r="E2127" s="53">
        <f t="shared" si="1855"/>
        <v>0</v>
      </c>
      <c r="F2127" s="32">
        <f t="shared" si="1802"/>
        <v>0</v>
      </c>
      <c r="G2127" s="32">
        <f t="shared" si="1803"/>
        <v>0</v>
      </c>
      <c r="H2127" s="32">
        <f t="shared" si="1732"/>
        <v>0</v>
      </c>
      <c r="I2127" s="29">
        <f>'F4.2'!AB125</f>
        <v>0</v>
      </c>
      <c r="J2127" s="29">
        <f>'F4.2'!BA125</f>
        <v>0</v>
      </c>
      <c r="K2127" s="32"/>
      <c r="L2127" s="32"/>
      <c r="M2127" s="32">
        <f t="shared" si="1854"/>
        <v>0</v>
      </c>
      <c r="N2127" s="32">
        <f t="shared" si="1734"/>
        <v>0</v>
      </c>
      <c r="O2127" s="197"/>
      <c r="P2127" s="198"/>
    </row>
    <row r="2128" spans="1:16" ht="47.25" hidden="1" outlineLevel="1">
      <c r="A2128" s="271">
        <f t="shared" ref="A2128:E2128" si="1856">A1842</f>
        <v>0</v>
      </c>
      <c r="B2128" s="222" t="str">
        <f t="shared" si="1856"/>
        <v xml:space="preserve"> Supply of all valves of Boiler HP feed station valves, overflow valves, MIV valve, shutoff valve (A1,A2,B1,B2 Boilers)</v>
      </c>
      <c r="C2128" s="51">
        <f t="shared" si="1856"/>
        <v>0</v>
      </c>
      <c r="D2128" s="217" t="str">
        <f t="shared" si="1856"/>
        <v>-</v>
      </c>
      <c r="E2128" s="53">
        <f t="shared" si="1856"/>
        <v>0</v>
      </c>
      <c r="F2128" s="32">
        <f t="shared" si="1802"/>
        <v>14</v>
      </c>
      <c r="G2128" s="32">
        <f t="shared" si="1803"/>
        <v>14</v>
      </c>
      <c r="H2128" s="32">
        <f t="shared" si="1732"/>
        <v>0</v>
      </c>
      <c r="I2128" s="29">
        <f>'F4.2'!AB126</f>
        <v>0</v>
      </c>
      <c r="J2128" s="29">
        <f>'F4.2'!BA126</f>
        <v>0</v>
      </c>
      <c r="K2128" s="32"/>
      <c r="L2128" s="32"/>
      <c r="M2128" s="32">
        <f t="shared" si="1854"/>
        <v>0</v>
      </c>
      <c r="N2128" s="32">
        <f t="shared" si="1734"/>
        <v>0</v>
      </c>
      <c r="O2128" s="197"/>
      <c r="P2128" s="198"/>
    </row>
    <row r="2129" spans="1:16" ht="31.5" hidden="1" outlineLevel="1">
      <c r="A2129" s="271">
        <f t="shared" ref="A2129:E2129" si="1857">A1843</f>
        <v>0</v>
      </c>
      <c r="B2129" s="222" t="str">
        <f t="shared" si="1857"/>
        <v xml:space="preserve"> Supply all valves of Boiler LP feed station valves, Overflow valves, MIV valve, shutoff valve (A1,A2,B1,B2 Boilers)</v>
      </c>
      <c r="C2129" s="51">
        <f t="shared" si="1857"/>
        <v>0</v>
      </c>
      <c r="D2129" s="217" t="str">
        <f t="shared" si="1857"/>
        <v>-</v>
      </c>
      <c r="E2129" s="53">
        <f t="shared" si="1857"/>
        <v>0</v>
      </c>
      <c r="F2129" s="32">
        <f t="shared" si="1802"/>
        <v>12</v>
      </c>
      <c r="G2129" s="32">
        <f t="shared" si="1803"/>
        <v>12</v>
      </c>
      <c r="H2129" s="32">
        <f t="shared" si="1732"/>
        <v>0</v>
      </c>
      <c r="I2129" s="29">
        <f>'F4.2'!AB127</f>
        <v>0</v>
      </c>
      <c r="J2129" s="29">
        <f>'F4.2'!BA127</f>
        <v>0</v>
      </c>
      <c r="K2129" s="32"/>
      <c r="L2129" s="32"/>
      <c r="M2129" s="32">
        <f t="shared" si="1854"/>
        <v>0</v>
      </c>
      <c r="N2129" s="32">
        <f t="shared" si="1734"/>
        <v>0</v>
      </c>
      <c r="O2129" s="197"/>
      <c r="P2129" s="198"/>
    </row>
    <row r="2130" spans="1:16" ht="15.75" hidden="1" outlineLevel="1">
      <c r="A2130" s="271">
        <f t="shared" ref="A2130:E2130" si="1858">A1844</f>
        <v>11</v>
      </c>
      <c r="B2130" s="214" t="str">
        <f t="shared" si="1858"/>
        <v>DPR for Turbine section upgrade of GT unit 5</v>
      </c>
      <c r="C2130" s="51">
        <f t="shared" si="1858"/>
        <v>0</v>
      </c>
      <c r="D2130" s="217" t="str">
        <f t="shared" si="1858"/>
        <v>-</v>
      </c>
      <c r="E2130" s="53">
        <f t="shared" si="1858"/>
        <v>0</v>
      </c>
      <c r="F2130" s="32">
        <f t="shared" si="1802"/>
        <v>0</v>
      </c>
      <c r="G2130" s="32">
        <f t="shared" si="1803"/>
        <v>0</v>
      </c>
      <c r="H2130" s="32">
        <f t="shared" si="1732"/>
        <v>0</v>
      </c>
      <c r="I2130" s="29">
        <f>'F4.2'!AB128</f>
        <v>0</v>
      </c>
      <c r="J2130" s="29">
        <f>'F4.2'!BA128</f>
        <v>0</v>
      </c>
      <c r="K2130" s="32"/>
      <c r="L2130" s="32"/>
      <c r="M2130" s="32">
        <f t="shared" si="1854"/>
        <v>0</v>
      </c>
      <c r="N2130" s="32">
        <f t="shared" si="1734"/>
        <v>0</v>
      </c>
      <c r="O2130" s="197"/>
      <c r="P2130" s="198"/>
    </row>
    <row r="2131" spans="1:16" ht="31.5" hidden="1" outlineLevel="1">
      <c r="A2131" s="271">
        <f t="shared" ref="A2131:E2131" si="1859">A1845</f>
        <v>0</v>
      </c>
      <c r="B2131" s="222" t="str">
        <f t="shared" si="1859"/>
        <v xml:space="preserve">  Supply of Turbine rotor blades 3 &amp; 4 and Turbine stator blades 3 &amp; 4 along with installation material (TSU) GT 5</v>
      </c>
      <c r="C2131" s="51">
        <f t="shared" si="1859"/>
        <v>0</v>
      </c>
      <c r="D2131" s="217" t="str">
        <f t="shared" si="1859"/>
        <v>-</v>
      </c>
      <c r="E2131" s="53">
        <f t="shared" si="1859"/>
        <v>0</v>
      </c>
      <c r="F2131" s="32">
        <f t="shared" si="1802"/>
        <v>75</v>
      </c>
      <c r="G2131" s="32">
        <f t="shared" si="1803"/>
        <v>75</v>
      </c>
      <c r="H2131" s="32">
        <f t="shared" si="1732"/>
        <v>0</v>
      </c>
      <c r="I2131" s="29">
        <f>'F4.2'!AB129</f>
        <v>0</v>
      </c>
      <c r="J2131" s="29">
        <f>'F4.2'!BA129</f>
        <v>0</v>
      </c>
      <c r="K2131" s="32"/>
      <c r="L2131" s="32"/>
      <c r="M2131" s="32">
        <f t="shared" si="1854"/>
        <v>0</v>
      </c>
      <c r="N2131" s="32">
        <f t="shared" si="1734"/>
        <v>0</v>
      </c>
      <c r="O2131" s="197"/>
      <c r="P2131" s="198"/>
    </row>
    <row r="2132" spans="1:16" ht="31.5" hidden="1" outlineLevel="1">
      <c r="A2132" s="271">
        <f t="shared" ref="A2132:E2132" si="1860">A1846</f>
        <v>12</v>
      </c>
      <c r="B2132" s="214" t="str">
        <f t="shared" si="1860"/>
        <v xml:space="preserve">DPR for Replacement of Various pumps of A0 &amp; B0 block and HP LP drum, HP LP BCP allied valves of boiler </v>
      </c>
      <c r="C2132" s="51">
        <f t="shared" si="1860"/>
        <v>0</v>
      </c>
      <c r="D2132" s="217" t="str">
        <f t="shared" si="1860"/>
        <v>-</v>
      </c>
      <c r="E2132" s="53">
        <f t="shared" si="1860"/>
        <v>0</v>
      </c>
      <c r="F2132" s="32">
        <f t="shared" si="1802"/>
        <v>0</v>
      </c>
      <c r="G2132" s="32">
        <f t="shared" si="1803"/>
        <v>0</v>
      </c>
      <c r="H2132" s="32">
        <f t="shared" si="1732"/>
        <v>0</v>
      </c>
      <c r="I2132" s="29">
        <f>'F4.2'!AB130</f>
        <v>0</v>
      </c>
      <c r="J2132" s="29">
        <f>'F4.2'!BA130</f>
        <v>0</v>
      </c>
      <c r="K2132" s="32"/>
      <c r="L2132" s="32"/>
      <c r="M2132" s="32">
        <f t="shared" si="1854"/>
        <v>0</v>
      </c>
      <c r="N2132" s="32">
        <f t="shared" si="1734"/>
        <v>0</v>
      </c>
      <c r="O2132" s="197"/>
      <c r="P2132" s="198"/>
    </row>
    <row r="2133" spans="1:16" ht="47.25" hidden="1" outlineLevel="1">
      <c r="A2133" s="271">
        <f t="shared" ref="A2133:E2133" si="1861">A1847</f>
        <v>0</v>
      </c>
      <c r="B2133" s="222" t="str">
        <f t="shared" si="1861"/>
        <v xml:space="preserve"> Supply of various pumps (HP BCP , LP BCP, HP and LP Feed water pumps, preheater, evacuation pumps, CEP pumps etc Pumps (A0 and B0 Block)</v>
      </c>
      <c r="C2133" s="51">
        <f t="shared" si="1861"/>
        <v>0</v>
      </c>
      <c r="D2133" s="217" t="str">
        <f t="shared" si="1861"/>
        <v>-</v>
      </c>
      <c r="E2133" s="53">
        <f t="shared" si="1861"/>
        <v>0</v>
      </c>
      <c r="F2133" s="32">
        <f t="shared" si="1802"/>
        <v>19.12</v>
      </c>
      <c r="G2133" s="32">
        <f t="shared" si="1803"/>
        <v>19.12</v>
      </c>
      <c r="H2133" s="32">
        <f t="shared" si="1732"/>
        <v>0</v>
      </c>
      <c r="I2133" s="29">
        <f>'F4.2'!AB131</f>
        <v>0</v>
      </c>
      <c r="J2133" s="29">
        <f>'F4.2'!BA131</f>
        <v>0</v>
      </c>
      <c r="K2133" s="32"/>
      <c r="L2133" s="32"/>
      <c r="M2133" s="32">
        <f t="shared" si="1854"/>
        <v>0</v>
      </c>
      <c r="N2133" s="32">
        <f t="shared" si="1734"/>
        <v>0</v>
      </c>
      <c r="O2133" s="197"/>
      <c r="P2133" s="198"/>
    </row>
    <row r="2134" spans="1:16" ht="31.5" hidden="1" outlineLevel="1">
      <c r="A2134" s="271">
        <f t="shared" ref="A2134:E2134" si="1862">A1848</f>
        <v>0</v>
      </c>
      <c r="B2134" s="222" t="str">
        <f t="shared" si="1862"/>
        <v xml:space="preserve"> Supply of HP &amp; LP Drum and superheater safety valve, drain station valves (A1,A2,B1,B2 Boilers)</v>
      </c>
      <c r="C2134" s="51">
        <f t="shared" si="1862"/>
        <v>0</v>
      </c>
      <c r="D2134" s="217" t="str">
        <f t="shared" si="1862"/>
        <v>-</v>
      </c>
      <c r="E2134" s="53">
        <f t="shared" si="1862"/>
        <v>0</v>
      </c>
      <c r="F2134" s="32">
        <f t="shared" si="1802"/>
        <v>5</v>
      </c>
      <c r="G2134" s="32">
        <f t="shared" si="1803"/>
        <v>5</v>
      </c>
      <c r="H2134" s="32">
        <f t="shared" si="1732"/>
        <v>0</v>
      </c>
      <c r="I2134" s="29">
        <f>'F4.2'!AB132</f>
        <v>0</v>
      </c>
      <c r="J2134" s="29">
        <f>'F4.2'!BA132</f>
        <v>0</v>
      </c>
      <c r="K2134" s="32"/>
      <c r="L2134" s="32"/>
      <c r="M2134" s="32">
        <f t="shared" si="1854"/>
        <v>0</v>
      </c>
      <c r="N2134" s="32">
        <f t="shared" si="1734"/>
        <v>0</v>
      </c>
      <c r="O2134" s="197"/>
      <c r="P2134" s="198"/>
    </row>
    <row r="2135" spans="1:16" ht="31.5" hidden="1" outlineLevel="1">
      <c r="A2135" s="271">
        <f t="shared" ref="A2135:E2135" si="1863">A1849</f>
        <v>0</v>
      </c>
      <c r="B2135" s="222" t="str">
        <f t="shared" si="1863"/>
        <v xml:space="preserve"> Supply of HP &amp; LP BCP suction valves, discharge valves , NRV (A1,A2,B1,B2 Boilers)</v>
      </c>
      <c r="C2135" s="51">
        <f t="shared" si="1863"/>
        <v>0</v>
      </c>
      <c r="D2135" s="217" t="str">
        <f t="shared" si="1863"/>
        <v>-</v>
      </c>
      <c r="E2135" s="53">
        <f t="shared" si="1863"/>
        <v>0</v>
      </c>
      <c r="F2135" s="32">
        <f t="shared" si="1802"/>
        <v>5</v>
      </c>
      <c r="G2135" s="32">
        <f t="shared" si="1803"/>
        <v>5</v>
      </c>
      <c r="H2135" s="32">
        <f t="shared" si="1732"/>
        <v>0</v>
      </c>
      <c r="I2135" s="29">
        <f>'F4.2'!AB133</f>
        <v>0</v>
      </c>
      <c r="J2135" s="29">
        <f>'F4.2'!BA133</f>
        <v>0</v>
      </c>
      <c r="K2135" s="32"/>
      <c r="L2135" s="32"/>
      <c r="M2135" s="32">
        <f t="shared" si="1854"/>
        <v>0</v>
      </c>
      <c r="N2135" s="32">
        <f t="shared" si="1734"/>
        <v>0</v>
      </c>
      <c r="O2135" s="197"/>
      <c r="P2135" s="198"/>
    </row>
    <row r="2136" spans="1:16" ht="47.25" hidden="1" outlineLevel="1">
      <c r="A2136" s="271">
        <f t="shared" ref="A2136:E2136" si="1864">A1850</f>
        <v>13</v>
      </c>
      <c r="B2136" s="214" t="str">
        <f t="shared" si="1864"/>
        <v>DPR for Life extension of B0 block by replacement of LP evaporator header and tubes, boiler duct plate, B0 steam turbine free standing blades and bearing</v>
      </c>
      <c r="C2136" s="51">
        <f t="shared" si="1864"/>
        <v>0</v>
      </c>
      <c r="D2136" s="217" t="str">
        <f t="shared" si="1864"/>
        <v>-</v>
      </c>
      <c r="E2136" s="53">
        <f t="shared" si="1864"/>
        <v>0</v>
      </c>
      <c r="F2136" s="32">
        <f t="shared" si="1802"/>
        <v>0</v>
      </c>
      <c r="G2136" s="32">
        <f t="shared" si="1803"/>
        <v>0</v>
      </c>
      <c r="H2136" s="32">
        <f t="shared" si="1732"/>
        <v>0</v>
      </c>
      <c r="I2136" s="29">
        <f>'F4.2'!AB134</f>
        <v>0</v>
      </c>
      <c r="J2136" s="29">
        <f>'F4.2'!BA134</f>
        <v>0</v>
      </c>
      <c r="K2136" s="32"/>
      <c r="L2136" s="32"/>
      <c r="M2136" s="32">
        <f t="shared" si="1854"/>
        <v>0</v>
      </c>
      <c r="N2136" s="32">
        <f t="shared" si="1734"/>
        <v>0</v>
      </c>
      <c r="O2136" s="197"/>
      <c r="P2136" s="198"/>
    </row>
    <row r="2137" spans="1:16" ht="31.5" hidden="1" outlineLevel="1">
      <c r="A2137" s="271">
        <f t="shared" ref="A2137:E2137" si="1865">A1851</f>
        <v>0</v>
      </c>
      <c r="B2137" s="222" t="str">
        <f t="shared" si="1865"/>
        <v xml:space="preserve"> Supply and eretion of LP Evaporator header and Tubes (B1Boiler)</v>
      </c>
      <c r="C2137" s="51">
        <f t="shared" si="1865"/>
        <v>0</v>
      </c>
      <c r="D2137" s="217" t="str">
        <f t="shared" si="1865"/>
        <v>-</v>
      </c>
      <c r="E2137" s="53">
        <f t="shared" si="1865"/>
        <v>0</v>
      </c>
      <c r="F2137" s="32">
        <f t="shared" si="1802"/>
        <v>20</v>
      </c>
      <c r="G2137" s="32">
        <f t="shared" si="1803"/>
        <v>20</v>
      </c>
      <c r="H2137" s="32">
        <f t="shared" si="1732"/>
        <v>0</v>
      </c>
      <c r="I2137" s="29">
        <f>'F4.2'!AB135</f>
        <v>0</v>
      </c>
      <c r="J2137" s="29">
        <f>'F4.2'!BA135</f>
        <v>0</v>
      </c>
      <c r="K2137" s="32"/>
      <c r="L2137" s="32"/>
      <c r="M2137" s="32">
        <f t="shared" si="1854"/>
        <v>0</v>
      </c>
      <c r="N2137" s="32">
        <f t="shared" si="1734"/>
        <v>0</v>
      </c>
      <c r="O2137" s="197"/>
      <c r="P2137" s="198"/>
    </row>
    <row r="2138" spans="1:16" ht="15.75" hidden="1" outlineLevel="1">
      <c r="A2138" s="271">
        <f t="shared" ref="A2138:E2138" si="1866">A1852</f>
        <v>0</v>
      </c>
      <c r="B2138" s="222" t="str">
        <f t="shared" si="1866"/>
        <v>Supply of boiler duct plate (B1,B2 Boiler)</v>
      </c>
      <c r="C2138" s="51">
        <f t="shared" si="1866"/>
        <v>0</v>
      </c>
      <c r="D2138" s="217" t="str">
        <f t="shared" si="1866"/>
        <v>-</v>
      </c>
      <c r="E2138" s="53">
        <f t="shared" si="1866"/>
        <v>0</v>
      </c>
      <c r="F2138" s="32">
        <f t="shared" si="1802"/>
        <v>10</v>
      </c>
      <c r="G2138" s="32">
        <f t="shared" si="1803"/>
        <v>10</v>
      </c>
      <c r="H2138" s="32">
        <f t="shared" si="1732"/>
        <v>0</v>
      </c>
      <c r="I2138" s="29">
        <f>'F4.2'!AB136</f>
        <v>0</v>
      </c>
      <c r="J2138" s="29">
        <f>'F4.2'!BA136</f>
        <v>0</v>
      </c>
      <c r="K2138" s="32"/>
      <c r="L2138" s="32"/>
      <c r="M2138" s="32">
        <f t="shared" si="1854"/>
        <v>0</v>
      </c>
      <c r="N2138" s="32">
        <f t="shared" si="1734"/>
        <v>0</v>
      </c>
      <c r="O2138" s="197"/>
      <c r="P2138" s="198"/>
    </row>
    <row r="2139" spans="1:16" ht="31.5" hidden="1" outlineLevel="1">
      <c r="A2139" s="271">
        <f t="shared" ref="A2139:E2139" si="1867">A1853</f>
        <v>0</v>
      </c>
      <c r="B2139" s="222" t="str">
        <f t="shared" si="1867"/>
        <v xml:space="preserve"> Supply of Steam turbine free standing blades (B0 steam turbine)</v>
      </c>
      <c r="C2139" s="51">
        <f t="shared" si="1867"/>
        <v>0</v>
      </c>
      <c r="D2139" s="217" t="str">
        <f t="shared" si="1867"/>
        <v>-</v>
      </c>
      <c r="E2139" s="53">
        <f t="shared" si="1867"/>
        <v>0</v>
      </c>
      <c r="F2139" s="32">
        <f t="shared" si="1802"/>
        <v>5</v>
      </c>
      <c r="G2139" s="32">
        <f t="shared" si="1803"/>
        <v>5</v>
      </c>
      <c r="H2139" s="32">
        <f t="shared" si="1732"/>
        <v>0</v>
      </c>
      <c r="I2139" s="29">
        <f>'F4.2'!AB137</f>
        <v>0</v>
      </c>
      <c r="J2139" s="29">
        <f>'F4.2'!BA137</f>
        <v>0</v>
      </c>
      <c r="K2139" s="32"/>
      <c r="L2139" s="32"/>
      <c r="M2139" s="32">
        <f t="shared" si="1854"/>
        <v>0</v>
      </c>
      <c r="N2139" s="32">
        <f t="shared" si="1734"/>
        <v>0</v>
      </c>
      <c r="O2139" s="197"/>
      <c r="P2139" s="198"/>
    </row>
    <row r="2140" spans="1:16" ht="31.5" hidden="1" outlineLevel="1">
      <c r="A2140" s="271">
        <f t="shared" ref="A2140:E2140" si="1868">A1854</f>
        <v>0</v>
      </c>
      <c r="B2140" s="222" t="str">
        <f t="shared" si="1868"/>
        <v xml:space="preserve"> Supply of Steam turbine Journal cum Thrust bearing (A0 Steam Turbine)</v>
      </c>
      <c r="C2140" s="51">
        <f t="shared" si="1868"/>
        <v>0</v>
      </c>
      <c r="D2140" s="217" t="str">
        <f t="shared" si="1868"/>
        <v>-</v>
      </c>
      <c r="E2140" s="53">
        <f t="shared" si="1868"/>
        <v>0</v>
      </c>
      <c r="F2140" s="32">
        <f t="shared" ref="F2140:F2203" si="1869">F1854+I1854</f>
        <v>5</v>
      </c>
      <c r="G2140" s="32">
        <f t="shared" ref="G2140:G2203" si="1870">G1854+M1854</f>
        <v>5</v>
      </c>
      <c r="H2140" s="32">
        <f t="shared" si="1732"/>
        <v>0</v>
      </c>
      <c r="I2140" s="29">
        <f>'F4.2'!AB138</f>
        <v>0</v>
      </c>
      <c r="J2140" s="29">
        <f>'F4.2'!BA138</f>
        <v>0</v>
      </c>
      <c r="K2140" s="32"/>
      <c r="L2140" s="32"/>
      <c r="M2140" s="32">
        <f t="shared" si="1854"/>
        <v>0</v>
      </c>
      <c r="N2140" s="32">
        <f t="shared" si="1734"/>
        <v>0</v>
      </c>
      <c r="O2140" s="197"/>
      <c r="P2140" s="198"/>
    </row>
    <row r="2141" spans="1:16" ht="47.25" hidden="1" outlineLevel="1">
      <c r="A2141" s="271">
        <f t="shared" ref="A2141:E2141" si="1871">A1855</f>
        <v>14</v>
      </c>
      <c r="B2141" s="214" t="str">
        <f t="shared" si="1871"/>
        <v>DPR for Life extension of GT Units by replacement of GT Gas ESV , Control valves and GT transmitter unit (barring gear assembly), Hand barring assembly.</v>
      </c>
      <c r="C2141" s="51">
        <f t="shared" si="1871"/>
        <v>0</v>
      </c>
      <c r="D2141" s="217" t="str">
        <f t="shared" si="1871"/>
        <v>-</v>
      </c>
      <c r="E2141" s="53">
        <f t="shared" si="1871"/>
        <v>0</v>
      </c>
      <c r="F2141" s="32">
        <f t="shared" si="1869"/>
        <v>0</v>
      </c>
      <c r="G2141" s="32">
        <f t="shared" si="1870"/>
        <v>0</v>
      </c>
      <c r="H2141" s="32">
        <f t="shared" si="1732"/>
        <v>0</v>
      </c>
      <c r="I2141" s="29">
        <f>'F4.2'!AB139</f>
        <v>0</v>
      </c>
      <c r="J2141" s="29">
        <f>'F4.2'!BA139</f>
        <v>0</v>
      </c>
      <c r="K2141" s="32"/>
      <c r="L2141" s="32"/>
      <c r="M2141" s="32">
        <f t="shared" si="1854"/>
        <v>0</v>
      </c>
      <c r="N2141" s="32">
        <f t="shared" si="1734"/>
        <v>0</v>
      </c>
      <c r="O2141" s="197"/>
      <c r="P2141" s="198"/>
    </row>
    <row r="2142" spans="1:16" ht="15.75" hidden="1" outlineLevel="1">
      <c r="A2142" s="271">
        <f t="shared" ref="A2142:E2142" si="1872">A1856</f>
        <v>0</v>
      </c>
      <c r="B2142" s="222" t="str">
        <f t="shared" si="1872"/>
        <v xml:space="preserve"> Supply of GT Gas ESV &amp; Control valve (GT 6,7 &amp; 8)</v>
      </c>
      <c r="C2142" s="51">
        <f t="shared" si="1872"/>
        <v>0</v>
      </c>
      <c r="D2142" s="217" t="str">
        <f t="shared" si="1872"/>
        <v>-</v>
      </c>
      <c r="E2142" s="53">
        <f t="shared" si="1872"/>
        <v>0</v>
      </c>
      <c r="F2142" s="32">
        <f t="shared" si="1869"/>
        <v>12</v>
      </c>
      <c r="G2142" s="32">
        <f t="shared" si="1870"/>
        <v>12</v>
      </c>
      <c r="H2142" s="32">
        <f t="shared" si="1732"/>
        <v>0</v>
      </c>
      <c r="I2142" s="29">
        <f>'F4.2'!AB140</f>
        <v>0</v>
      </c>
      <c r="J2142" s="29">
        <f>'F4.2'!BA140</f>
        <v>0</v>
      </c>
      <c r="K2142" s="32"/>
      <c r="L2142" s="32"/>
      <c r="M2142" s="32">
        <f t="shared" si="1854"/>
        <v>0</v>
      </c>
      <c r="N2142" s="32">
        <f t="shared" si="1734"/>
        <v>0</v>
      </c>
      <c r="O2142" s="197"/>
      <c r="P2142" s="198"/>
    </row>
    <row r="2143" spans="1:16" ht="47.25" hidden="1" outlineLevel="1">
      <c r="A2143" s="271">
        <f t="shared" ref="A2143:E2143" si="1873">A1857</f>
        <v>0</v>
      </c>
      <c r="B2143" s="222" t="str">
        <f t="shared" si="1873"/>
        <v xml:space="preserve"> Supply of GT Transmitter unit with Hand barring assembly (GT 5 &amp; 6 Transmitter Unit and GT 5,6,7,8 Hand Barring assembly ) </v>
      </c>
      <c r="C2143" s="51">
        <f t="shared" si="1873"/>
        <v>0</v>
      </c>
      <c r="D2143" s="217" t="str">
        <f t="shared" si="1873"/>
        <v>-</v>
      </c>
      <c r="E2143" s="53">
        <f t="shared" si="1873"/>
        <v>0</v>
      </c>
      <c r="F2143" s="32">
        <f t="shared" si="1869"/>
        <v>13</v>
      </c>
      <c r="G2143" s="32">
        <f t="shared" si="1870"/>
        <v>13</v>
      </c>
      <c r="H2143" s="32">
        <f t="shared" si="1732"/>
        <v>0</v>
      </c>
      <c r="I2143" s="29">
        <f>'F4.2'!AB141</f>
        <v>0</v>
      </c>
      <c r="J2143" s="29">
        <f>'F4.2'!BA141</f>
        <v>0</v>
      </c>
      <c r="K2143" s="32"/>
      <c r="L2143" s="32"/>
      <c r="M2143" s="32">
        <f t="shared" si="1854"/>
        <v>0</v>
      </c>
      <c r="N2143" s="32">
        <f t="shared" si="1734"/>
        <v>0</v>
      </c>
      <c r="O2143" s="197"/>
      <c r="P2143" s="198"/>
    </row>
    <row r="2144" spans="1:16" ht="47.25" hidden="1" outlineLevel="1">
      <c r="A2144" s="271">
        <f t="shared" ref="A2144:E2144" si="1874">A1858</f>
        <v>15</v>
      </c>
      <c r="B2144" s="214" t="str">
        <f t="shared" si="1874"/>
        <v>DPR for procurement of Inconel 617 plate for mixing chambers and Replacement of GT exhaust bellows, honeycomb.</v>
      </c>
      <c r="C2144" s="51">
        <f t="shared" si="1874"/>
        <v>0</v>
      </c>
      <c r="D2144" s="217" t="str">
        <f t="shared" si="1874"/>
        <v>-</v>
      </c>
      <c r="E2144" s="53">
        <f t="shared" si="1874"/>
        <v>0</v>
      </c>
      <c r="F2144" s="32">
        <f t="shared" si="1869"/>
        <v>0</v>
      </c>
      <c r="G2144" s="32">
        <f t="shared" si="1870"/>
        <v>0</v>
      </c>
      <c r="H2144" s="32">
        <f t="shared" si="1732"/>
        <v>0</v>
      </c>
      <c r="I2144" s="29">
        <f>'F4.2'!AB142</f>
        <v>0</v>
      </c>
      <c r="J2144" s="29">
        <f>'F4.2'!BA142</f>
        <v>0</v>
      </c>
      <c r="K2144" s="32"/>
      <c r="L2144" s="32"/>
      <c r="M2144" s="32">
        <f t="shared" si="1854"/>
        <v>0</v>
      </c>
      <c r="N2144" s="32">
        <f t="shared" si="1734"/>
        <v>0</v>
      </c>
      <c r="O2144" s="197"/>
      <c r="P2144" s="198"/>
    </row>
    <row r="2145" spans="1:16" ht="15.75" hidden="1" outlineLevel="1">
      <c r="A2145" s="271">
        <f t="shared" ref="A2145:E2145" si="1875">A1859</f>
        <v>0</v>
      </c>
      <c r="B2145" s="222" t="str">
        <f t="shared" si="1875"/>
        <v xml:space="preserve"> Supply of inconel 617 plate for mixing chambers (All GT)</v>
      </c>
      <c r="C2145" s="51">
        <f t="shared" si="1875"/>
        <v>0</v>
      </c>
      <c r="D2145" s="217" t="str">
        <f t="shared" si="1875"/>
        <v>-</v>
      </c>
      <c r="E2145" s="53">
        <f t="shared" si="1875"/>
        <v>0</v>
      </c>
      <c r="F2145" s="32">
        <f t="shared" si="1869"/>
        <v>20</v>
      </c>
      <c r="G2145" s="32">
        <f t="shared" si="1870"/>
        <v>20</v>
      </c>
      <c r="H2145" s="32">
        <f t="shared" si="1732"/>
        <v>0</v>
      </c>
      <c r="I2145" s="29">
        <f>'F4.2'!AB143</f>
        <v>0</v>
      </c>
      <c r="J2145" s="29">
        <f>'F4.2'!BA143</f>
        <v>0</v>
      </c>
      <c r="K2145" s="32"/>
      <c r="L2145" s="32"/>
      <c r="M2145" s="32">
        <f t="shared" si="1854"/>
        <v>0</v>
      </c>
      <c r="N2145" s="32">
        <f t="shared" si="1734"/>
        <v>0</v>
      </c>
      <c r="O2145" s="197"/>
      <c r="P2145" s="198"/>
    </row>
    <row r="2146" spans="1:16" ht="31.5" hidden="1" outlineLevel="1">
      <c r="A2146" s="271">
        <f t="shared" ref="A2146:E2146" si="1876">A1860</f>
        <v>0</v>
      </c>
      <c r="B2146" s="222" t="str">
        <f t="shared" si="1876"/>
        <v xml:space="preserve"> Replacement of GT exhaust bellows and  honeycomb. (GT7 &amp; 8)</v>
      </c>
      <c r="C2146" s="51">
        <f t="shared" si="1876"/>
        <v>0</v>
      </c>
      <c r="D2146" s="217" t="str">
        <f t="shared" si="1876"/>
        <v>-</v>
      </c>
      <c r="E2146" s="53">
        <f t="shared" si="1876"/>
        <v>0</v>
      </c>
      <c r="F2146" s="32">
        <f t="shared" si="1869"/>
        <v>8</v>
      </c>
      <c r="G2146" s="32">
        <f t="shared" si="1870"/>
        <v>8</v>
      </c>
      <c r="H2146" s="32">
        <f t="shared" si="1732"/>
        <v>0</v>
      </c>
      <c r="I2146" s="29">
        <f>'F4.2'!AB144</f>
        <v>0</v>
      </c>
      <c r="J2146" s="29">
        <f>'F4.2'!BA144</f>
        <v>0</v>
      </c>
      <c r="K2146" s="32"/>
      <c r="L2146" s="32"/>
      <c r="M2146" s="32">
        <f t="shared" si="1854"/>
        <v>0</v>
      </c>
      <c r="N2146" s="32">
        <f t="shared" si="1734"/>
        <v>0</v>
      </c>
      <c r="O2146" s="197"/>
      <c r="P2146" s="198"/>
    </row>
    <row r="2147" spans="1:16" ht="15.75" hidden="1" outlineLevel="1">
      <c r="A2147" s="271">
        <f t="shared" ref="A2147:E2147" si="1877">A1861</f>
        <v>16</v>
      </c>
      <c r="B2147" s="214" t="str">
        <f t="shared" si="1877"/>
        <v>DPR for Turbine section upgrade of GT unit 7</v>
      </c>
      <c r="C2147" s="51">
        <f t="shared" si="1877"/>
        <v>0</v>
      </c>
      <c r="D2147" s="217" t="str">
        <f t="shared" si="1877"/>
        <v>-</v>
      </c>
      <c r="E2147" s="53">
        <f t="shared" si="1877"/>
        <v>0</v>
      </c>
      <c r="F2147" s="32">
        <f t="shared" si="1869"/>
        <v>0</v>
      </c>
      <c r="G2147" s="32">
        <f t="shared" si="1870"/>
        <v>0</v>
      </c>
      <c r="H2147" s="32">
        <f t="shared" si="1732"/>
        <v>0</v>
      </c>
      <c r="I2147" s="29">
        <f>'F4.2'!AB145</f>
        <v>0</v>
      </c>
      <c r="J2147" s="29">
        <f>'F4.2'!BA145</f>
        <v>0</v>
      </c>
      <c r="K2147" s="32"/>
      <c r="L2147" s="32"/>
      <c r="M2147" s="32">
        <f t="shared" si="1854"/>
        <v>0</v>
      </c>
      <c r="N2147" s="32">
        <f t="shared" si="1734"/>
        <v>0</v>
      </c>
      <c r="O2147" s="197"/>
      <c r="P2147" s="198"/>
    </row>
    <row r="2148" spans="1:16" ht="31.5" hidden="1" outlineLevel="1">
      <c r="A2148" s="271">
        <f t="shared" ref="A2148:E2148" si="1878">A1862</f>
        <v>0</v>
      </c>
      <c r="B2148" s="222" t="str">
        <f t="shared" si="1878"/>
        <v xml:space="preserve"> Supply of Turbine rotor blades 3 &amp; 4 and Turbine stator blades 3 &amp; 4 along with installation material (TSU) GT 7</v>
      </c>
      <c r="C2148" s="51">
        <f t="shared" si="1878"/>
        <v>0</v>
      </c>
      <c r="D2148" s="217" t="str">
        <f t="shared" si="1878"/>
        <v>-</v>
      </c>
      <c r="E2148" s="53">
        <f t="shared" si="1878"/>
        <v>0</v>
      </c>
      <c r="F2148" s="32">
        <f t="shared" si="1869"/>
        <v>75</v>
      </c>
      <c r="G2148" s="32">
        <f t="shared" si="1870"/>
        <v>75</v>
      </c>
      <c r="H2148" s="32">
        <f t="shared" si="1732"/>
        <v>0</v>
      </c>
      <c r="I2148" s="29">
        <f>'F4.2'!AB146</f>
        <v>0</v>
      </c>
      <c r="J2148" s="29">
        <f>'F4.2'!BA146</f>
        <v>0</v>
      </c>
      <c r="K2148" s="32"/>
      <c r="L2148" s="32"/>
      <c r="M2148" s="32">
        <f t="shared" si="1854"/>
        <v>0</v>
      </c>
      <c r="N2148" s="32">
        <f t="shared" si="1734"/>
        <v>0</v>
      </c>
      <c r="O2148" s="197"/>
      <c r="P2148" s="198"/>
    </row>
    <row r="2149" spans="1:16" ht="47.25" hidden="1" outlineLevel="1">
      <c r="A2149" s="271">
        <f t="shared" ref="A2149:E2149" si="1879">A1863</f>
        <v>17</v>
      </c>
      <c r="B2149" s="214" t="str">
        <f t="shared" si="1879"/>
        <v>DPR for Supply and erection of new air compressor system with screw type compressor, HVAC system with Screw type  Compressor  and  Stg II and Stg III DG set at GTPS Uran</v>
      </c>
      <c r="C2149" s="51">
        <f t="shared" si="1879"/>
        <v>0</v>
      </c>
      <c r="D2149" s="217" t="str">
        <f t="shared" si="1879"/>
        <v>-</v>
      </c>
      <c r="E2149" s="53">
        <f t="shared" si="1879"/>
        <v>0</v>
      </c>
      <c r="F2149" s="32">
        <f t="shared" si="1869"/>
        <v>0</v>
      </c>
      <c r="G2149" s="32">
        <f t="shared" si="1870"/>
        <v>0</v>
      </c>
      <c r="H2149" s="32">
        <f t="shared" si="1732"/>
        <v>0</v>
      </c>
      <c r="I2149" s="29">
        <f>'F4.2'!AB147</f>
        <v>0</v>
      </c>
      <c r="J2149" s="29">
        <f>'F4.2'!BA147</f>
        <v>0</v>
      </c>
      <c r="K2149" s="32"/>
      <c r="L2149" s="32"/>
      <c r="M2149" s="32">
        <f t="shared" si="1854"/>
        <v>0</v>
      </c>
      <c r="N2149" s="32">
        <f t="shared" si="1734"/>
        <v>0</v>
      </c>
      <c r="O2149" s="197"/>
      <c r="P2149" s="198"/>
    </row>
    <row r="2150" spans="1:16" ht="47.25" hidden="1" outlineLevel="1">
      <c r="A2150" s="271">
        <f t="shared" ref="A2150:E2150" si="1880">A1864</f>
        <v>0</v>
      </c>
      <c r="B2150" s="222" t="str">
        <f t="shared" si="1880"/>
        <v xml:space="preserve"> Supply and erection of new Air compressor system with Screw type Compressor (Service &amp; instrument air compressors)</v>
      </c>
      <c r="C2150" s="51">
        <f t="shared" si="1880"/>
        <v>0</v>
      </c>
      <c r="D2150" s="217" t="str">
        <f t="shared" si="1880"/>
        <v>-</v>
      </c>
      <c r="E2150" s="53">
        <f t="shared" si="1880"/>
        <v>0</v>
      </c>
      <c r="F2150" s="32">
        <f t="shared" si="1869"/>
        <v>14</v>
      </c>
      <c r="G2150" s="32">
        <f t="shared" si="1870"/>
        <v>14</v>
      </c>
      <c r="H2150" s="32">
        <f t="shared" si="1732"/>
        <v>0</v>
      </c>
      <c r="I2150" s="29">
        <f>'F4.2'!AB148</f>
        <v>0</v>
      </c>
      <c r="J2150" s="29">
        <f>'F4.2'!BA148</f>
        <v>0</v>
      </c>
      <c r="K2150" s="32"/>
      <c r="L2150" s="32"/>
      <c r="M2150" s="32">
        <f t="shared" si="1854"/>
        <v>0</v>
      </c>
      <c r="N2150" s="32">
        <f t="shared" si="1734"/>
        <v>0</v>
      </c>
      <c r="O2150" s="197"/>
      <c r="P2150" s="198"/>
    </row>
    <row r="2151" spans="1:16" ht="31.5" hidden="1" outlineLevel="1">
      <c r="A2151" s="271">
        <f t="shared" ref="A2151:E2151" si="1881">A1865</f>
        <v>0</v>
      </c>
      <c r="B2151" s="222" t="str">
        <f t="shared" si="1881"/>
        <v xml:space="preserve">  Supply and erection of new HVAC system with Screw type Compressor </v>
      </c>
      <c r="C2151" s="51">
        <f t="shared" si="1881"/>
        <v>0</v>
      </c>
      <c r="D2151" s="217" t="str">
        <f t="shared" si="1881"/>
        <v>-</v>
      </c>
      <c r="E2151" s="53">
        <f t="shared" si="1881"/>
        <v>0</v>
      </c>
      <c r="F2151" s="32">
        <f t="shared" si="1869"/>
        <v>13</v>
      </c>
      <c r="G2151" s="32">
        <f t="shared" si="1870"/>
        <v>13</v>
      </c>
      <c r="H2151" s="32">
        <f t="shared" si="1732"/>
        <v>0</v>
      </c>
      <c r="I2151" s="29">
        <f>'F4.2'!AB149</f>
        <v>0</v>
      </c>
      <c r="J2151" s="29">
        <f>'F4.2'!BA149</f>
        <v>0</v>
      </c>
      <c r="K2151" s="32"/>
      <c r="L2151" s="32"/>
      <c r="M2151" s="32">
        <f t="shared" si="1854"/>
        <v>0</v>
      </c>
      <c r="N2151" s="32">
        <f t="shared" si="1734"/>
        <v>0</v>
      </c>
      <c r="O2151" s="197"/>
      <c r="P2151" s="198"/>
    </row>
    <row r="2152" spans="1:16" ht="15.75" hidden="1" outlineLevel="1">
      <c r="A2152" s="271">
        <f t="shared" ref="A2152:E2152" si="1882">A1866</f>
        <v>0</v>
      </c>
      <c r="B2152" s="222" t="str">
        <f t="shared" si="1882"/>
        <v xml:space="preserve"> Supply &amp; Errection of Stage II and Stage III DG set</v>
      </c>
      <c r="C2152" s="51">
        <f t="shared" si="1882"/>
        <v>0</v>
      </c>
      <c r="D2152" s="217" t="str">
        <f t="shared" si="1882"/>
        <v>-</v>
      </c>
      <c r="E2152" s="53">
        <f t="shared" si="1882"/>
        <v>0</v>
      </c>
      <c r="F2152" s="32">
        <f t="shared" si="1869"/>
        <v>5</v>
      </c>
      <c r="G2152" s="32">
        <f t="shared" si="1870"/>
        <v>5</v>
      </c>
      <c r="H2152" s="32">
        <f t="shared" si="1732"/>
        <v>0</v>
      </c>
      <c r="I2152" s="29">
        <f>'F4.2'!AB150</f>
        <v>0</v>
      </c>
      <c r="J2152" s="29">
        <f>'F4.2'!BA150</f>
        <v>0</v>
      </c>
      <c r="K2152" s="32"/>
      <c r="L2152" s="32"/>
      <c r="M2152" s="32">
        <f t="shared" si="1854"/>
        <v>0</v>
      </c>
      <c r="N2152" s="32">
        <f t="shared" si="1734"/>
        <v>0</v>
      </c>
      <c r="O2152" s="197"/>
      <c r="P2152" s="198"/>
    </row>
    <row r="2153" spans="1:16" ht="47.25" hidden="1" outlineLevel="1">
      <c r="A2153" s="271">
        <f t="shared" ref="A2153:E2153" si="1883">A1867</f>
        <v>18</v>
      </c>
      <c r="B2153" s="214" t="str">
        <f t="shared" si="1883"/>
        <v>DPR for Life extension of GT by procurement of Mixing chambers with installation material and Procurement of GT flametube bricks &amp; brick holders.</v>
      </c>
      <c r="C2153" s="51">
        <f t="shared" si="1883"/>
        <v>0</v>
      </c>
      <c r="D2153" s="217" t="str">
        <f t="shared" si="1883"/>
        <v>-</v>
      </c>
      <c r="E2153" s="53">
        <f t="shared" si="1883"/>
        <v>0</v>
      </c>
      <c r="F2153" s="32">
        <f t="shared" si="1869"/>
        <v>0</v>
      </c>
      <c r="G2153" s="32">
        <f t="shared" si="1870"/>
        <v>0</v>
      </c>
      <c r="H2153" s="32">
        <f t="shared" si="1732"/>
        <v>0</v>
      </c>
      <c r="I2153" s="29">
        <f>'F4.2'!AB151</f>
        <v>0</v>
      </c>
      <c r="J2153" s="29">
        <f>'F4.2'!BA151</f>
        <v>0</v>
      </c>
      <c r="K2153" s="32"/>
      <c r="L2153" s="32"/>
      <c r="M2153" s="32">
        <f t="shared" si="1854"/>
        <v>0</v>
      </c>
      <c r="N2153" s="32">
        <f t="shared" si="1734"/>
        <v>0</v>
      </c>
      <c r="O2153" s="197"/>
      <c r="P2153" s="198"/>
    </row>
    <row r="2154" spans="1:16" ht="15.75" hidden="1" outlineLevel="1">
      <c r="A2154" s="271">
        <f t="shared" ref="A2154:E2154" si="1884">A1868</f>
        <v>0</v>
      </c>
      <c r="B2154" s="222" t="str">
        <f t="shared" si="1884"/>
        <v xml:space="preserve"> Supply of Mixing chambers with installation material (GT 5)</v>
      </c>
      <c r="C2154" s="51">
        <f t="shared" si="1884"/>
        <v>0</v>
      </c>
      <c r="D2154" s="217" t="str">
        <f t="shared" si="1884"/>
        <v>-</v>
      </c>
      <c r="E2154" s="53">
        <f t="shared" si="1884"/>
        <v>0</v>
      </c>
      <c r="F2154" s="32">
        <f t="shared" si="1869"/>
        <v>20</v>
      </c>
      <c r="G2154" s="32">
        <f t="shared" si="1870"/>
        <v>20</v>
      </c>
      <c r="H2154" s="32">
        <f t="shared" si="1732"/>
        <v>0</v>
      </c>
      <c r="I2154" s="29">
        <f>'F4.2'!AB152</f>
        <v>0</v>
      </c>
      <c r="J2154" s="29">
        <f>'F4.2'!BA152</f>
        <v>0</v>
      </c>
      <c r="K2154" s="32"/>
      <c r="L2154" s="32"/>
      <c r="M2154" s="32">
        <f t="shared" si="1854"/>
        <v>0</v>
      </c>
      <c r="N2154" s="32">
        <f t="shared" si="1734"/>
        <v>0</v>
      </c>
      <c r="O2154" s="197"/>
      <c r="P2154" s="198"/>
    </row>
    <row r="2155" spans="1:16" ht="15.75" hidden="1" outlineLevel="1">
      <c r="A2155" s="271">
        <f t="shared" ref="A2155:E2155" si="1885">A1869</f>
        <v>0</v>
      </c>
      <c r="B2155" s="222" t="str">
        <f t="shared" si="1885"/>
        <v xml:space="preserve">  Supply of GT Flametube bricks &amp; brick holders (All GT)</v>
      </c>
      <c r="C2155" s="51">
        <f t="shared" si="1885"/>
        <v>0</v>
      </c>
      <c r="D2155" s="217" t="str">
        <f t="shared" si="1885"/>
        <v>-</v>
      </c>
      <c r="E2155" s="53">
        <f t="shared" si="1885"/>
        <v>0</v>
      </c>
      <c r="F2155" s="32">
        <f t="shared" si="1869"/>
        <v>6</v>
      </c>
      <c r="G2155" s="32">
        <f t="shared" si="1870"/>
        <v>6</v>
      </c>
      <c r="H2155" s="32">
        <f t="shared" si="1732"/>
        <v>0</v>
      </c>
      <c r="I2155" s="29">
        <f>'F4.2'!AB153</f>
        <v>0</v>
      </c>
      <c r="J2155" s="29">
        <f>'F4.2'!BA153</f>
        <v>0</v>
      </c>
      <c r="K2155" s="32"/>
      <c r="L2155" s="32"/>
      <c r="M2155" s="32">
        <f t="shared" si="1854"/>
        <v>0</v>
      </c>
      <c r="N2155" s="32">
        <f t="shared" si="1734"/>
        <v>0</v>
      </c>
      <c r="O2155" s="197"/>
      <c r="P2155" s="198"/>
    </row>
    <row r="2156" spans="1:16" ht="31.5" hidden="1" outlineLevel="1">
      <c r="A2156" s="271">
        <f t="shared" ref="A2156:E2156" si="1886">A1870</f>
        <v>19</v>
      </c>
      <c r="B2156" s="214" t="str">
        <f t="shared" si="1886"/>
        <v>DPR for Life extension of GT by Procurement of  Compressor diaphragm rings with stator blades– 1 to 16 for GT Unit 6.</v>
      </c>
      <c r="C2156" s="51">
        <f t="shared" si="1886"/>
        <v>0</v>
      </c>
      <c r="D2156" s="217" t="str">
        <f t="shared" si="1886"/>
        <v>-</v>
      </c>
      <c r="E2156" s="53">
        <f t="shared" si="1886"/>
        <v>0</v>
      </c>
      <c r="F2156" s="32">
        <f t="shared" si="1869"/>
        <v>0</v>
      </c>
      <c r="G2156" s="32">
        <f t="shared" si="1870"/>
        <v>0</v>
      </c>
      <c r="H2156" s="32">
        <f t="shared" si="1732"/>
        <v>0</v>
      </c>
      <c r="I2156" s="29">
        <f>'F4.2'!AB154</f>
        <v>0</v>
      </c>
      <c r="J2156" s="29">
        <f>'F4.2'!BA154</f>
        <v>0</v>
      </c>
      <c r="K2156" s="32"/>
      <c r="L2156" s="32"/>
      <c r="M2156" s="32">
        <f t="shared" si="1854"/>
        <v>0</v>
      </c>
      <c r="N2156" s="32">
        <f t="shared" si="1734"/>
        <v>0</v>
      </c>
      <c r="O2156" s="197"/>
      <c r="P2156" s="198"/>
    </row>
    <row r="2157" spans="1:16" ht="31.5" hidden="1" outlineLevel="1">
      <c r="A2157" s="271">
        <f t="shared" ref="A2157:E2157" si="1887">A1871</f>
        <v>0</v>
      </c>
      <c r="B2157" s="222" t="str">
        <f t="shared" si="1887"/>
        <v xml:space="preserve"> Supply of Compressor diaphragm rings with stator blades– 1 to 16 (GT 6)</v>
      </c>
      <c r="C2157" s="51">
        <f t="shared" si="1887"/>
        <v>0</v>
      </c>
      <c r="D2157" s="217" t="str">
        <f t="shared" si="1887"/>
        <v>-</v>
      </c>
      <c r="E2157" s="53">
        <f t="shared" si="1887"/>
        <v>0</v>
      </c>
      <c r="F2157" s="32">
        <f t="shared" si="1869"/>
        <v>35</v>
      </c>
      <c r="G2157" s="32">
        <f t="shared" si="1870"/>
        <v>35</v>
      </c>
      <c r="H2157" s="32">
        <f t="shared" si="1732"/>
        <v>0</v>
      </c>
      <c r="I2157" s="29">
        <f>'F4.2'!AB155</f>
        <v>0</v>
      </c>
      <c r="J2157" s="29">
        <f>'F4.2'!BA155</f>
        <v>0</v>
      </c>
      <c r="K2157" s="32"/>
      <c r="L2157" s="32"/>
      <c r="M2157" s="32">
        <f t="shared" si="1854"/>
        <v>0</v>
      </c>
      <c r="N2157" s="32">
        <f t="shared" si="1734"/>
        <v>0</v>
      </c>
      <c r="O2157" s="197"/>
      <c r="P2157" s="198"/>
    </row>
    <row r="2158" spans="1:16" ht="47.25" hidden="1" outlineLevel="1">
      <c r="A2158" s="271">
        <f t="shared" ref="A2158:E2158" si="1888">A1872</f>
        <v>20</v>
      </c>
      <c r="B2158" s="214" t="str">
        <f t="shared" si="1888"/>
        <v>DPR for Procurement of Turbine stator blades 1 &amp; 2 and Turbine rotor blades 1 &amp; 2 along with installation material for GT unit 5.</v>
      </c>
      <c r="C2158" s="51">
        <f t="shared" si="1888"/>
        <v>0</v>
      </c>
      <c r="D2158" s="217" t="str">
        <f t="shared" si="1888"/>
        <v>-</v>
      </c>
      <c r="E2158" s="53">
        <f t="shared" si="1888"/>
        <v>0</v>
      </c>
      <c r="F2158" s="32">
        <f t="shared" si="1869"/>
        <v>0</v>
      </c>
      <c r="G2158" s="32">
        <f t="shared" si="1870"/>
        <v>0</v>
      </c>
      <c r="H2158" s="32">
        <f t="shared" si="1732"/>
        <v>0</v>
      </c>
      <c r="I2158" s="29">
        <f>'F4.2'!AB156</f>
        <v>0</v>
      </c>
      <c r="J2158" s="29">
        <f>'F4.2'!BA156</f>
        <v>0</v>
      </c>
      <c r="K2158" s="32"/>
      <c r="L2158" s="32"/>
      <c r="M2158" s="32">
        <f t="shared" si="1854"/>
        <v>0</v>
      </c>
      <c r="N2158" s="32">
        <f t="shared" si="1734"/>
        <v>0</v>
      </c>
      <c r="O2158" s="197"/>
      <c r="P2158" s="198"/>
    </row>
    <row r="2159" spans="1:16" ht="31.5" hidden="1" outlineLevel="1">
      <c r="A2159" s="271">
        <f t="shared" ref="A2159:E2159" si="1889">A1873</f>
        <v>0</v>
      </c>
      <c r="B2159" s="222" t="str">
        <f t="shared" si="1889"/>
        <v xml:space="preserve"> Supply of Turbine stator blades 1 &amp; 2 and Turbine rotor blades 1 &amp; 2 along with installation material (GT 5)</v>
      </c>
      <c r="C2159" s="51">
        <f t="shared" si="1889"/>
        <v>0</v>
      </c>
      <c r="D2159" s="217" t="str">
        <f t="shared" si="1889"/>
        <v>-</v>
      </c>
      <c r="E2159" s="53">
        <f t="shared" si="1889"/>
        <v>0</v>
      </c>
      <c r="F2159" s="32">
        <f t="shared" si="1869"/>
        <v>50</v>
      </c>
      <c r="G2159" s="32">
        <f t="shared" si="1870"/>
        <v>50</v>
      </c>
      <c r="H2159" s="32">
        <f t="shared" si="1732"/>
        <v>0</v>
      </c>
      <c r="I2159" s="29">
        <f>'F4.2'!AB157</f>
        <v>0</v>
      </c>
      <c r="J2159" s="29">
        <f>'F4.2'!BA157</f>
        <v>0</v>
      </c>
      <c r="K2159" s="32"/>
      <c r="L2159" s="32"/>
      <c r="M2159" s="32">
        <f t="shared" si="1854"/>
        <v>0</v>
      </c>
      <c r="N2159" s="32">
        <f t="shared" si="1734"/>
        <v>0</v>
      </c>
      <c r="O2159" s="197"/>
      <c r="P2159" s="198"/>
    </row>
    <row r="2160" spans="1:16" ht="47.25" hidden="1" outlineLevel="1">
      <c r="A2160" s="271">
        <f t="shared" ref="A2160:E2160" si="1890">A1874</f>
        <v>21</v>
      </c>
      <c r="B2160" s="214" t="str">
        <f t="shared" si="1890"/>
        <v>DPR for Procurement of Various oil pumps, water pumps of GT Units and Procurement of GT blow off valves and IGV blades along with its complete operating mechanism.</v>
      </c>
      <c r="C2160" s="51">
        <f t="shared" si="1890"/>
        <v>0</v>
      </c>
      <c r="D2160" s="217" t="str">
        <f t="shared" si="1890"/>
        <v>-</v>
      </c>
      <c r="E2160" s="53">
        <f t="shared" si="1890"/>
        <v>0</v>
      </c>
      <c r="F2160" s="32">
        <f t="shared" si="1869"/>
        <v>0</v>
      </c>
      <c r="G2160" s="32">
        <f t="shared" si="1870"/>
        <v>0</v>
      </c>
      <c r="H2160" s="32">
        <f t="shared" si="1732"/>
        <v>0</v>
      </c>
      <c r="I2160" s="29">
        <f>'F4.2'!AB158</f>
        <v>0</v>
      </c>
      <c r="J2160" s="29">
        <f>'F4.2'!BA158</f>
        <v>0</v>
      </c>
      <c r="K2160" s="32"/>
      <c r="L2160" s="32"/>
      <c r="M2160" s="32">
        <f t="shared" si="1854"/>
        <v>0</v>
      </c>
      <c r="N2160" s="32">
        <f t="shared" si="1734"/>
        <v>0</v>
      </c>
      <c r="O2160" s="197"/>
      <c r="P2160" s="198"/>
    </row>
    <row r="2161" spans="1:16" ht="47.25" hidden="1" outlineLevel="1">
      <c r="A2161" s="271">
        <f t="shared" ref="A2161:E2161" si="1891">A1875</f>
        <v>0</v>
      </c>
      <c r="B2161" s="222" t="str">
        <f t="shared" si="1891"/>
        <v xml:space="preserve"> Supply of all GT pumps (MOP,JOP, Boosster pump, EOP, oil vapour fan, CW pumps, Makeup pumps, colony water pumps, drinking water pumps) for all GT</v>
      </c>
      <c r="C2161" s="51">
        <f t="shared" si="1891"/>
        <v>0</v>
      </c>
      <c r="D2161" s="217" t="str">
        <f t="shared" si="1891"/>
        <v>-</v>
      </c>
      <c r="E2161" s="53">
        <f t="shared" si="1891"/>
        <v>0</v>
      </c>
      <c r="F2161" s="32">
        <f t="shared" si="1869"/>
        <v>16</v>
      </c>
      <c r="G2161" s="32">
        <f t="shared" si="1870"/>
        <v>16</v>
      </c>
      <c r="H2161" s="32">
        <f t="shared" si="1732"/>
        <v>0</v>
      </c>
      <c r="I2161" s="29">
        <f>'F4.2'!AB159</f>
        <v>0</v>
      </c>
      <c r="J2161" s="29">
        <f>'F4.2'!BA159</f>
        <v>0</v>
      </c>
      <c r="K2161" s="32"/>
      <c r="L2161" s="32"/>
      <c r="M2161" s="32">
        <f t="shared" si="1854"/>
        <v>0</v>
      </c>
      <c r="N2161" s="32">
        <f t="shared" si="1734"/>
        <v>0</v>
      </c>
      <c r="O2161" s="197"/>
      <c r="P2161" s="198"/>
    </row>
    <row r="2162" spans="1:16" ht="15.75" hidden="1" outlineLevel="1">
      <c r="A2162" s="271">
        <f t="shared" ref="A2162:E2162" si="1892">A1876</f>
        <v>0</v>
      </c>
      <c r="B2162" s="222" t="str">
        <f t="shared" si="1892"/>
        <v xml:space="preserve">  Supply of GT Blow-off valves (All GT)</v>
      </c>
      <c r="C2162" s="51">
        <f t="shared" si="1892"/>
        <v>0</v>
      </c>
      <c r="D2162" s="217" t="str">
        <f t="shared" si="1892"/>
        <v>-</v>
      </c>
      <c r="E2162" s="53">
        <f t="shared" si="1892"/>
        <v>0</v>
      </c>
      <c r="F2162" s="32">
        <f t="shared" si="1869"/>
        <v>6</v>
      </c>
      <c r="G2162" s="32">
        <f t="shared" si="1870"/>
        <v>6</v>
      </c>
      <c r="H2162" s="32">
        <f t="shared" si="1732"/>
        <v>0</v>
      </c>
      <c r="I2162" s="29">
        <f>'F4.2'!AB160</f>
        <v>0</v>
      </c>
      <c r="J2162" s="29">
        <f>'F4.2'!BA160</f>
        <v>0</v>
      </c>
      <c r="K2162" s="32"/>
      <c r="L2162" s="32"/>
      <c r="M2162" s="32">
        <f t="shared" si="1854"/>
        <v>0</v>
      </c>
      <c r="N2162" s="32">
        <f t="shared" si="1734"/>
        <v>0</v>
      </c>
      <c r="O2162" s="197"/>
      <c r="P2162" s="198"/>
    </row>
    <row r="2163" spans="1:16" ht="31.5" hidden="1" outlineLevel="1">
      <c r="A2163" s="271">
        <f t="shared" ref="A2163:E2163" si="1893">A1877</f>
        <v>0</v>
      </c>
      <c r="B2163" s="222" t="str">
        <f t="shared" si="1893"/>
        <v xml:space="preserve"> Supply of IGV blades along with its complete operating mechanism (GT 5,6,8)</v>
      </c>
      <c r="C2163" s="51">
        <f t="shared" si="1893"/>
        <v>0</v>
      </c>
      <c r="D2163" s="217" t="str">
        <f t="shared" si="1893"/>
        <v>-</v>
      </c>
      <c r="E2163" s="53">
        <f t="shared" si="1893"/>
        <v>0</v>
      </c>
      <c r="F2163" s="32">
        <f t="shared" si="1869"/>
        <v>5</v>
      </c>
      <c r="G2163" s="32">
        <f t="shared" si="1870"/>
        <v>5</v>
      </c>
      <c r="H2163" s="32">
        <f t="shared" si="1732"/>
        <v>0</v>
      </c>
      <c r="I2163" s="29">
        <f>'F4.2'!AB161</f>
        <v>0</v>
      </c>
      <c r="J2163" s="29">
        <f>'F4.2'!BA161</f>
        <v>0</v>
      </c>
      <c r="K2163" s="32"/>
      <c r="L2163" s="32"/>
      <c r="M2163" s="32">
        <f t="shared" si="1854"/>
        <v>0</v>
      </c>
      <c r="N2163" s="32">
        <f t="shared" si="1734"/>
        <v>0</v>
      </c>
      <c r="O2163" s="197"/>
      <c r="P2163" s="198"/>
    </row>
    <row r="2164" spans="1:16" ht="31.5" hidden="1" outlineLevel="1">
      <c r="A2164" s="271">
        <f t="shared" ref="A2164:E2164" si="1894">A1878</f>
        <v>22</v>
      </c>
      <c r="B2164" s="214" t="str">
        <f t="shared" si="1894"/>
        <v>DPR for Life extension of GT units by Procurement of inner casing &amp; K rings with installation material.</v>
      </c>
      <c r="C2164" s="51">
        <f t="shared" si="1894"/>
        <v>0</v>
      </c>
      <c r="D2164" s="217" t="str">
        <f t="shared" si="1894"/>
        <v>-</v>
      </c>
      <c r="E2164" s="53">
        <f t="shared" si="1894"/>
        <v>0</v>
      </c>
      <c r="F2164" s="32">
        <f t="shared" si="1869"/>
        <v>0</v>
      </c>
      <c r="G2164" s="32">
        <f t="shared" si="1870"/>
        <v>0</v>
      </c>
      <c r="H2164" s="32">
        <f t="shared" si="1732"/>
        <v>0</v>
      </c>
      <c r="I2164" s="29">
        <f>'F4.2'!AB162</f>
        <v>0</v>
      </c>
      <c r="J2164" s="29">
        <f>'F4.2'!BA162</f>
        <v>0</v>
      </c>
      <c r="K2164" s="32"/>
      <c r="L2164" s="32"/>
      <c r="M2164" s="32">
        <f t="shared" si="1854"/>
        <v>0</v>
      </c>
      <c r="N2164" s="32">
        <f t="shared" si="1734"/>
        <v>0</v>
      </c>
      <c r="O2164" s="197"/>
      <c r="P2164" s="198"/>
    </row>
    <row r="2165" spans="1:16" ht="31.5" hidden="1" outlineLevel="1">
      <c r="A2165" s="271">
        <f t="shared" ref="A2165:E2165" si="1895">A1879</f>
        <v>0</v>
      </c>
      <c r="B2165" s="222" t="str">
        <f t="shared" si="1895"/>
        <v xml:space="preserve"> Supply of inner casing &amp; K ring with installation material (Inner casing for GT 8 and All GT K ring)</v>
      </c>
      <c r="C2165" s="51">
        <f t="shared" si="1895"/>
        <v>0</v>
      </c>
      <c r="D2165" s="217" t="str">
        <f t="shared" si="1895"/>
        <v>-</v>
      </c>
      <c r="E2165" s="53">
        <f t="shared" si="1895"/>
        <v>0</v>
      </c>
      <c r="F2165" s="32">
        <f t="shared" si="1869"/>
        <v>30</v>
      </c>
      <c r="G2165" s="32">
        <f t="shared" si="1870"/>
        <v>30</v>
      </c>
      <c r="H2165" s="32">
        <f t="shared" si="1732"/>
        <v>0</v>
      </c>
      <c r="I2165" s="29">
        <f>'F4.2'!AB163</f>
        <v>0</v>
      </c>
      <c r="J2165" s="29">
        <f>'F4.2'!BA163</f>
        <v>0</v>
      </c>
      <c r="K2165" s="32"/>
      <c r="L2165" s="32"/>
      <c r="M2165" s="32">
        <f t="shared" si="1854"/>
        <v>0</v>
      </c>
      <c r="N2165" s="32">
        <f t="shared" si="1734"/>
        <v>0</v>
      </c>
      <c r="O2165" s="197"/>
      <c r="P2165" s="198"/>
    </row>
    <row r="2166" spans="1:16" ht="63" hidden="1" outlineLevel="1">
      <c r="A2166" s="271">
        <f t="shared" ref="A2166:E2166" si="1896">A1880</f>
        <v>23</v>
      </c>
      <c r="B2166" s="214" t="str">
        <f t="shared" si="1896"/>
        <v>DPR for CCPP process improvement by Procurement and erection of Hangers and supports of Gas skid, A0 ,B0 block and supply of various size pipelines and boiler tubes for Boiler, GT</v>
      </c>
      <c r="C2166" s="51">
        <f t="shared" si="1896"/>
        <v>0</v>
      </c>
      <c r="D2166" s="217" t="str">
        <f t="shared" si="1896"/>
        <v>-</v>
      </c>
      <c r="E2166" s="53">
        <f t="shared" si="1896"/>
        <v>0</v>
      </c>
      <c r="F2166" s="32">
        <f t="shared" si="1869"/>
        <v>0</v>
      </c>
      <c r="G2166" s="32">
        <f t="shared" si="1870"/>
        <v>0</v>
      </c>
      <c r="H2166" s="32">
        <f t="shared" si="1732"/>
        <v>0</v>
      </c>
      <c r="I2166" s="29">
        <f>'F4.2'!AB164</f>
        <v>0</v>
      </c>
      <c r="J2166" s="29">
        <f>'F4.2'!BA164</f>
        <v>0</v>
      </c>
      <c r="K2166" s="32"/>
      <c r="L2166" s="32"/>
      <c r="M2166" s="32">
        <f t="shared" si="1854"/>
        <v>0</v>
      </c>
      <c r="N2166" s="32">
        <f t="shared" si="1734"/>
        <v>0</v>
      </c>
      <c r="O2166" s="197"/>
      <c r="P2166" s="198"/>
    </row>
    <row r="2167" spans="1:16" ht="31.5" hidden="1" outlineLevel="1">
      <c r="A2167" s="271">
        <f t="shared" ref="A2167:E2167" si="1897">A1881</f>
        <v>0</v>
      </c>
      <c r="B2167" s="222" t="str">
        <f t="shared" si="1897"/>
        <v xml:space="preserve"> Supply and erection of Hangers and supports (Gas skid, A0 and B0 Block)</v>
      </c>
      <c r="C2167" s="51">
        <f t="shared" si="1897"/>
        <v>0</v>
      </c>
      <c r="D2167" s="217" t="str">
        <f t="shared" si="1897"/>
        <v>-</v>
      </c>
      <c r="E2167" s="53">
        <f t="shared" si="1897"/>
        <v>0</v>
      </c>
      <c r="F2167" s="32">
        <f t="shared" si="1869"/>
        <v>10</v>
      </c>
      <c r="G2167" s="32">
        <f t="shared" si="1870"/>
        <v>10</v>
      </c>
      <c r="H2167" s="32">
        <f t="shared" si="1732"/>
        <v>0</v>
      </c>
      <c r="I2167" s="29">
        <f>'F4.2'!AB165</f>
        <v>0</v>
      </c>
      <c r="J2167" s="29">
        <f>'F4.2'!BA165</f>
        <v>0</v>
      </c>
      <c r="K2167" s="32"/>
      <c r="L2167" s="32"/>
      <c r="M2167" s="32">
        <f t="shared" si="1854"/>
        <v>0</v>
      </c>
      <c r="N2167" s="32">
        <f t="shared" si="1734"/>
        <v>0</v>
      </c>
      <c r="O2167" s="197"/>
      <c r="P2167" s="198"/>
    </row>
    <row r="2168" spans="1:16" ht="31.5" hidden="1" outlineLevel="1">
      <c r="A2168" s="271">
        <f t="shared" ref="A2168:E2168" si="1898">A1882</f>
        <v>0</v>
      </c>
      <c r="B2168" s="222" t="str">
        <f t="shared" si="1898"/>
        <v xml:space="preserve"> Supply of Various size high pressure pipelines and tubes for Boiler and GT &amp; ST</v>
      </c>
      <c r="C2168" s="51">
        <f t="shared" si="1898"/>
        <v>0</v>
      </c>
      <c r="D2168" s="217" t="str">
        <f t="shared" si="1898"/>
        <v>-</v>
      </c>
      <c r="E2168" s="53">
        <f t="shared" si="1898"/>
        <v>0</v>
      </c>
      <c r="F2168" s="32">
        <f t="shared" si="1869"/>
        <v>16</v>
      </c>
      <c r="G2168" s="32">
        <f t="shared" si="1870"/>
        <v>16</v>
      </c>
      <c r="H2168" s="32">
        <f t="shared" si="1732"/>
        <v>0</v>
      </c>
      <c r="I2168" s="29">
        <f>'F4.2'!AB166</f>
        <v>0</v>
      </c>
      <c r="J2168" s="29">
        <f>'F4.2'!BA166</f>
        <v>0</v>
      </c>
      <c r="K2168" s="32"/>
      <c r="L2168" s="32"/>
      <c r="M2168" s="32">
        <f t="shared" si="1854"/>
        <v>0</v>
      </c>
      <c r="N2168" s="32">
        <f t="shared" si="1734"/>
        <v>0</v>
      </c>
      <c r="O2168" s="197"/>
      <c r="P2168" s="198"/>
    </row>
    <row r="2169" spans="1:16" ht="47.25" hidden="1" outlineLevel="1">
      <c r="A2169" s="271">
        <f t="shared" ref="A2169:E2169" si="1899">A1883</f>
        <v>24</v>
      </c>
      <c r="B2169" s="214" t="str">
        <f t="shared" si="1899"/>
        <v>DPR for Procurement of Turbine stator blades 1 &amp; 2 and Turbine rotor blades 1 &amp; 2 along with installation material for GT unit 7.</v>
      </c>
      <c r="C2169" s="51">
        <f t="shared" si="1899"/>
        <v>0</v>
      </c>
      <c r="D2169" s="217" t="str">
        <f t="shared" si="1899"/>
        <v>-</v>
      </c>
      <c r="E2169" s="53">
        <f t="shared" si="1899"/>
        <v>0</v>
      </c>
      <c r="F2169" s="32">
        <f t="shared" si="1869"/>
        <v>0</v>
      </c>
      <c r="G2169" s="32">
        <f t="shared" si="1870"/>
        <v>0</v>
      </c>
      <c r="H2169" s="32">
        <f t="shared" si="1732"/>
        <v>0</v>
      </c>
      <c r="I2169" s="29">
        <f>'F4.2'!AB167</f>
        <v>0</v>
      </c>
      <c r="J2169" s="29">
        <f>'F4.2'!BA167</f>
        <v>0</v>
      </c>
      <c r="K2169" s="32"/>
      <c r="L2169" s="32"/>
      <c r="M2169" s="32">
        <f t="shared" si="1854"/>
        <v>0</v>
      </c>
      <c r="N2169" s="32">
        <f t="shared" si="1734"/>
        <v>0</v>
      </c>
      <c r="O2169" s="197"/>
      <c r="P2169" s="198"/>
    </row>
    <row r="2170" spans="1:16" ht="31.5" hidden="1" outlineLevel="1">
      <c r="A2170" s="271">
        <f t="shared" ref="A2170:E2170" si="1900">A1884</f>
        <v>0</v>
      </c>
      <c r="B2170" s="222" t="str">
        <f t="shared" si="1900"/>
        <v xml:space="preserve"> Supply of Turbine rotor blades 1 &amp; 2 and Turbine stator blades 1 &amp; 2 along with installation material (GT7)</v>
      </c>
      <c r="C2170" s="51">
        <f t="shared" si="1900"/>
        <v>0</v>
      </c>
      <c r="D2170" s="217" t="str">
        <f t="shared" si="1900"/>
        <v>-</v>
      </c>
      <c r="E2170" s="53">
        <f t="shared" si="1900"/>
        <v>0</v>
      </c>
      <c r="F2170" s="32">
        <f t="shared" si="1869"/>
        <v>0</v>
      </c>
      <c r="G2170" s="32">
        <f t="shared" si="1870"/>
        <v>0</v>
      </c>
      <c r="H2170" s="32">
        <f t="shared" si="1732"/>
        <v>0</v>
      </c>
      <c r="I2170" s="29">
        <f>'F4.2'!AB168</f>
        <v>50</v>
      </c>
      <c r="J2170" s="29">
        <f>'F4.2'!BA168</f>
        <v>50</v>
      </c>
      <c r="K2170" s="32"/>
      <c r="L2170" s="32"/>
      <c r="M2170" s="32">
        <f t="shared" si="1854"/>
        <v>50</v>
      </c>
      <c r="N2170" s="32">
        <f t="shared" si="1734"/>
        <v>0</v>
      </c>
      <c r="O2170" s="197"/>
      <c r="P2170" s="198"/>
    </row>
    <row r="2171" spans="1:16" ht="47.25" hidden="1" outlineLevel="1">
      <c r="A2171" s="271">
        <f t="shared" ref="A2171:E2171" si="1901">A1885</f>
        <v>25</v>
      </c>
      <c r="B2171" s="214" t="str">
        <f t="shared" si="1901"/>
        <v>DPR for Life extension of GT by Procurement of complete flame tube, burners and Procurement of Luwa cooler pannels.</v>
      </c>
      <c r="C2171" s="51">
        <f t="shared" si="1901"/>
        <v>0</v>
      </c>
      <c r="D2171" s="217" t="str">
        <f t="shared" si="1901"/>
        <v>-</v>
      </c>
      <c r="E2171" s="53">
        <f t="shared" si="1901"/>
        <v>0</v>
      </c>
      <c r="F2171" s="32">
        <f t="shared" si="1869"/>
        <v>0</v>
      </c>
      <c r="G2171" s="32">
        <f t="shared" si="1870"/>
        <v>0</v>
      </c>
      <c r="H2171" s="32">
        <f t="shared" si="1732"/>
        <v>0</v>
      </c>
      <c r="I2171" s="29">
        <f>'F4.2'!AB169</f>
        <v>0</v>
      </c>
      <c r="J2171" s="29">
        <f>'F4.2'!BA169</f>
        <v>0</v>
      </c>
      <c r="K2171" s="32"/>
      <c r="L2171" s="32"/>
      <c r="M2171" s="32">
        <f t="shared" si="1854"/>
        <v>0</v>
      </c>
      <c r="N2171" s="32">
        <f t="shared" si="1734"/>
        <v>0</v>
      </c>
      <c r="O2171" s="197"/>
      <c r="P2171" s="198"/>
    </row>
    <row r="2172" spans="1:16" ht="31.5" hidden="1" outlineLevel="1">
      <c r="A2172" s="271">
        <f t="shared" ref="A2172:E2172" si="1902">A1886</f>
        <v>0</v>
      </c>
      <c r="B2172" s="222" t="str">
        <f t="shared" si="1902"/>
        <v xml:space="preserve"> Supply of complete Flame tubes with  Burners (Flame tubes of GT 5 and Burners of GT 7 &amp; 8)</v>
      </c>
      <c r="C2172" s="51">
        <f t="shared" si="1902"/>
        <v>0</v>
      </c>
      <c r="D2172" s="217" t="str">
        <f t="shared" si="1902"/>
        <v>-</v>
      </c>
      <c r="E2172" s="53">
        <f t="shared" si="1902"/>
        <v>0</v>
      </c>
      <c r="F2172" s="32">
        <f t="shared" si="1869"/>
        <v>0</v>
      </c>
      <c r="G2172" s="32">
        <f t="shared" si="1870"/>
        <v>0</v>
      </c>
      <c r="H2172" s="32">
        <f t="shared" si="1732"/>
        <v>0</v>
      </c>
      <c r="I2172" s="29">
        <f>'F4.2'!AB170</f>
        <v>20</v>
      </c>
      <c r="J2172" s="29">
        <f>'F4.2'!BA170</f>
        <v>20</v>
      </c>
      <c r="K2172" s="32"/>
      <c r="L2172" s="32"/>
      <c r="M2172" s="32">
        <f t="shared" si="1854"/>
        <v>20</v>
      </c>
      <c r="N2172" s="32">
        <f t="shared" si="1734"/>
        <v>0</v>
      </c>
      <c r="O2172" s="197"/>
      <c r="P2172" s="198"/>
    </row>
    <row r="2173" spans="1:16" ht="15.75" hidden="1" outlineLevel="1">
      <c r="A2173" s="271">
        <f t="shared" ref="A2173:E2173" si="1903">A1887</f>
        <v>0</v>
      </c>
      <c r="B2173" s="222" t="str">
        <f t="shared" si="1903"/>
        <v xml:space="preserve"> Supply of Luwa cooler pannels (GT 5,7,8)</v>
      </c>
      <c r="C2173" s="51">
        <f t="shared" si="1903"/>
        <v>0</v>
      </c>
      <c r="D2173" s="217" t="str">
        <f t="shared" si="1903"/>
        <v>-</v>
      </c>
      <c r="E2173" s="53">
        <f t="shared" si="1903"/>
        <v>0</v>
      </c>
      <c r="F2173" s="32">
        <f t="shared" si="1869"/>
        <v>0</v>
      </c>
      <c r="G2173" s="32">
        <f t="shared" si="1870"/>
        <v>0</v>
      </c>
      <c r="H2173" s="32">
        <f t="shared" si="1732"/>
        <v>0</v>
      </c>
      <c r="I2173" s="29">
        <f>'F4.2'!AB171</f>
        <v>6</v>
      </c>
      <c r="J2173" s="29">
        <f>'F4.2'!BA171</f>
        <v>6</v>
      </c>
      <c r="K2173" s="32"/>
      <c r="L2173" s="32"/>
      <c r="M2173" s="32">
        <f t="shared" si="1854"/>
        <v>6</v>
      </c>
      <c r="N2173" s="32">
        <f t="shared" si="1734"/>
        <v>0</v>
      </c>
      <c r="O2173" s="197"/>
      <c r="P2173" s="198"/>
    </row>
    <row r="2174" spans="1:16" ht="31.5" hidden="1" outlineLevel="1">
      <c r="A2174" s="271">
        <f t="shared" ref="A2174:E2174" si="1904">A1888</f>
        <v>26</v>
      </c>
      <c r="B2174" s="214" t="str">
        <f t="shared" si="1904"/>
        <v>DPR for Life extension of GT units by Procurement of Compressor rotor blades stage 1 - 16 for GT unit 5 &amp; 7.</v>
      </c>
      <c r="C2174" s="51">
        <f t="shared" si="1904"/>
        <v>0</v>
      </c>
      <c r="D2174" s="217" t="str">
        <f t="shared" si="1904"/>
        <v>-</v>
      </c>
      <c r="E2174" s="53">
        <f t="shared" si="1904"/>
        <v>0</v>
      </c>
      <c r="F2174" s="32">
        <f t="shared" si="1869"/>
        <v>0</v>
      </c>
      <c r="G2174" s="32">
        <f t="shared" si="1870"/>
        <v>0</v>
      </c>
      <c r="H2174" s="32">
        <f t="shared" si="1732"/>
        <v>0</v>
      </c>
      <c r="I2174" s="29">
        <f>'F4.2'!AB172</f>
        <v>0</v>
      </c>
      <c r="J2174" s="29">
        <f>'F4.2'!BA172</f>
        <v>0</v>
      </c>
      <c r="K2174" s="32"/>
      <c r="L2174" s="32"/>
      <c r="M2174" s="32">
        <f t="shared" si="1854"/>
        <v>0</v>
      </c>
      <c r="N2174" s="32">
        <f t="shared" si="1734"/>
        <v>0</v>
      </c>
      <c r="O2174" s="197"/>
      <c r="P2174" s="198"/>
    </row>
    <row r="2175" spans="1:16" ht="15.75" hidden="1" outlineLevel="1">
      <c r="A2175" s="271">
        <f t="shared" ref="A2175:E2175" si="1905">A1889</f>
        <v>0</v>
      </c>
      <c r="B2175" s="222" t="str">
        <f t="shared" si="1905"/>
        <v>Supply of Compressor Rotor blades 1 to 16th (GT 5, 7)</v>
      </c>
      <c r="C2175" s="51">
        <f t="shared" si="1905"/>
        <v>0</v>
      </c>
      <c r="D2175" s="217" t="str">
        <f t="shared" si="1905"/>
        <v>-</v>
      </c>
      <c r="E2175" s="53">
        <f t="shared" si="1905"/>
        <v>0</v>
      </c>
      <c r="F2175" s="32">
        <f t="shared" si="1869"/>
        <v>0</v>
      </c>
      <c r="G2175" s="32">
        <f t="shared" si="1870"/>
        <v>0</v>
      </c>
      <c r="H2175" s="32">
        <f t="shared" si="1732"/>
        <v>0</v>
      </c>
      <c r="I2175" s="29">
        <f>'F4.2'!AB173</f>
        <v>25</v>
      </c>
      <c r="J2175" s="29">
        <f>'F4.2'!BA173</f>
        <v>25</v>
      </c>
      <c r="K2175" s="32"/>
      <c r="L2175" s="32"/>
      <c r="M2175" s="32">
        <f t="shared" si="1854"/>
        <v>25</v>
      </c>
      <c r="N2175" s="32">
        <f t="shared" si="1734"/>
        <v>0</v>
      </c>
      <c r="O2175" s="197"/>
      <c r="P2175" s="198"/>
    </row>
    <row r="2176" spans="1:16" ht="47.25" hidden="1" outlineLevel="1">
      <c r="A2176" s="271">
        <f t="shared" ref="A2176:E2176" si="1906">A1890</f>
        <v>27</v>
      </c>
      <c r="B2176" s="214" t="str">
        <f t="shared" si="1906"/>
        <v xml:space="preserve">DPR for Life extension of GT units by Procurement of Complete GT fasteners set and Procurement of mixing chambers with installation material for GT6. </v>
      </c>
      <c r="C2176" s="51">
        <f t="shared" si="1906"/>
        <v>0</v>
      </c>
      <c r="D2176" s="217" t="str">
        <f t="shared" si="1906"/>
        <v>-</v>
      </c>
      <c r="E2176" s="53">
        <f t="shared" si="1906"/>
        <v>0</v>
      </c>
      <c r="F2176" s="32">
        <f t="shared" si="1869"/>
        <v>0</v>
      </c>
      <c r="G2176" s="32">
        <f t="shared" si="1870"/>
        <v>0</v>
      </c>
      <c r="H2176" s="32">
        <f t="shared" si="1732"/>
        <v>0</v>
      </c>
      <c r="I2176" s="29">
        <f>'F4.2'!AB174</f>
        <v>0</v>
      </c>
      <c r="J2176" s="29">
        <f>'F4.2'!BA174</f>
        <v>0</v>
      </c>
      <c r="K2176" s="32"/>
      <c r="L2176" s="32"/>
      <c r="M2176" s="32">
        <f t="shared" si="1854"/>
        <v>0</v>
      </c>
      <c r="N2176" s="32">
        <f t="shared" si="1734"/>
        <v>0</v>
      </c>
      <c r="O2176" s="197"/>
      <c r="P2176" s="198"/>
    </row>
    <row r="2177" spans="1:16" ht="15.75" hidden="1" outlineLevel="1">
      <c r="A2177" s="271">
        <f t="shared" ref="A2177:E2177" si="1907">A1891</f>
        <v>0</v>
      </c>
      <c r="B2177" s="222" t="str">
        <f t="shared" si="1907"/>
        <v xml:space="preserve"> Procurement of Complete GT Fasteners set</v>
      </c>
      <c r="C2177" s="51">
        <f t="shared" si="1907"/>
        <v>0</v>
      </c>
      <c r="D2177" s="217" t="str">
        <f t="shared" si="1907"/>
        <v>-</v>
      </c>
      <c r="E2177" s="53">
        <f t="shared" si="1907"/>
        <v>0</v>
      </c>
      <c r="F2177" s="32">
        <f t="shared" si="1869"/>
        <v>0</v>
      </c>
      <c r="G2177" s="32">
        <f t="shared" si="1870"/>
        <v>0</v>
      </c>
      <c r="H2177" s="32">
        <f t="shared" si="1732"/>
        <v>0</v>
      </c>
      <c r="I2177" s="29">
        <f>'F4.2'!AB175</f>
        <v>6</v>
      </c>
      <c r="J2177" s="29">
        <f>'F4.2'!BA175</f>
        <v>6</v>
      </c>
      <c r="K2177" s="32"/>
      <c r="L2177" s="32"/>
      <c r="M2177" s="32">
        <f t="shared" si="1854"/>
        <v>6</v>
      </c>
      <c r="N2177" s="32">
        <f t="shared" si="1734"/>
        <v>0</v>
      </c>
      <c r="O2177" s="197"/>
      <c r="P2177" s="198"/>
    </row>
    <row r="2178" spans="1:16" ht="15.75" hidden="1" outlineLevel="1">
      <c r="A2178" s="271">
        <f t="shared" ref="A2178:E2178" si="1908">A1892</f>
        <v>0</v>
      </c>
      <c r="B2178" s="222" t="str">
        <f t="shared" si="1908"/>
        <v xml:space="preserve"> Supply of Mixing chambers with installation material (GT 6 )</v>
      </c>
      <c r="C2178" s="51">
        <f t="shared" si="1908"/>
        <v>0</v>
      </c>
      <c r="D2178" s="217" t="str">
        <f t="shared" si="1908"/>
        <v>-</v>
      </c>
      <c r="E2178" s="53">
        <f t="shared" si="1908"/>
        <v>0</v>
      </c>
      <c r="F2178" s="32">
        <f t="shared" si="1869"/>
        <v>0</v>
      </c>
      <c r="G2178" s="32">
        <f t="shared" si="1870"/>
        <v>0</v>
      </c>
      <c r="H2178" s="32">
        <f t="shared" si="1732"/>
        <v>0</v>
      </c>
      <c r="I2178" s="29">
        <f>'F4.2'!AB176</f>
        <v>20</v>
      </c>
      <c r="J2178" s="29">
        <f>'F4.2'!BA176</f>
        <v>20</v>
      </c>
      <c r="K2178" s="32"/>
      <c r="L2178" s="32"/>
      <c r="M2178" s="32">
        <f t="shared" si="1854"/>
        <v>20</v>
      </c>
      <c r="N2178" s="32">
        <f t="shared" si="1734"/>
        <v>0</v>
      </c>
      <c r="O2178" s="197"/>
      <c r="P2178" s="198"/>
    </row>
    <row r="2179" spans="1:16" ht="31.5" hidden="1" outlineLevel="1">
      <c r="A2179" s="271">
        <f t="shared" ref="A2179:E2179" si="1909">A1893</f>
        <v>28</v>
      </c>
      <c r="B2179" s="214" t="str">
        <f t="shared" si="1909"/>
        <v>Reliability Improvement  Schemes for Gas Turbine Power Stations, Uran.</v>
      </c>
      <c r="C2179" s="51">
        <f t="shared" si="1909"/>
        <v>0</v>
      </c>
      <c r="D2179" s="217" t="str">
        <f t="shared" si="1909"/>
        <v>-</v>
      </c>
      <c r="E2179" s="53">
        <f t="shared" si="1909"/>
        <v>0</v>
      </c>
      <c r="F2179" s="32">
        <f t="shared" si="1869"/>
        <v>0</v>
      </c>
      <c r="G2179" s="32">
        <f t="shared" si="1870"/>
        <v>0</v>
      </c>
      <c r="H2179" s="32">
        <f t="shared" si="1732"/>
        <v>0</v>
      </c>
      <c r="I2179" s="29">
        <f>'F4.2'!AB177</f>
        <v>0</v>
      </c>
      <c r="J2179" s="29">
        <f>'F4.2'!BA177</f>
        <v>0</v>
      </c>
      <c r="K2179" s="32"/>
      <c r="L2179" s="32"/>
      <c r="M2179" s="32">
        <f t="shared" si="1854"/>
        <v>0</v>
      </c>
      <c r="N2179" s="32">
        <f t="shared" si="1734"/>
        <v>0</v>
      </c>
      <c r="O2179" s="197"/>
      <c r="P2179" s="198"/>
    </row>
    <row r="2180" spans="1:16" ht="47.25" hidden="1" outlineLevel="1">
      <c r="A2180" s="271">
        <f t="shared" ref="A2180:E2180" si="1910">A1894</f>
        <v>0</v>
      </c>
      <c r="B2180" s="222" t="str">
        <f t="shared" si="1910"/>
        <v xml:space="preserve"> Supply, installation &amp; commissioning work of 17.5 KV, 7860 Amp and 60 Amp Stage 2 Generator Busbar at Gas Turbine Power Station,Uran.</v>
      </c>
      <c r="C2180" s="51">
        <f t="shared" si="1910"/>
        <v>0</v>
      </c>
      <c r="D2180" s="217" t="str">
        <f t="shared" si="1910"/>
        <v>-</v>
      </c>
      <c r="E2180" s="53">
        <f t="shared" si="1910"/>
        <v>0</v>
      </c>
      <c r="F2180" s="32">
        <f t="shared" si="1869"/>
        <v>15.67</v>
      </c>
      <c r="G2180" s="32">
        <f t="shared" si="1870"/>
        <v>15.67</v>
      </c>
      <c r="H2180" s="32">
        <f t="shared" si="1732"/>
        <v>0</v>
      </c>
      <c r="I2180" s="29">
        <f>'F4.2'!AB178</f>
        <v>0</v>
      </c>
      <c r="J2180" s="29">
        <f>'F4.2'!BA178</f>
        <v>0</v>
      </c>
      <c r="K2180" s="32"/>
      <c r="L2180" s="32"/>
      <c r="M2180" s="32">
        <f t="shared" si="1854"/>
        <v>0</v>
      </c>
      <c r="N2180" s="32">
        <f t="shared" si="1734"/>
        <v>0</v>
      </c>
      <c r="O2180" s="197"/>
      <c r="P2180" s="198"/>
    </row>
    <row r="2181" spans="1:16" ht="15.75" hidden="1" outlineLevel="1">
      <c r="A2181" s="271">
        <f t="shared" ref="A2181:E2181" si="1911">A1895</f>
        <v>0</v>
      </c>
      <c r="B2181" s="222" t="str">
        <f t="shared" si="1911"/>
        <v xml:space="preserve"> Upgradation of GT-5 and GT-6 SFC and SEE system.</v>
      </c>
      <c r="C2181" s="51">
        <f t="shared" si="1911"/>
        <v>0</v>
      </c>
      <c r="D2181" s="217" t="str">
        <f t="shared" si="1911"/>
        <v>-</v>
      </c>
      <c r="E2181" s="53">
        <f t="shared" si="1911"/>
        <v>0</v>
      </c>
      <c r="F2181" s="32">
        <f t="shared" si="1869"/>
        <v>14</v>
      </c>
      <c r="G2181" s="32">
        <f t="shared" si="1870"/>
        <v>14</v>
      </c>
      <c r="H2181" s="32">
        <f t="shared" si="1732"/>
        <v>0</v>
      </c>
      <c r="I2181" s="29">
        <f>'F4.2'!AB179</f>
        <v>0</v>
      </c>
      <c r="J2181" s="29">
        <f>'F4.2'!BA179</f>
        <v>0</v>
      </c>
      <c r="K2181" s="32"/>
      <c r="L2181" s="32"/>
      <c r="M2181" s="32">
        <f t="shared" si="1854"/>
        <v>0</v>
      </c>
      <c r="N2181" s="32">
        <f t="shared" si="1734"/>
        <v>0</v>
      </c>
      <c r="O2181" s="197"/>
      <c r="P2181" s="198"/>
    </row>
    <row r="2182" spans="1:16" ht="31.5" hidden="1" outlineLevel="1">
      <c r="A2182" s="271">
        <f t="shared" ref="A2182:E2182" si="1912">A1896</f>
        <v>0</v>
      </c>
      <c r="B2182" s="222" t="str">
        <f t="shared" si="1912"/>
        <v xml:space="preserve"> Upgradation of Gas Turbine Generator and Transformer protection system (2 No)</v>
      </c>
      <c r="C2182" s="51">
        <f t="shared" si="1912"/>
        <v>0</v>
      </c>
      <c r="D2182" s="217" t="str">
        <f t="shared" si="1912"/>
        <v>-</v>
      </c>
      <c r="E2182" s="53">
        <f t="shared" si="1912"/>
        <v>0</v>
      </c>
      <c r="F2182" s="32">
        <f t="shared" si="1869"/>
        <v>2</v>
      </c>
      <c r="G2182" s="32">
        <f t="shared" si="1870"/>
        <v>2</v>
      </c>
      <c r="H2182" s="32">
        <f t="shared" si="1732"/>
        <v>0</v>
      </c>
      <c r="I2182" s="29">
        <f>'F4.2'!AB180</f>
        <v>0</v>
      </c>
      <c r="J2182" s="29">
        <f>'F4.2'!BA180</f>
        <v>0</v>
      </c>
      <c r="K2182" s="32"/>
      <c r="L2182" s="32"/>
      <c r="M2182" s="32">
        <f t="shared" si="1854"/>
        <v>0</v>
      </c>
      <c r="N2182" s="32">
        <f t="shared" si="1734"/>
        <v>0</v>
      </c>
      <c r="O2182" s="197"/>
      <c r="P2182" s="198"/>
    </row>
    <row r="2183" spans="1:16" ht="47.25" hidden="1" outlineLevel="1">
      <c r="A2183" s="271">
        <f t="shared" ref="A2183:E2183" si="1913">A1897</f>
        <v>29</v>
      </c>
      <c r="B2183" s="214" t="str">
        <f t="shared" si="1913"/>
        <v>Schemes for improvement of auxiliary availability for effecient performance during running of 108 MW Stage II &amp; 120 MW Stage III units at GTPS, Uran.</v>
      </c>
      <c r="C2183" s="51">
        <f t="shared" si="1913"/>
        <v>0</v>
      </c>
      <c r="D2183" s="217" t="str">
        <f t="shared" si="1913"/>
        <v>-</v>
      </c>
      <c r="E2183" s="53">
        <f t="shared" si="1913"/>
        <v>0</v>
      </c>
      <c r="F2183" s="32">
        <f t="shared" si="1869"/>
        <v>0</v>
      </c>
      <c r="G2183" s="32">
        <f t="shared" si="1870"/>
        <v>0</v>
      </c>
      <c r="H2183" s="32">
        <f t="shared" si="1732"/>
        <v>0</v>
      </c>
      <c r="I2183" s="29">
        <f>'F4.2'!AB181</f>
        <v>0</v>
      </c>
      <c r="J2183" s="29">
        <f>'F4.2'!BA181</f>
        <v>0</v>
      </c>
      <c r="K2183" s="32"/>
      <c r="L2183" s="32"/>
      <c r="M2183" s="32">
        <f t="shared" si="1854"/>
        <v>0</v>
      </c>
      <c r="N2183" s="32">
        <f t="shared" si="1734"/>
        <v>0</v>
      </c>
      <c r="O2183" s="197"/>
      <c r="P2183" s="198"/>
    </row>
    <row r="2184" spans="1:16" ht="31.5" hidden="1" outlineLevel="1">
      <c r="A2184" s="271">
        <f t="shared" ref="A2184:E2184" si="1914">A1898</f>
        <v>0</v>
      </c>
      <c r="B2184" s="222" t="str">
        <f t="shared" si="1914"/>
        <v>Procurement of 108 MW Stage II GT units generator rotor at GTPS, Uran.</v>
      </c>
      <c r="C2184" s="51">
        <f t="shared" si="1914"/>
        <v>0</v>
      </c>
      <c r="D2184" s="217" t="str">
        <f t="shared" si="1914"/>
        <v>-</v>
      </c>
      <c r="E2184" s="53">
        <f t="shared" si="1914"/>
        <v>0</v>
      </c>
      <c r="F2184" s="32">
        <f t="shared" si="1869"/>
        <v>30</v>
      </c>
      <c r="G2184" s="32">
        <f t="shared" si="1870"/>
        <v>30</v>
      </c>
      <c r="H2184" s="32">
        <f t="shared" si="1732"/>
        <v>0</v>
      </c>
      <c r="I2184" s="29">
        <f>'F4.2'!AB182</f>
        <v>0</v>
      </c>
      <c r="J2184" s="29">
        <f>'F4.2'!BA182</f>
        <v>0</v>
      </c>
      <c r="K2184" s="32"/>
      <c r="L2184" s="32"/>
      <c r="M2184" s="32">
        <f t="shared" si="1854"/>
        <v>0</v>
      </c>
      <c r="N2184" s="32">
        <f t="shared" si="1734"/>
        <v>0</v>
      </c>
      <c r="O2184" s="197"/>
      <c r="P2184" s="198"/>
    </row>
    <row r="2185" spans="1:16" ht="47.25" hidden="1" outlineLevel="1">
      <c r="A2185" s="271">
        <f t="shared" ref="A2185:E2185" si="1915">A1899</f>
        <v>0</v>
      </c>
      <c r="B2185" s="222" t="str">
        <f t="shared" si="1915"/>
        <v xml:space="preserve"> Procurement of 1 MVA Unit Auxiliary Transformer, 570 KVA Excitation Transformer and 2 MVA Frequency Converter Transformer of Stage II GT Unit at GTPS, Uran.</v>
      </c>
      <c r="C2185" s="51">
        <f t="shared" si="1915"/>
        <v>0</v>
      </c>
      <c r="D2185" s="217" t="str">
        <f t="shared" si="1915"/>
        <v>-</v>
      </c>
      <c r="E2185" s="53">
        <f t="shared" si="1915"/>
        <v>0</v>
      </c>
      <c r="F2185" s="32">
        <f t="shared" si="1869"/>
        <v>1.2</v>
      </c>
      <c r="G2185" s="32">
        <f t="shared" si="1870"/>
        <v>1.2</v>
      </c>
      <c r="H2185" s="32">
        <f t="shared" si="1732"/>
        <v>0</v>
      </c>
      <c r="I2185" s="29">
        <f>'F4.2'!AB183</f>
        <v>0</v>
      </c>
      <c r="J2185" s="29">
        <f>'F4.2'!BA183</f>
        <v>0</v>
      </c>
      <c r="K2185" s="32"/>
      <c r="L2185" s="32"/>
      <c r="M2185" s="32">
        <f t="shared" si="1854"/>
        <v>0</v>
      </c>
      <c r="N2185" s="32">
        <f t="shared" si="1734"/>
        <v>0</v>
      </c>
      <c r="O2185" s="197"/>
      <c r="P2185" s="198"/>
    </row>
    <row r="2186" spans="1:16" ht="15.75" hidden="1" outlineLevel="1">
      <c r="A2186" s="271">
        <f t="shared" ref="A2186:E2186" si="1916">A1900</f>
        <v>0</v>
      </c>
      <c r="B2186" s="222" t="str">
        <f t="shared" si="1916"/>
        <v xml:space="preserve"> Upgradation of Stage -II &amp; III Battery Chargers.</v>
      </c>
      <c r="C2186" s="51">
        <f t="shared" si="1916"/>
        <v>0</v>
      </c>
      <c r="D2186" s="217" t="str">
        <f t="shared" si="1916"/>
        <v>-</v>
      </c>
      <c r="E2186" s="53">
        <f t="shared" si="1916"/>
        <v>0</v>
      </c>
      <c r="F2186" s="32">
        <f t="shared" si="1869"/>
        <v>2.75</v>
      </c>
      <c r="G2186" s="32">
        <f t="shared" si="1870"/>
        <v>2.75</v>
      </c>
      <c r="H2186" s="32">
        <f t="shared" si="1732"/>
        <v>0</v>
      </c>
      <c r="I2186" s="29">
        <f>'F4.2'!AB184</f>
        <v>0</v>
      </c>
      <c r="J2186" s="29">
        <f>'F4.2'!BA184</f>
        <v>0</v>
      </c>
      <c r="K2186" s="32"/>
      <c r="L2186" s="32"/>
      <c r="M2186" s="32">
        <f t="shared" si="1854"/>
        <v>0</v>
      </c>
      <c r="N2186" s="32">
        <f t="shared" si="1734"/>
        <v>0</v>
      </c>
      <c r="O2186" s="197"/>
      <c r="P2186" s="198"/>
    </row>
    <row r="2187" spans="1:16" ht="15.75" hidden="1" outlineLevel="1">
      <c r="A2187" s="271">
        <f t="shared" ref="A2187:E2187" si="1917">A1901</f>
        <v>0</v>
      </c>
      <c r="B2187" s="222" t="str">
        <f t="shared" si="1917"/>
        <v>(a)  Upgradation of 4 MW DG set control system.</v>
      </c>
      <c r="C2187" s="51">
        <f t="shared" si="1917"/>
        <v>0</v>
      </c>
      <c r="D2187" s="217" t="str">
        <f t="shared" si="1917"/>
        <v>-</v>
      </c>
      <c r="E2187" s="53">
        <f t="shared" si="1917"/>
        <v>0</v>
      </c>
      <c r="F2187" s="32">
        <f t="shared" si="1869"/>
        <v>1</v>
      </c>
      <c r="G2187" s="32">
        <f t="shared" si="1870"/>
        <v>1</v>
      </c>
      <c r="H2187" s="32">
        <f t="shared" si="1732"/>
        <v>0</v>
      </c>
      <c r="I2187" s="29">
        <f>'F4.2'!AB185</f>
        <v>0</v>
      </c>
      <c r="J2187" s="29">
        <f>'F4.2'!BA185</f>
        <v>0</v>
      </c>
      <c r="K2187" s="32"/>
      <c r="L2187" s="32"/>
      <c r="M2187" s="32">
        <f t="shared" si="1854"/>
        <v>0</v>
      </c>
      <c r="N2187" s="32">
        <f t="shared" si="1734"/>
        <v>0</v>
      </c>
      <c r="O2187" s="197"/>
      <c r="P2187" s="198"/>
    </row>
    <row r="2188" spans="1:16" ht="31.5" hidden="1" outlineLevel="1">
      <c r="A2188" s="271">
        <f t="shared" ref="A2188:E2188" si="1918">A1902</f>
        <v>30</v>
      </c>
      <c r="B2188" s="214" t="str">
        <f t="shared" si="1918"/>
        <v>Procurment of insurance spare for reliability improvement at GTPS Uran</v>
      </c>
      <c r="C2188" s="51">
        <f t="shared" si="1918"/>
        <v>0</v>
      </c>
      <c r="D2188" s="217" t="str">
        <f t="shared" si="1918"/>
        <v>-</v>
      </c>
      <c r="E2188" s="53">
        <f t="shared" si="1918"/>
        <v>0</v>
      </c>
      <c r="F2188" s="32">
        <f t="shared" si="1869"/>
        <v>0</v>
      </c>
      <c r="G2188" s="32">
        <f t="shared" si="1870"/>
        <v>0</v>
      </c>
      <c r="H2188" s="32">
        <f t="shared" si="1732"/>
        <v>0</v>
      </c>
      <c r="I2188" s="29">
        <f>'F4.2'!AB186</f>
        <v>0</v>
      </c>
      <c r="J2188" s="29">
        <f>'F4.2'!BA186</f>
        <v>0</v>
      </c>
      <c r="K2188" s="32"/>
      <c r="L2188" s="32"/>
      <c r="M2188" s="32">
        <f t="shared" si="1854"/>
        <v>0</v>
      </c>
      <c r="N2188" s="32">
        <f t="shared" si="1734"/>
        <v>0</v>
      </c>
      <c r="O2188" s="197"/>
      <c r="P2188" s="198"/>
    </row>
    <row r="2189" spans="1:16" ht="31.5" hidden="1" outlineLevel="1">
      <c r="A2189" s="271">
        <f t="shared" ref="A2189:E2189" si="1919">A1903</f>
        <v>0</v>
      </c>
      <c r="B2189" s="222" t="str">
        <f t="shared" si="1919"/>
        <v xml:space="preserve"> Procurement of 120 MW Stage III WHRP unit generator rotor at GTPS, Uran.</v>
      </c>
      <c r="C2189" s="51">
        <f t="shared" si="1919"/>
        <v>0</v>
      </c>
      <c r="D2189" s="217" t="str">
        <f t="shared" si="1919"/>
        <v>-</v>
      </c>
      <c r="E2189" s="53">
        <f t="shared" si="1919"/>
        <v>0</v>
      </c>
      <c r="F2189" s="32">
        <f t="shared" si="1869"/>
        <v>40</v>
      </c>
      <c r="G2189" s="32">
        <f t="shared" si="1870"/>
        <v>40</v>
      </c>
      <c r="H2189" s="32">
        <f t="shared" si="1732"/>
        <v>0</v>
      </c>
      <c r="I2189" s="29">
        <f>'F4.2'!AB187</f>
        <v>0</v>
      </c>
      <c r="J2189" s="29">
        <f>'F4.2'!BA187</f>
        <v>0</v>
      </c>
      <c r="K2189" s="32"/>
      <c r="L2189" s="32"/>
      <c r="M2189" s="32">
        <f t="shared" si="1854"/>
        <v>0</v>
      </c>
      <c r="N2189" s="32">
        <f t="shared" si="1734"/>
        <v>0</v>
      </c>
      <c r="O2189" s="197"/>
      <c r="P2189" s="198"/>
    </row>
    <row r="2190" spans="1:16" ht="15.75" hidden="1" outlineLevel="1">
      <c r="A2190" s="271">
        <f t="shared" ref="A2190:E2190" si="1920">A1904</f>
        <v>31</v>
      </c>
      <c r="B2190" s="214" t="str">
        <f t="shared" si="1920"/>
        <v>AI Based Comprehensive Infrasecure Project</v>
      </c>
      <c r="C2190" s="51">
        <f t="shared" si="1920"/>
        <v>0</v>
      </c>
      <c r="D2190" s="217" t="str">
        <f t="shared" si="1920"/>
        <v>-</v>
      </c>
      <c r="E2190" s="53">
        <f t="shared" si="1920"/>
        <v>0</v>
      </c>
      <c r="F2190" s="32">
        <f t="shared" si="1869"/>
        <v>0</v>
      </c>
      <c r="G2190" s="32">
        <f t="shared" si="1870"/>
        <v>0</v>
      </c>
      <c r="H2190" s="32">
        <f t="shared" si="1732"/>
        <v>0</v>
      </c>
      <c r="I2190" s="29">
        <f>'F4.2'!AB188</f>
        <v>0</v>
      </c>
      <c r="J2190" s="29">
        <f>'F4.2'!BA188</f>
        <v>0</v>
      </c>
      <c r="K2190" s="32"/>
      <c r="L2190" s="32"/>
      <c r="M2190" s="32">
        <f t="shared" ref="M2190:M2253" si="1921">SUM(J2190:L2190)</f>
        <v>0</v>
      </c>
      <c r="N2190" s="32">
        <f t="shared" si="1734"/>
        <v>0</v>
      </c>
      <c r="O2190" s="197"/>
      <c r="P2190" s="198"/>
    </row>
    <row r="2191" spans="1:16" ht="15.75" hidden="1" outlineLevel="1">
      <c r="A2191" s="271">
        <f t="shared" ref="A2191:E2191" si="1922">A1905</f>
        <v>0</v>
      </c>
      <c r="B2191" s="222" t="str">
        <f t="shared" si="1922"/>
        <v>AI Based Comprehensive Infrasecure Project</v>
      </c>
      <c r="C2191" s="51">
        <f t="shared" si="1922"/>
        <v>0</v>
      </c>
      <c r="D2191" s="217" t="str">
        <f t="shared" si="1922"/>
        <v>-</v>
      </c>
      <c r="E2191" s="53">
        <f t="shared" si="1922"/>
        <v>0</v>
      </c>
      <c r="F2191" s="32">
        <f t="shared" si="1869"/>
        <v>0</v>
      </c>
      <c r="G2191" s="32">
        <f t="shared" si="1870"/>
        <v>18.683457499999999</v>
      </c>
      <c r="H2191" s="32">
        <f t="shared" si="1732"/>
        <v>-18.683457499999999</v>
      </c>
      <c r="I2191" s="29">
        <f>'F4.2'!AB189</f>
        <v>0</v>
      </c>
      <c r="J2191" s="29">
        <f>'F4.2'!BA189</f>
        <v>0</v>
      </c>
      <c r="K2191" s="32"/>
      <c r="L2191" s="32"/>
      <c r="M2191" s="32">
        <f t="shared" si="1921"/>
        <v>0</v>
      </c>
      <c r="N2191" s="32">
        <f t="shared" si="1734"/>
        <v>-18.683457499999999</v>
      </c>
      <c r="O2191" s="197"/>
      <c r="P2191" s="198"/>
    </row>
    <row r="2192" spans="1:16" ht="15.75" hidden="1" outlineLevel="1">
      <c r="A2192" s="271">
        <f t="shared" ref="A2192:E2192" si="1923">A1906</f>
        <v>32</v>
      </c>
      <c r="B2192" s="214" t="str">
        <f t="shared" si="1923"/>
        <v>A0 RESTORATION</v>
      </c>
      <c r="C2192" s="51">
        <f t="shared" si="1923"/>
        <v>0</v>
      </c>
      <c r="D2192" s="217" t="str">
        <f t="shared" si="1923"/>
        <v>-</v>
      </c>
      <c r="E2192" s="53">
        <f t="shared" si="1923"/>
        <v>0</v>
      </c>
      <c r="F2192" s="32">
        <f t="shared" si="1869"/>
        <v>0</v>
      </c>
      <c r="G2192" s="32">
        <f t="shared" si="1870"/>
        <v>42.481999999999999</v>
      </c>
      <c r="H2192" s="32">
        <f t="shared" si="1732"/>
        <v>-42.481999999999999</v>
      </c>
      <c r="I2192" s="29">
        <f>'F4.2'!AB190</f>
        <v>0</v>
      </c>
      <c r="J2192" s="29">
        <f>'F4.2'!BA190</f>
        <v>0</v>
      </c>
      <c r="K2192" s="32"/>
      <c r="L2192" s="32"/>
      <c r="M2192" s="32">
        <f t="shared" si="1921"/>
        <v>0</v>
      </c>
      <c r="N2192" s="32">
        <f t="shared" si="1734"/>
        <v>-42.481999999999999</v>
      </c>
      <c r="O2192" s="197"/>
      <c r="P2192" s="198"/>
    </row>
    <row r="2193" spans="1:16" ht="15.75" hidden="1" outlineLevel="1">
      <c r="A2193" s="271">
        <f t="shared" ref="A2193:E2193" si="1924">A1907</f>
        <v>0</v>
      </c>
      <c r="B2193" s="222" t="str">
        <f t="shared" si="1924"/>
        <v>A0 RESTORATION</v>
      </c>
      <c r="C2193" s="51">
        <f t="shared" si="1924"/>
        <v>0</v>
      </c>
      <c r="D2193" s="217" t="str">
        <f t="shared" si="1924"/>
        <v>-</v>
      </c>
      <c r="E2193" s="53">
        <f t="shared" si="1924"/>
        <v>0</v>
      </c>
      <c r="F2193" s="32">
        <f t="shared" si="1869"/>
        <v>0</v>
      </c>
      <c r="G2193" s="32">
        <f t="shared" si="1870"/>
        <v>0</v>
      </c>
      <c r="H2193" s="32">
        <f t="shared" si="1732"/>
        <v>0</v>
      </c>
      <c r="I2193" s="29">
        <f>'F4.2'!AB191</f>
        <v>0</v>
      </c>
      <c r="J2193" s="29">
        <f>'F4.2'!BA191</f>
        <v>0</v>
      </c>
      <c r="K2193" s="32"/>
      <c r="L2193" s="32"/>
      <c r="M2193" s="32">
        <f t="shared" si="1921"/>
        <v>0</v>
      </c>
      <c r="N2193" s="32">
        <f t="shared" si="1734"/>
        <v>0</v>
      </c>
      <c r="O2193" s="197"/>
      <c r="P2193" s="198"/>
    </row>
    <row r="2194" spans="1:16" ht="15.75" hidden="1" outlineLevel="1">
      <c r="A2194" s="89">
        <f t="shared" ref="A2194:E2194" si="1925">A1908</f>
        <v>0</v>
      </c>
      <c r="B2194" s="251">
        <f t="shared" si="1925"/>
        <v>0</v>
      </c>
      <c r="C2194" s="51">
        <f t="shared" si="1925"/>
        <v>0</v>
      </c>
      <c r="D2194" s="217" t="str">
        <f t="shared" si="1925"/>
        <v>-</v>
      </c>
      <c r="E2194" s="53">
        <f t="shared" si="1925"/>
        <v>0</v>
      </c>
      <c r="F2194" s="32">
        <f t="shared" si="1869"/>
        <v>0</v>
      </c>
      <c r="G2194" s="32">
        <f t="shared" si="1870"/>
        <v>0</v>
      </c>
      <c r="H2194" s="32">
        <f t="shared" si="1732"/>
        <v>0</v>
      </c>
      <c r="I2194" s="29">
        <f>'F4.2'!AB192</f>
        <v>0</v>
      </c>
      <c r="J2194" s="29">
        <f>'F4.2'!BA192</f>
        <v>0</v>
      </c>
      <c r="K2194" s="32"/>
      <c r="L2194" s="32"/>
      <c r="M2194" s="32">
        <f t="shared" si="1921"/>
        <v>0</v>
      </c>
      <c r="N2194" s="32">
        <f t="shared" si="1734"/>
        <v>0</v>
      </c>
      <c r="O2194" s="197"/>
      <c r="P2194" s="198"/>
    </row>
    <row r="2195" spans="1:16" ht="15.75" hidden="1" outlineLevel="1">
      <c r="A2195" s="89">
        <f t="shared" ref="A2195:E2195" si="1926">A1909</f>
        <v>0</v>
      </c>
      <c r="B2195" s="72" t="str">
        <f t="shared" si="1926"/>
        <v>B) Non-DPR Schemes</v>
      </c>
      <c r="C2195" s="26">
        <f t="shared" si="1926"/>
        <v>0</v>
      </c>
      <c r="D2195" s="28" t="str">
        <f t="shared" si="1926"/>
        <v>-</v>
      </c>
      <c r="E2195" s="29">
        <f t="shared" si="1926"/>
        <v>0</v>
      </c>
      <c r="F2195" s="29">
        <f t="shared" si="1869"/>
        <v>0</v>
      </c>
      <c r="G2195" s="29">
        <f t="shared" si="1870"/>
        <v>0</v>
      </c>
      <c r="H2195" s="29">
        <f t="shared" si="1732"/>
        <v>0</v>
      </c>
      <c r="I2195" s="29">
        <f>'F4.2'!AB193</f>
        <v>0</v>
      </c>
      <c r="J2195" s="29">
        <f>'F4.2'!BA193</f>
        <v>0</v>
      </c>
      <c r="K2195" s="29"/>
      <c r="L2195" s="29"/>
      <c r="M2195" s="29">
        <f t="shared" si="1921"/>
        <v>0</v>
      </c>
      <c r="N2195" s="29">
        <f t="shared" si="1734"/>
        <v>0</v>
      </c>
    </row>
    <row r="2196" spans="1:16" ht="15.75" hidden="1" outlineLevel="1">
      <c r="A2196" s="33">
        <f t="shared" ref="A2196:E2196" si="1927">A1910</f>
        <v>1</v>
      </c>
      <c r="B2196" s="205" t="str">
        <f t="shared" si="1927"/>
        <v>CHAIR REGULAR  ERGONOMICS STANDARD(4370002018)/QTY60</v>
      </c>
      <c r="C2196" s="51" t="str">
        <f t="shared" si="1927"/>
        <v>N.A.</v>
      </c>
      <c r="D2196" s="217" t="str">
        <f t="shared" si="1927"/>
        <v>-</v>
      </c>
      <c r="E2196" s="53">
        <f t="shared" si="1927"/>
        <v>0</v>
      </c>
      <c r="F2196" s="32">
        <f t="shared" si="1869"/>
        <v>3.3293999999999997E-2</v>
      </c>
      <c r="G2196" s="32">
        <f t="shared" si="1870"/>
        <v>3.3293999999999997E-2</v>
      </c>
      <c r="H2196" s="32">
        <f t="shared" si="1732"/>
        <v>0</v>
      </c>
      <c r="I2196" s="29">
        <f>'F4.2'!AB194</f>
        <v>0</v>
      </c>
      <c r="J2196" s="29">
        <f>'F4.2'!BA194</f>
        <v>0</v>
      </c>
      <c r="K2196" s="32"/>
      <c r="L2196" s="32"/>
      <c r="M2196" s="32">
        <f t="shared" si="1921"/>
        <v>0</v>
      </c>
      <c r="N2196" s="32">
        <f t="shared" si="1734"/>
        <v>0</v>
      </c>
    </row>
    <row r="2197" spans="1:16" ht="15.75" hidden="1" outlineLevel="1">
      <c r="A2197" s="33">
        <f t="shared" ref="A2197:E2197" si="1928">A1911</f>
        <v>2</v>
      </c>
      <c r="B2197" s="205" t="str">
        <f t="shared" si="1928"/>
        <v>2 PANEL WOODEN SIDE TABLE 2 X 4 FT(4370002023)/QTY 20</v>
      </c>
      <c r="C2197" s="51" t="str">
        <f t="shared" si="1928"/>
        <v>N.A.</v>
      </c>
      <c r="D2197" s="217" t="str">
        <f t="shared" si="1928"/>
        <v>-</v>
      </c>
      <c r="E2197" s="53">
        <f t="shared" si="1928"/>
        <v>0</v>
      </c>
      <c r="F2197" s="32">
        <f t="shared" si="1869"/>
        <v>3.4646000000000003E-2</v>
      </c>
      <c r="G2197" s="32">
        <f t="shared" si="1870"/>
        <v>3.4646000000000003E-2</v>
      </c>
      <c r="H2197" s="32">
        <f t="shared" ref="H2197:H2260" si="1929">F2197-G2197</f>
        <v>0</v>
      </c>
      <c r="I2197" s="29">
        <f>'F4.2'!AB195</f>
        <v>0</v>
      </c>
      <c r="J2197" s="29">
        <f>'F4.2'!BA195</f>
        <v>0</v>
      </c>
      <c r="K2197" s="32"/>
      <c r="L2197" s="32"/>
      <c r="M2197" s="32">
        <f t="shared" si="1921"/>
        <v>0</v>
      </c>
      <c r="N2197" s="32">
        <f t="shared" ref="N2197:N2260" si="1930">H2197+I2197-M2197</f>
        <v>0</v>
      </c>
    </row>
    <row r="2198" spans="1:16" ht="15.75" hidden="1" outlineLevel="1">
      <c r="A2198" s="33">
        <f t="shared" ref="A2198:E2198" si="1931">A1912</f>
        <v>3</v>
      </c>
      <c r="B2198" s="205" t="str">
        <f t="shared" si="1931"/>
        <v>EXECUTIVE REV CHAIR(4370002025)/QTY 19</v>
      </c>
      <c r="C2198" s="51" t="str">
        <f t="shared" si="1931"/>
        <v>N.A.</v>
      </c>
      <c r="D2198" s="217" t="str">
        <f t="shared" si="1931"/>
        <v>-</v>
      </c>
      <c r="E2198" s="53">
        <f t="shared" si="1931"/>
        <v>0</v>
      </c>
      <c r="F2198" s="32">
        <f t="shared" si="1869"/>
        <v>7.9152319999999995E-3</v>
      </c>
      <c r="G2198" s="32">
        <f t="shared" si="1870"/>
        <v>7.9152319999999995E-3</v>
      </c>
      <c r="H2198" s="32">
        <f t="shared" si="1929"/>
        <v>0</v>
      </c>
      <c r="I2198" s="29">
        <f>'F4.2'!AB196</f>
        <v>0</v>
      </c>
      <c r="J2198" s="29">
        <f>'F4.2'!BA196</f>
        <v>0</v>
      </c>
      <c r="K2198" s="32"/>
      <c r="L2198" s="32"/>
      <c r="M2198" s="32">
        <f t="shared" si="1921"/>
        <v>0</v>
      </c>
      <c r="N2198" s="32">
        <f t="shared" si="1930"/>
        <v>0</v>
      </c>
    </row>
    <row r="2199" spans="1:16" ht="15.75" hidden="1" outlineLevel="1">
      <c r="A2199" s="33">
        <f t="shared" ref="A2199:E2199" si="1932">A1913</f>
        <v>4</v>
      </c>
      <c r="B2199" s="205" t="str">
        <f t="shared" si="1932"/>
        <v>INDUSTRIAL CABINET WITH 4 LOCKERS(4370002025)/QTY 19</v>
      </c>
      <c r="C2199" s="51" t="str">
        <f t="shared" si="1932"/>
        <v>N.A.</v>
      </c>
      <c r="D2199" s="217" t="str">
        <f t="shared" si="1932"/>
        <v>-</v>
      </c>
      <c r="E2199" s="53">
        <f t="shared" si="1932"/>
        <v>0</v>
      </c>
      <c r="F2199" s="32">
        <f t="shared" si="1869"/>
        <v>2.8266900000000001E-2</v>
      </c>
      <c r="G2199" s="32">
        <f t="shared" si="1870"/>
        <v>2.8266900000000001E-2</v>
      </c>
      <c r="H2199" s="32">
        <f t="shared" si="1929"/>
        <v>0</v>
      </c>
      <c r="I2199" s="29">
        <f>'F4.2'!AB197</f>
        <v>0</v>
      </c>
      <c r="J2199" s="29">
        <f>'F4.2'!BA197</f>
        <v>0</v>
      </c>
      <c r="K2199" s="32"/>
      <c r="L2199" s="32"/>
      <c r="M2199" s="32">
        <f t="shared" si="1921"/>
        <v>0</v>
      </c>
      <c r="N2199" s="32">
        <f t="shared" si="1930"/>
        <v>0</v>
      </c>
    </row>
    <row r="2200" spans="1:16" ht="15.75" hidden="1" outlineLevel="1">
      <c r="A2200" s="33">
        <f t="shared" ref="A2200:E2200" si="1933">A1914</f>
        <v>5</v>
      </c>
      <c r="B2200" s="205" t="str">
        <f t="shared" si="1933"/>
        <v>INDUSTRIAL CABINET WITH 4 LOCKERS(4370002037)/QTY 6</v>
      </c>
      <c r="C2200" s="51" t="str">
        <f t="shared" si="1933"/>
        <v>N.A.</v>
      </c>
      <c r="D2200" s="217" t="str">
        <f t="shared" si="1933"/>
        <v>-</v>
      </c>
      <c r="E2200" s="53">
        <f t="shared" si="1933"/>
        <v>0</v>
      </c>
      <c r="F2200" s="32">
        <f t="shared" si="1869"/>
        <v>1.116E-2</v>
      </c>
      <c r="G2200" s="32">
        <f t="shared" si="1870"/>
        <v>1.116E-2</v>
      </c>
      <c r="H2200" s="32">
        <f t="shared" si="1929"/>
        <v>0</v>
      </c>
      <c r="I2200" s="29">
        <f>'F4.2'!AB198</f>
        <v>0</v>
      </c>
      <c r="J2200" s="29">
        <f>'F4.2'!BA198</f>
        <v>0</v>
      </c>
      <c r="K2200" s="32"/>
      <c r="L2200" s="32"/>
      <c r="M2200" s="32">
        <f t="shared" si="1921"/>
        <v>0</v>
      </c>
      <c r="N2200" s="32">
        <f t="shared" si="1930"/>
        <v>0</v>
      </c>
    </row>
    <row r="2201" spans="1:16" ht="15.75" hidden="1" outlineLevel="1">
      <c r="A2201" s="33">
        <f t="shared" ref="A2201:E2201" si="1934">A1915</f>
        <v>6</v>
      </c>
      <c r="B2201" s="205" t="str">
        <f t="shared" si="1934"/>
        <v>CHAIR REGULAR (4370002039)/QTY 51</v>
      </c>
      <c r="C2201" s="51" t="str">
        <f t="shared" si="1934"/>
        <v>N.A.</v>
      </c>
      <c r="D2201" s="217" t="str">
        <f t="shared" si="1934"/>
        <v>-</v>
      </c>
      <c r="E2201" s="53">
        <f t="shared" si="1934"/>
        <v>0</v>
      </c>
      <c r="F2201" s="32">
        <f t="shared" si="1869"/>
        <v>3.7587000000000002E-2</v>
      </c>
      <c r="G2201" s="32">
        <f t="shared" si="1870"/>
        <v>3.7587000000000002E-2</v>
      </c>
      <c r="H2201" s="32">
        <f t="shared" si="1929"/>
        <v>0</v>
      </c>
      <c r="I2201" s="29">
        <f>'F4.2'!AB199</f>
        <v>0</v>
      </c>
      <c r="J2201" s="29">
        <f>'F4.2'!BA199</f>
        <v>0</v>
      </c>
      <c r="K2201" s="32"/>
      <c r="L2201" s="32"/>
      <c r="M2201" s="32">
        <f t="shared" si="1921"/>
        <v>0</v>
      </c>
      <c r="N2201" s="32">
        <f t="shared" si="1930"/>
        <v>0</v>
      </c>
    </row>
    <row r="2202" spans="1:16" ht="15.75" hidden="1" outlineLevel="1">
      <c r="A2202" s="33">
        <f t="shared" ref="A2202:E2202" si="1935">A1916</f>
        <v>7</v>
      </c>
      <c r="B2202" s="205" t="str">
        <f t="shared" si="1935"/>
        <v>3 BURNER GAS STOVE IRON PAN SUPPORT(4370002320)/QTY 1</v>
      </c>
      <c r="C2202" s="51" t="str">
        <f t="shared" si="1935"/>
        <v>N.A.</v>
      </c>
      <c r="D2202" s="217" t="str">
        <f t="shared" si="1935"/>
        <v>-</v>
      </c>
      <c r="E2202" s="53">
        <f t="shared" si="1935"/>
        <v>0</v>
      </c>
      <c r="F2202" s="32">
        <f t="shared" si="1869"/>
        <v>1.99E-3</v>
      </c>
      <c r="G2202" s="32">
        <f t="shared" si="1870"/>
        <v>1.99E-3</v>
      </c>
      <c r="H2202" s="32">
        <f t="shared" si="1929"/>
        <v>0</v>
      </c>
      <c r="I2202" s="29">
        <f>'F4.2'!AB200</f>
        <v>0</v>
      </c>
      <c r="J2202" s="29">
        <f>'F4.2'!BA200</f>
        <v>0</v>
      </c>
      <c r="K2202" s="32"/>
      <c r="L2202" s="32"/>
      <c r="M2202" s="32">
        <f t="shared" si="1921"/>
        <v>0</v>
      </c>
      <c r="N2202" s="32">
        <f t="shared" si="1930"/>
        <v>0</v>
      </c>
    </row>
    <row r="2203" spans="1:16" ht="15.75" hidden="1" outlineLevel="1">
      <c r="A2203" s="33">
        <f t="shared" ref="A2203:E2203" si="1936">A1917</f>
        <v>8</v>
      </c>
      <c r="B2203" s="205" t="str">
        <f t="shared" si="1936"/>
        <v>3 BURNER GAS STOVE IRON PAN SUPPORT(4370002319)/QTY 1</v>
      </c>
      <c r="C2203" s="51" t="str">
        <f t="shared" si="1936"/>
        <v>N.A.</v>
      </c>
      <c r="D2203" s="217" t="str">
        <f t="shared" si="1936"/>
        <v>-</v>
      </c>
      <c r="E2203" s="53">
        <f t="shared" si="1936"/>
        <v>0</v>
      </c>
      <c r="F2203" s="32">
        <f t="shared" si="1869"/>
        <v>7.7949900000000001E-4</v>
      </c>
      <c r="G2203" s="32">
        <f t="shared" si="1870"/>
        <v>7.7949900000000001E-4</v>
      </c>
      <c r="H2203" s="32">
        <f t="shared" si="1929"/>
        <v>0</v>
      </c>
      <c r="I2203" s="29">
        <f>'F4.2'!AB201</f>
        <v>0</v>
      </c>
      <c r="J2203" s="29">
        <f>'F4.2'!BA201</f>
        <v>0</v>
      </c>
      <c r="K2203" s="32"/>
      <c r="L2203" s="32"/>
      <c r="M2203" s="32">
        <f t="shared" si="1921"/>
        <v>0</v>
      </c>
      <c r="N2203" s="32">
        <f t="shared" si="1930"/>
        <v>0</v>
      </c>
    </row>
    <row r="2204" spans="1:16" ht="15.75" hidden="1" outlineLevel="1">
      <c r="A2204" s="33">
        <f t="shared" ref="A2204:E2204" si="1937">A1918</f>
        <v>9</v>
      </c>
      <c r="B2204" s="205" t="str">
        <f t="shared" si="1937"/>
        <v>Samsung LCD TV(2 nos, 26" in Rest House)/QTY 2</v>
      </c>
      <c r="C2204" s="51" t="str">
        <f t="shared" si="1937"/>
        <v>N.A.</v>
      </c>
      <c r="D2204" s="217" t="str">
        <f t="shared" si="1937"/>
        <v>-</v>
      </c>
      <c r="E2204" s="53">
        <f t="shared" si="1937"/>
        <v>0</v>
      </c>
      <c r="F2204" s="32">
        <f t="shared" ref="F2204:F2267" si="1938">F1918+I1918</f>
        <v>1.9555198999999999E-2</v>
      </c>
      <c r="G2204" s="32">
        <f t="shared" ref="G2204:G2267" si="1939">G1918+M1918</f>
        <v>1.9555198999999999E-2</v>
      </c>
      <c r="H2204" s="32">
        <f t="shared" si="1929"/>
        <v>0</v>
      </c>
      <c r="I2204" s="29">
        <f>'F4.2'!AB202</f>
        <v>0</v>
      </c>
      <c r="J2204" s="29">
        <f>'F4.2'!BA202</f>
        <v>0</v>
      </c>
      <c r="K2204" s="32"/>
      <c r="L2204" s="32"/>
      <c r="M2204" s="32">
        <f t="shared" si="1921"/>
        <v>0</v>
      </c>
      <c r="N2204" s="32">
        <f t="shared" si="1930"/>
        <v>0</v>
      </c>
    </row>
    <row r="2205" spans="1:16" ht="15.75" hidden="1" outlineLevel="1">
      <c r="A2205" s="33">
        <f t="shared" ref="A2205:E2205" si="1940">A1919</f>
        <v>10</v>
      </c>
      <c r="B2205" s="205" t="str">
        <f t="shared" si="1940"/>
        <v>Mobile Purchase for CE GTPS/QTY 1</v>
      </c>
      <c r="C2205" s="51" t="str">
        <f t="shared" si="1940"/>
        <v>N.A.</v>
      </c>
      <c r="D2205" s="217" t="str">
        <f t="shared" si="1940"/>
        <v>-</v>
      </c>
      <c r="E2205" s="53">
        <f t="shared" si="1940"/>
        <v>0</v>
      </c>
      <c r="F2205" s="32">
        <f t="shared" si="1938"/>
        <v>1.5989999999999999E-3</v>
      </c>
      <c r="G2205" s="32">
        <f t="shared" si="1939"/>
        <v>1.5989999999999999E-3</v>
      </c>
      <c r="H2205" s="32">
        <f t="shared" si="1929"/>
        <v>0</v>
      </c>
      <c r="I2205" s="29">
        <f>'F4.2'!AB203</f>
        <v>0</v>
      </c>
      <c r="J2205" s="29">
        <f>'F4.2'!BA203</f>
        <v>0</v>
      </c>
      <c r="K2205" s="32"/>
      <c r="L2205" s="32"/>
      <c r="M2205" s="32">
        <f t="shared" si="1921"/>
        <v>0</v>
      </c>
      <c r="N2205" s="32">
        <f t="shared" si="1930"/>
        <v>0</v>
      </c>
    </row>
    <row r="2206" spans="1:16" ht="15.75" hidden="1" outlineLevel="1">
      <c r="A2206" s="33">
        <f t="shared" ref="A2206:E2206" si="1941">A1920</f>
        <v>11</v>
      </c>
      <c r="B2206" s="205" t="str">
        <f t="shared" si="1941"/>
        <v>Walkie Talkie NO.7/QTY 7</v>
      </c>
      <c r="C2206" s="51" t="str">
        <f t="shared" si="1941"/>
        <v>N.A.</v>
      </c>
      <c r="D2206" s="217" t="str">
        <f t="shared" si="1941"/>
        <v>-</v>
      </c>
      <c r="E2206" s="53">
        <f t="shared" si="1941"/>
        <v>0</v>
      </c>
      <c r="F2206" s="32">
        <f t="shared" si="1938"/>
        <v>1.13575E-2</v>
      </c>
      <c r="G2206" s="32">
        <f t="shared" si="1939"/>
        <v>1.13575E-2</v>
      </c>
      <c r="H2206" s="32">
        <f t="shared" si="1929"/>
        <v>0</v>
      </c>
      <c r="I2206" s="29">
        <f>'F4.2'!AB204</f>
        <v>0</v>
      </c>
      <c r="J2206" s="29">
        <f>'F4.2'!BA204</f>
        <v>0</v>
      </c>
      <c r="K2206" s="32"/>
      <c r="L2206" s="32"/>
      <c r="M2206" s="32">
        <f t="shared" si="1921"/>
        <v>0</v>
      </c>
      <c r="N2206" s="32">
        <f t="shared" si="1930"/>
        <v>0</v>
      </c>
    </row>
    <row r="2207" spans="1:16" ht="15.75" hidden="1" outlineLevel="1">
      <c r="A2207" s="33">
        <f t="shared" ref="A2207:E2207" si="1942">A1921</f>
        <v>12</v>
      </c>
      <c r="B2207" s="205" t="str">
        <f t="shared" si="1942"/>
        <v>Electronic Appliances to rest houseGTPS 4370002069/QTY 1</v>
      </c>
      <c r="C2207" s="51" t="str">
        <f t="shared" si="1942"/>
        <v>N.A.</v>
      </c>
      <c r="D2207" s="217" t="str">
        <f t="shared" si="1942"/>
        <v>-</v>
      </c>
      <c r="E2207" s="53">
        <f t="shared" si="1942"/>
        <v>0</v>
      </c>
      <c r="F2207" s="32">
        <f t="shared" si="1938"/>
        <v>4.2198000000000001E-3</v>
      </c>
      <c r="G2207" s="32">
        <f t="shared" si="1939"/>
        <v>4.2198000000000001E-3</v>
      </c>
      <c r="H2207" s="32">
        <f t="shared" si="1929"/>
        <v>0</v>
      </c>
      <c r="I2207" s="29">
        <f>'F4.2'!AB205</f>
        <v>0</v>
      </c>
      <c r="J2207" s="29">
        <f>'F4.2'!BA205</f>
        <v>0</v>
      </c>
      <c r="K2207" s="32"/>
      <c r="L2207" s="32"/>
      <c r="M2207" s="32">
        <f t="shared" si="1921"/>
        <v>0</v>
      </c>
      <c r="N2207" s="32">
        <f t="shared" si="1930"/>
        <v>0</v>
      </c>
    </row>
    <row r="2208" spans="1:16" ht="15.75" hidden="1" outlineLevel="1">
      <c r="A2208" s="33">
        <f t="shared" ref="A2208:E2208" si="1943">A1922</f>
        <v>13</v>
      </c>
      <c r="B2208" s="205" t="str">
        <f t="shared" si="1943"/>
        <v>Electronic Appliances to rest house(4370002070)/QTY 1</v>
      </c>
      <c r="C2208" s="51" t="str">
        <f t="shared" si="1943"/>
        <v>N.A.</v>
      </c>
      <c r="D2208" s="217" t="str">
        <f t="shared" si="1943"/>
        <v>-</v>
      </c>
      <c r="E2208" s="53">
        <f t="shared" si="1943"/>
        <v>0</v>
      </c>
      <c r="F2208" s="32">
        <f t="shared" si="1938"/>
        <v>2.9608920000000001E-3</v>
      </c>
      <c r="G2208" s="32">
        <f t="shared" si="1939"/>
        <v>2.9608920000000001E-3</v>
      </c>
      <c r="H2208" s="32">
        <f t="shared" si="1929"/>
        <v>0</v>
      </c>
      <c r="I2208" s="29">
        <f>'F4.2'!AB206</f>
        <v>0</v>
      </c>
      <c r="J2208" s="29">
        <f>'F4.2'!BA206</f>
        <v>0</v>
      </c>
      <c r="K2208" s="32"/>
      <c r="L2208" s="32"/>
      <c r="M2208" s="32">
        <f t="shared" si="1921"/>
        <v>0</v>
      </c>
      <c r="N2208" s="32">
        <f t="shared" si="1930"/>
        <v>0</v>
      </c>
    </row>
    <row r="2209" spans="1:14" ht="15.75" hidden="1" outlineLevel="1">
      <c r="A2209" s="33">
        <f t="shared" ref="A2209:E2209" si="1944">A1923</f>
        <v>14</v>
      </c>
      <c r="B2209" s="205" t="str">
        <f t="shared" si="1944"/>
        <v>COLOR LASER JET PRINTER4370002282/QTY 2</v>
      </c>
      <c r="C2209" s="51" t="str">
        <f t="shared" si="1944"/>
        <v>N.A.</v>
      </c>
      <c r="D2209" s="217" t="str">
        <f t="shared" si="1944"/>
        <v>-</v>
      </c>
      <c r="E2209" s="53">
        <f t="shared" si="1944"/>
        <v>0</v>
      </c>
      <c r="F2209" s="32">
        <f t="shared" si="1938"/>
        <v>4.7299600000000001E-3</v>
      </c>
      <c r="G2209" s="32">
        <f t="shared" si="1939"/>
        <v>4.7299600000000001E-3</v>
      </c>
      <c r="H2209" s="32">
        <f t="shared" si="1929"/>
        <v>0</v>
      </c>
      <c r="I2209" s="29">
        <f>'F4.2'!AB207</f>
        <v>0</v>
      </c>
      <c r="J2209" s="29">
        <f>'F4.2'!BA207</f>
        <v>0</v>
      </c>
      <c r="K2209" s="32"/>
      <c r="L2209" s="32"/>
      <c r="M2209" s="32">
        <f t="shared" si="1921"/>
        <v>0</v>
      </c>
      <c r="N2209" s="32">
        <f t="shared" si="1930"/>
        <v>0</v>
      </c>
    </row>
    <row r="2210" spans="1:14" ht="15.75" hidden="1" outlineLevel="1">
      <c r="A2210" s="33">
        <f t="shared" ref="A2210:E2210" si="1945">A1924</f>
        <v>15</v>
      </c>
      <c r="B2210" s="205" t="str">
        <f t="shared" si="1945"/>
        <v>LASER LASERJET PRINTER FOR A4 PAPER(4370002057)/QTY 5</v>
      </c>
      <c r="C2210" s="51" t="str">
        <f t="shared" si="1945"/>
        <v>N.A.</v>
      </c>
      <c r="D2210" s="217" t="str">
        <f t="shared" si="1945"/>
        <v>-</v>
      </c>
      <c r="E2210" s="53">
        <f t="shared" si="1945"/>
        <v>0</v>
      </c>
      <c r="F2210" s="32">
        <f t="shared" si="1938"/>
        <v>3.5159990000000001E-3</v>
      </c>
      <c r="G2210" s="32">
        <f t="shared" si="1939"/>
        <v>3.5159990000000001E-3</v>
      </c>
      <c r="H2210" s="32">
        <f t="shared" si="1929"/>
        <v>0</v>
      </c>
      <c r="I2210" s="29">
        <f>'F4.2'!AB208</f>
        <v>0</v>
      </c>
      <c r="J2210" s="29">
        <f>'F4.2'!BA208</f>
        <v>0</v>
      </c>
      <c r="K2210" s="32"/>
      <c r="L2210" s="32"/>
      <c r="M2210" s="32">
        <f t="shared" si="1921"/>
        <v>0</v>
      </c>
      <c r="N2210" s="32">
        <f t="shared" si="1930"/>
        <v>0</v>
      </c>
    </row>
    <row r="2211" spans="1:14" ht="15.75" hidden="1" outlineLevel="1">
      <c r="A2211" s="33">
        <f t="shared" ref="A2211:E2211" si="1946">A1925</f>
        <v>16</v>
      </c>
      <c r="B2211" s="205" t="str">
        <f t="shared" si="1946"/>
        <v>Split Air Conditioner(4370002046)GUEST HOUSE/QTY 11</v>
      </c>
      <c r="C2211" s="51" t="str">
        <f t="shared" si="1946"/>
        <v>N.A.</v>
      </c>
      <c r="D2211" s="217" t="str">
        <f t="shared" si="1946"/>
        <v>-</v>
      </c>
      <c r="E2211" s="53">
        <f t="shared" si="1946"/>
        <v>0</v>
      </c>
      <c r="F2211" s="32">
        <f t="shared" si="1938"/>
        <v>5.7773056000000003E-2</v>
      </c>
      <c r="G2211" s="32">
        <f t="shared" si="1939"/>
        <v>5.7773056000000003E-2</v>
      </c>
      <c r="H2211" s="32">
        <f t="shared" si="1929"/>
        <v>0</v>
      </c>
      <c r="I2211" s="29">
        <f>'F4.2'!AB209</f>
        <v>0</v>
      </c>
      <c r="J2211" s="29">
        <f>'F4.2'!BA209</f>
        <v>0</v>
      </c>
      <c r="K2211" s="32"/>
      <c r="L2211" s="32"/>
      <c r="M2211" s="32">
        <f t="shared" si="1921"/>
        <v>0</v>
      </c>
      <c r="N2211" s="32">
        <f t="shared" si="1930"/>
        <v>0</v>
      </c>
    </row>
    <row r="2212" spans="1:14" ht="15.75" hidden="1" outlineLevel="1">
      <c r="A2212" s="33">
        <f t="shared" ref="A2212:E2212" si="1947">A1926</f>
        <v>17</v>
      </c>
      <c r="B2212" s="205" t="str">
        <f t="shared" si="1947"/>
        <v>LASER ALL IN ONE A4 LASER PRINTER (4370002321) POG/QTY 12</v>
      </c>
      <c r="C2212" s="51" t="str">
        <f t="shared" si="1947"/>
        <v>N.A.</v>
      </c>
      <c r="D2212" s="217" t="str">
        <f t="shared" si="1947"/>
        <v>-</v>
      </c>
      <c r="E2212" s="53">
        <f t="shared" si="1947"/>
        <v>0</v>
      </c>
      <c r="F2212" s="32">
        <f t="shared" si="1938"/>
        <v>2.2199900000000002E-2</v>
      </c>
      <c r="G2212" s="32">
        <f t="shared" si="1939"/>
        <v>2.2199900000000002E-2</v>
      </c>
      <c r="H2212" s="32">
        <f t="shared" si="1929"/>
        <v>0</v>
      </c>
      <c r="I2212" s="29">
        <f>'F4.2'!AB210</f>
        <v>0</v>
      </c>
      <c r="J2212" s="29">
        <f>'F4.2'!BA210</f>
        <v>0</v>
      </c>
      <c r="K2212" s="32"/>
      <c r="L2212" s="32"/>
      <c r="M2212" s="32">
        <f t="shared" si="1921"/>
        <v>0</v>
      </c>
      <c r="N2212" s="32">
        <f t="shared" si="1930"/>
        <v>0</v>
      </c>
    </row>
    <row r="2213" spans="1:14" ht="15.75" hidden="1" outlineLevel="1">
      <c r="A2213" s="33">
        <f t="shared" ref="A2213:E2213" si="1948">A1927</f>
        <v>18</v>
      </c>
      <c r="B2213" s="205" t="str">
        <f t="shared" si="1948"/>
        <v>COOLER WATER THERMOSTAT 40 F-45 F TYU-5(4370002318/QTY 4</v>
      </c>
      <c r="C2213" s="51" t="str">
        <f t="shared" si="1948"/>
        <v>N.A.</v>
      </c>
      <c r="D2213" s="217" t="str">
        <f t="shared" si="1948"/>
        <v>-</v>
      </c>
      <c r="E2213" s="53">
        <f t="shared" si="1948"/>
        <v>0</v>
      </c>
      <c r="F2213" s="32">
        <f t="shared" si="1938"/>
        <v>4.7955999999999997E-3</v>
      </c>
      <c r="G2213" s="32">
        <f t="shared" si="1939"/>
        <v>4.7955999999999997E-3</v>
      </c>
      <c r="H2213" s="32">
        <f t="shared" si="1929"/>
        <v>0</v>
      </c>
      <c r="I2213" s="29">
        <f>'F4.2'!AB211</f>
        <v>0</v>
      </c>
      <c r="J2213" s="29">
        <f>'F4.2'!BA211</f>
        <v>0</v>
      </c>
      <c r="K2213" s="32"/>
      <c r="L2213" s="32"/>
      <c r="M2213" s="32">
        <f t="shared" si="1921"/>
        <v>0</v>
      </c>
      <c r="N2213" s="32">
        <f t="shared" si="1930"/>
        <v>0</v>
      </c>
    </row>
    <row r="2214" spans="1:14" ht="15.75" hidden="1" outlineLevel="1">
      <c r="A2214" s="33">
        <f t="shared" ref="A2214:E2214" si="1949">A1928</f>
        <v>19</v>
      </c>
      <c r="B2214" s="205" t="str">
        <f t="shared" si="1949"/>
        <v>UV WATER PURIFIER FILTER4370002059/QTY 4</v>
      </c>
      <c r="C2214" s="51" t="str">
        <f t="shared" si="1949"/>
        <v>N.A.</v>
      </c>
      <c r="D2214" s="217" t="str">
        <f t="shared" si="1949"/>
        <v>-</v>
      </c>
      <c r="E2214" s="53">
        <f t="shared" si="1949"/>
        <v>0</v>
      </c>
      <c r="F2214" s="32">
        <f t="shared" si="1938"/>
        <v>3.1557920000000003E-2</v>
      </c>
      <c r="G2214" s="32">
        <f t="shared" si="1939"/>
        <v>3.1557920000000003E-2</v>
      </c>
      <c r="H2214" s="32">
        <f t="shared" si="1929"/>
        <v>0</v>
      </c>
      <c r="I2214" s="29">
        <f>'F4.2'!AB212</f>
        <v>0</v>
      </c>
      <c r="J2214" s="29">
        <f>'F4.2'!BA212</f>
        <v>0</v>
      </c>
      <c r="K2214" s="32"/>
      <c r="L2214" s="32"/>
      <c r="M2214" s="32">
        <f t="shared" si="1921"/>
        <v>0</v>
      </c>
      <c r="N2214" s="32">
        <f t="shared" si="1930"/>
        <v>0</v>
      </c>
    </row>
    <row r="2215" spans="1:14" ht="15.75" hidden="1" outlineLevel="1">
      <c r="A2215" s="33">
        <f t="shared" ref="A2215:E2215" si="1950">A1929</f>
        <v>20</v>
      </c>
      <c r="B2215" s="205" t="str">
        <f t="shared" si="1950"/>
        <v>ext. of compound wall around of GTPS Uran.</v>
      </c>
      <c r="C2215" s="51" t="str">
        <f t="shared" si="1950"/>
        <v>N.A.</v>
      </c>
      <c r="D2215" s="217" t="str">
        <f t="shared" si="1950"/>
        <v>-</v>
      </c>
      <c r="E2215" s="53">
        <f t="shared" si="1950"/>
        <v>0</v>
      </c>
      <c r="F2215" s="32">
        <f t="shared" si="1938"/>
        <v>0.13698647</v>
      </c>
      <c r="G2215" s="32">
        <f t="shared" si="1939"/>
        <v>0.13698647</v>
      </c>
      <c r="H2215" s="32">
        <f t="shared" si="1929"/>
        <v>0</v>
      </c>
      <c r="I2215" s="29">
        <f>'F4.2'!AB213</f>
        <v>0</v>
      </c>
      <c r="J2215" s="29">
        <f>'F4.2'!BA213</f>
        <v>0</v>
      </c>
      <c r="K2215" s="32"/>
      <c r="L2215" s="32"/>
      <c r="M2215" s="32">
        <f t="shared" si="1921"/>
        <v>0</v>
      </c>
      <c r="N2215" s="32">
        <f t="shared" si="1930"/>
        <v>0</v>
      </c>
    </row>
    <row r="2216" spans="1:14" ht="30" hidden="1" outlineLevel="1">
      <c r="A2216" s="33">
        <f t="shared" ref="A2216:E2216" si="1951">A1930</f>
        <v>21</v>
      </c>
      <c r="B2216" s="205" t="str">
        <f t="shared" si="1951"/>
        <v>Supply Installation &amp; commissioning of 11TR Water cooled air conditioning package at GT Unit # 5 &amp; 6 LCRs /14 QTY</v>
      </c>
      <c r="C2216" s="51" t="str">
        <f t="shared" si="1951"/>
        <v>N.A.</v>
      </c>
      <c r="D2216" s="217" t="str">
        <f t="shared" si="1951"/>
        <v>-</v>
      </c>
      <c r="E2216" s="53">
        <f t="shared" si="1951"/>
        <v>0</v>
      </c>
      <c r="F2216" s="32">
        <f t="shared" si="1938"/>
        <v>0.30988339999999998</v>
      </c>
      <c r="G2216" s="32">
        <f t="shared" si="1939"/>
        <v>0.30988339999999998</v>
      </c>
      <c r="H2216" s="32">
        <f t="shared" si="1929"/>
        <v>0</v>
      </c>
      <c r="I2216" s="29">
        <f>'F4.2'!AB214</f>
        <v>0</v>
      </c>
      <c r="J2216" s="29">
        <f>'F4.2'!BA214</f>
        <v>0</v>
      </c>
      <c r="K2216" s="32"/>
      <c r="L2216" s="32"/>
      <c r="M2216" s="32">
        <f t="shared" si="1921"/>
        <v>0</v>
      </c>
      <c r="N2216" s="32">
        <f t="shared" si="1930"/>
        <v>0</v>
      </c>
    </row>
    <row r="2217" spans="1:14" ht="15.75" hidden="1" outlineLevel="1">
      <c r="A2217" s="33">
        <f t="shared" ref="A2217:E2217" si="1952">A1931</f>
        <v>22</v>
      </c>
      <c r="B2217" s="205" t="str">
        <f t="shared" si="1952"/>
        <v>Procurment of new Ambulance Van MH-46-BM-2746/QTY 1</v>
      </c>
      <c r="C2217" s="51" t="str">
        <f t="shared" si="1952"/>
        <v>N.A.</v>
      </c>
      <c r="D2217" s="217" t="str">
        <f t="shared" si="1952"/>
        <v>-</v>
      </c>
      <c r="E2217" s="53">
        <f t="shared" si="1952"/>
        <v>0</v>
      </c>
      <c r="F2217" s="32">
        <f t="shared" si="1938"/>
        <v>0.1075448</v>
      </c>
      <c r="G2217" s="32">
        <f t="shared" si="1939"/>
        <v>0.1075448</v>
      </c>
      <c r="H2217" s="32">
        <f t="shared" si="1929"/>
        <v>0</v>
      </c>
      <c r="I2217" s="29">
        <f>'F4.2'!AB215</f>
        <v>0</v>
      </c>
      <c r="J2217" s="29">
        <f>'F4.2'!BA215</f>
        <v>0</v>
      </c>
      <c r="K2217" s="32"/>
      <c r="L2217" s="32"/>
      <c r="M2217" s="32">
        <f t="shared" si="1921"/>
        <v>0</v>
      </c>
      <c r="N2217" s="32">
        <f t="shared" si="1930"/>
        <v>0</v>
      </c>
    </row>
    <row r="2218" spans="1:14" ht="15.75" hidden="1" outlineLevel="1">
      <c r="A2218" s="33">
        <f t="shared" ref="A2218:E2218" si="1953">A1932</f>
        <v>23</v>
      </c>
      <c r="B2218" s="205" t="str">
        <f t="shared" si="1953"/>
        <v>DG SET ASSY KIRLOSKAR 6SL8800TA-250(4370002473)/QTY 1</v>
      </c>
      <c r="C2218" s="51" t="str">
        <f t="shared" si="1953"/>
        <v>N.A.</v>
      </c>
      <c r="D2218" s="217" t="str">
        <f t="shared" si="1953"/>
        <v>-</v>
      </c>
      <c r="E2218" s="53">
        <f t="shared" si="1953"/>
        <v>0</v>
      </c>
      <c r="F2218" s="32">
        <f t="shared" si="1938"/>
        <v>4.7699999E-2</v>
      </c>
      <c r="G2218" s="32">
        <f t="shared" si="1939"/>
        <v>4.7699999E-2</v>
      </c>
      <c r="H2218" s="32">
        <f t="shared" si="1929"/>
        <v>0</v>
      </c>
      <c r="I2218" s="29">
        <f>'F4.2'!AB216</f>
        <v>0</v>
      </c>
      <c r="J2218" s="29">
        <f>'F4.2'!BA216</f>
        <v>0</v>
      </c>
      <c r="K2218" s="32"/>
      <c r="L2218" s="32"/>
      <c r="M2218" s="32">
        <f t="shared" si="1921"/>
        <v>0</v>
      </c>
      <c r="N2218" s="32">
        <f t="shared" si="1930"/>
        <v>0</v>
      </c>
    </row>
    <row r="2219" spans="1:14" ht="15.75" hidden="1" outlineLevel="1">
      <c r="A2219" s="33">
        <f t="shared" ref="A2219:E2219" si="1954">A1933</f>
        <v>24</v>
      </c>
      <c r="B2219" s="205" t="str">
        <f t="shared" si="1954"/>
        <v>3 seater sofa set(4370002496)/QTY 2</v>
      </c>
      <c r="C2219" s="51" t="str">
        <f t="shared" si="1954"/>
        <v>N.A.</v>
      </c>
      <c r="D2219" s="217" t="str">
        <f t="shared" si="1954"/>
        <v>-</v>
      </c>
      <c r="E2219" s="53">
        <f t="shared" si="1954"/>
        <v>0</v>
      </c>
      <c r="F2219" s="32">
        <f t="shared" si="1938"/>
        <v>5.2430000000000003E-3</v>
      </c>
      <c r="G2219" s="32">
        <f t="shared" si="1939"/>
        <v>5.2430000000000003E-3</v>
      </c>
      <c r="H2219" s="32">
        <f t="shared" si="1929"/>
        <v>0</v>
      </c>
      <c r="I2219" s="29">
        <f>'F4.2'!AB217</f>
        <v>0</v>
      </c>
      <c r="J2219" s="29">
        <f>'F4.2'!BA217</f>
        <v>0</v>
      </c>
      <c r="K2219" s="32"/>
      <c r="L2219" s="32"/>
      <c r="M2219" s="32">
        <f t="shared" si="1921"/>
        <v>0</v>
      </c>
      <c r="N2219" s="32">
        <f t="shared" si="1930"/>
        <v>0</v>
      </c>
    </row>
    <row r="2220" spans="1:14" ht="15.75" hidden="1" outlineLevel="1">
      <c r="A2220" s="33">
        <f t="shared" ref="A2220:E2220" si="1955">A1934</f>
        <v>25</v>
      </c>
      <c r="B2220" s="205" t="str">
        <f t="shared" si="1955"/>
        <v>WET AND DRY VACUUM CLEANER(4370002509)/QTY 2</v>
      </c>
      <c r="C2220" s="51" t="str">
        <f t="shared" si="1955"/>
        <v>N.A.</v>
      </c>
      <c r="D2220" s="217" t="str">
        <f t="shared" si="1955"/>
        <v>-</v>
      </c>
      <c r="E2220" s="53">
        <f t="shared" si="1955"/>
        <v>0</v>
      </c>
      <c r="F2220" s="32">
        <f t="shared" si="1938"/>
        <v>4.5999999999999999E-3</v>
      </c>
      <c r="G2220" s="32">
        <f t="shared" si="1939"/>
        <v>4.5999999999999999E-3</v>
      </c>
      <c r="H2220" s="32">
        <f t="shared" si="1929"/>
        <v>0</v>
      </c>
      <c r="I2220" s="29">
        <f>'F4.2'!AB218</f>
        <v>0</v>
      </c>
      <c r="J2220" s="29">
        <f>'F4.2'!BA218</f>
        <v>0</v>
      </c>
      <c r="K2220" s="32"/>
      <c r="L2220" s="32"/>
      <c r="M2220" s="32">
        <f t="shared" si="1921"/>
        <v>0</v>
      </c>
      <c r="N2220" s="32">
        <f t="shared" si="1930"/>
        <v>0</v>
      </c>
    </row>
    <row r="2221" spans="1:14" ht="15.75" hidden="1" outlineLevel="1">
      <c r="A2221" s="33">
        <f t="shared" ref="A2221:E2221" si="1956">A1935</f>
        <v>26</v>
      </c>
      <c r="B2221" s="205" t="str">
        <f t="shared" si="1956"/>
        <v>Revolving Chair(4370002467)/QTY 24</v>
      </c>
      <c r="C2221" s="51" t="str">
        <f t="shared" si="1956"/>
        <v>N.A.</v>
      </c>
      <c r="D2221" s="217" t="str">
        <f t="shared" si="1956"/>
        <v>-</v>
      </c>
      <c r="E2221" s="53">
        <f t="shared" si="1956"/>
        <v>0</v>
      </c>
      <c r="F2221" s="32">
        <f t="shared" si="1938"/>
        <v>1.8347990000000002E-2</v>
      </c>
      <c r="G2221" s="32">
        <f t="shared" si="1939"/>
        <v>1.8347990000000002E-2</v>
      </c>
      <c r="H2221" s="32">
        <f t="shared" si="1929"/>
        <v>0</v>
      </c>
      <c r="I2221" s="29">
        <f>'F4.2'!AB219</f>
        <v>0</v>
      </c>
      <c r="J2221" s="29">
        <f>'F4.2'!BA219</f>
        <v>0</v>
      </c>
      <c r="K2221" s="32"/>
      <c r="L2221" s="32"/>
      <c r="M2221" s="32">
        <f t="shared" si="1921"/>
        <v>0</v>
      </c>
      <c r="N2221" s="32">
        <f t="shared" si="1930"/>
        <v>0</v>
      </c>
    </row>
    <row r="2222" spans="1:14" ht="15.75" hidden="1" outlineLevel="1">
      <c r="A2222" s="33">
        <f t="shared" ref="A2222:E2222" si="1957">A1936</f>
        <v>27</v>
      </c>
      <c r="B2222" s="205" t="str">
        <f t="shared" si="1957"/>
        <v>Regular Chair(4370002466)/QTY 10</v>
      </c>
      <c r="C2222" s="51" t="str">
        <f t="shared" si="1957"/>
        <v>N.A.</v>
      </c>
      <c r="D2222" s="217" t="str">
        <f t="shared" si="1957"/>
        <v>-</v>
      </c>
      <c r="E2222" s="53">
        <f t="shared" si="1957"/>
        <v>0</v>
      </c>
      <c r="F2222" s="32">
        <f t="shared" si="1938"/>
        <v>8.0100060000000001E-3</v>
      </c>
      <c r="G2222" s="32">
        <f t="shared" si="1939"/>
        <v>8.0100060000000001E-3</v>
      </c>
      <c r="H2222" s="32">
        <f t="shared" si="1929"/>
        <v>0</v>
      </c>
      <c r="I2222" s="29">
        <f>'F4.2'!AB220</f>
        <v>0</v>
      </c>
      <c r="J2222" s="29">
        <f>'F4.2'!BA220</f>
        <v>0</v>
      </c>
      <c r="K2222" s="32"/>
      <c r="L2222" s="32"/>
      <c r="M2222" s="32">
        <f t="shared" si="1921"/>
        <v>0</v>
      </c>
      <c r="N2222" s="32">
        <f t="shared" si="1930"/>
        <v>0</v>
      </c>
    </row>
    <row r="2223" spans="1:14" ht="15.75" hidden="1" outlineLevel="1">
      <c r="A2223" s="33">
        <f t="shared" ref="A2223:E2223" si="1958">A1937</f>
        <v>28</v>
      </c>
      <c r="B2223" s="205" t="str">
        <f t="shared" si="1958"/>
        <v>Scrubber Dryers(4370002495)/QTY 2</v>
      </c>
      <c r="C2223" s="51" t="str">
        <f t="shared" si="1958"/>
        <v>N.A.</v>
      </c>
      <c r="D2223" s="217" t="str">
        <f t="shared" si="1958"/>
        <v>-</v>
      </c>
      <c r="E2223" s="53">
        <f t="shared" si="1958"/>
        <v>0</v>
      </c>
      <c r="F2223" s="32">
        <f t="shared" si="1938"/>
        <v>2.5800001999999999E-2</v>
      </c>
      <c r="G2223" s="32">
        <f t="shared" si="1939"/>
        <v>2.5800001999999999E-2</v>
      </c>
      <c r="H2223" s="32">
        <f t="shared" si="1929"/>
        <v>0</v>
      </c>
      <c r="I2223" s="29">
        <f>'F4.2'!AB221</f>
        <v>0</v>
      </c>
      <c r="J2223" s="29">
        <f>'F4.2'!BA221</f>
        <v>0</v>
      </c>
      <c r="K2223" s="32"/>
      <c r="L2223" s="32"/>
      <c r="M2223" s="32">
        <f t="shared" si="1921"/>
        <v>0</v>
      </c>
      <c r="N2223" s="32">
        <f t="shared" si="1930"/>
        <v>0</v>
      </c>
    </row>
    <row r="2224" spans="1:14" ht="15.75" hidden="1" outlineLevel="1">
      <c r="A2224" s="33">
        <f t="shared" ref="A2224:E2224" si="1959">A1938</f>
        <v>29</v>
      </c>
      <c r="B2224" s="205" t="str">
        <f t="shared" si="1959"/>
        <v>MICROWAVE OVEN CAPACITY 32 LITERS(4370002510)/QTY 1</v>
      </c>
      <c r="C2224" s="51" t="str">
        <f t="shared" si="1959"/>
        <v>N.A.</v>
      </c>
      <c r="D2224" s="217" t="str">
        <f t="shared" si="1959"/>
        <v>-</v>
      </c>
      <c r="E2224" s="53">
        <f t="shared" si="1959"/>
        <v>0</v>
      </c>
      <c r="F2224" s="32">
        <f t="shared" si="1938"/>
        <v>2.4029989999999998E-3</v>
      </c>
      <c r="G2224" s="32">
        <f t="shared" si="1939"/>
        <v>2.4029989999999998E-3</v>
      </c>
      <c r="H2224" s="32">
        <f t="shared" si="1929"/>
        <v>0</v>
      </c>
      <c r="I2224" s="29">
        <f>'F4.2'!AB222</f>
        <v>0</v>
      </c>
      <c r="J2224" s="29">
        <f>'F4.2'!BA222</f>
        <v>0</v>
      </c>
      <c r="K2224" s="32"/>
      <c r="L2224" s="32"/>
      <c r="M2224" s="32">
        <f t="shared" si="1921"/>
        <v>0</v>
      </c>
      <c r="N2224" s="32">
        <f t="shared" si="1930"/>
        <v>0</v>
      </c>
    </row>
    <row r="2225" spans="1:14" ht="15.75" hidden="1" outlineLevel="1">
      <c r="A2225" s="33">
        <f t="shared" ref="A2225:E2225" si="1960">A1939</f>
        <v>30</v>
      </c>
      <c r="B2225" s="205" t="str">
        <f t="shared" si="1960"/>
        <v>One Seater Sofa(4370002497)/QTY 4</v>
      </c>
      <c r="C2225" s="51" t="str">
        <f t="shared" si="1960"/>
        <v>N.A.</v>
      </c>
      <c r="D2225" s="217" t="str">
        <f t="shared" si="1960"/>
        <v>-</v>
      </c>
      <c r="E2225" s="53">
        <f t="shared" si="1960"/>
        <v>0</v>
      </c>
      <c r="F2225" s="32">
        <f t="shared" si="1938"/>
        <v>6.3019979999999996E-3</v>
      </c>
      <c r="G2225" s="32">
        <f t="shared" si="1939"/>
        <v>6.3019979999999996E-3</v>
      </c>
      <c r="H2225" s="32">
        <f t="shared" si="1929"/>
        <v>0</v>
      </c>
      <c r="I2225" s="29">
        <f>'F4.2'!AB223</f>
        <v>0</v>
      </c>
      <c r="J2225" s="29">
        <f>'F4.2'!BA223</f>
        <v>0</v>
      </c>
      <c r="K2225" s="32"/>
      <c r="L2225" s="32"/>
      <c r="M2225" s="32">
        <f t="shared" si="1921"/>
        <v>0</v>
      </c>
      <c r="N2225" s="32">
        <f t="shared" si="1930"/>
        <v>0</v>
      </c>
    </row>
    <row r="2226" spans="1:14" ht="15.75" hidden="1" outlineLevel="1">
      <c r="A2226" s="33">
        <f t="shared" ref="A2226:E2226" si="1961">A1940</f>
        <v>31</v>
      </c>
      <c r="B2226" s="205" t="str">
        <f t="shared" si="1961"/>
        <v>S-Type Chairs(4370002460)/QTY 61</v>
      </c>
      <c r="C2226" s="51" t="str">
        <f t="shared" si="1961"/>
        <v>N.A.</v>
      </c>
      <c r="D2226" s="217" t="str">
        <f t="shared" si="1961"/>
        <v>-</v>
      </c>
      <c r="E2226" s="53">
        <f t="shared" si="1961"/>
        <v>0</v>
      </c>
      <c r="F2226" s="32">
        <f t="shared" si="1938"/>
        <v>3.5685020999999997E-2</v>
      </c>
      <c r="G2226" s="32">
        <f t="shared" si="1939"/>
        <v>3.5685020999999997E-2</v>
      </c>
      <c r="H2226" s="32">
        <f t="shared" si="1929"/>
        <v>0</v>
      </c>
      <c r="I2226" s="29">
        <f>'F4.2'!AB224</f>
        <v>0</v>
      </c>
      <c r="J2226" s="29">
        <f>'F4.2'!BA224</f>
        <v>0</v>
      </c>
      <c r="K2226" s="32"/>
      <c r="L2226" s="32"/>
      <c r="M2226" s="32">
        <f t="shared" si="1921"/>
        <v>0</v>
      </c>
      <c r="N2226" s="32">
        <f t="shared" si="1930"/>
        <v>0</v>
      </c>
    </row>
    <row r="2227" spans="1:14" ht="15.75" hidden="1" outlineLevel="1">
      <c r="A2227" s="33">
        <f t="shared" ref="A2227:E2227" si="1962">A1941</f>
        <v>32</v>
      </c>
      <c r="B2227" s="205" t="str">
        <f t="shared" si="1962"/>
        <v>INDUSTRIAL CABINET WITH 4 LOCKERS(4370002464)/QTY 19</v>
      </c>
      <c r="C2227" s="51" t="str">
        <f t="shared" si="1962"/>
        <v>N.A.</v>
      </c>
      <c r="D2227" s="217" t="str">
        <f t="shared" si="1962"/>
        <v>-</v>
      </c>
      <c r="E2227" s="53">
        <f t="shared" si="1962"/>
        <v>0</v>
      </c>
      <c r="F2227" s="32">
        <f t="shared" si="1938"/>
        <v>3.7030957000000003E-2</v>
      </c>
      <c r="G2227" s="32">
        <f t="shared" si="1939"/>
        <v>3.7030957000000003E-2</v>
      </c>
      <c r="H2227" s="32">
        <f t="shared" si="1929"/>
        <v>0</v>
      </c>
      <c r="I2227" s="29">
        <f>'F4.2'!AB225</f>
        <v>0</v>
      </c>
      <c r="J2227" s="29">
        <f>'F4.2'!BA225</f>
        <v>0</v>
      </c>
      <c r="K2227" s="32"/>
      <c r="L2227" s="32"/>
      <c r="M2227" s="32">
        <f t="shared" si="1921"/>
        <v>0</v>
      </c>
      <c r="N2227" s="32">
        <f t="shared" si="1930"/>
        <v>0</v>
      </c>
    </row>
    <row r="2228" spans="1:14" ht="15.75" hidden="1" outlineLevel="1">
      <c r="A2228" s="33">
        <f t="shared" ref="A2228:E2228" si="1963">A1942</f>
        <v>33</v>
      </c>
      <c r="B2228" s="205" t="str">
        <f t="shared" si="1963"/>
        <v>STEEL CABINET WITH 18 LOCKER(4370002461)/QTY 14</v>
      </c>
      <c r="C2228" s="51" t="str">
        <f t="shared" si="1963"/>
        <v>N.A.</v>
      </c>
      <c r="D2228" s="217" t="str">
        <f t="shared" si="1963"/>
        <v>-</v>
      </c>
      <c r="E2228" s="53">
        <f t="shared" si="1963"/>
        <v>0</v>
      </c>
      <c r="F2228" s="32">
        <f t="shared" si="1938"/>
        <v>2.0180997999999999E-2</v>
      </c>
      <c r="G2228" s="32">
        <f t="shared" si="1939"/>
        <v>2.0180997999999999E-2</v>
      </c>
      <c r="H2228" s="32">
        <f t="shared" si="1929"/>
        <v>0</v>
      </c>
      <c r="I2228" s="29">
        <f>'F4.2'!AB226</f>
        <v>0</v>
      </c>
      <c r="J2228" s="29">
        <f>'F4.2'!BA226</f>
        <v>0</v>
      </c>
      <c r="K2228" s="32"/>
      <c r="L2228" s="32"/>
      <c r="M2228" s="32">
        <f t="shared" si="1921"/>
        <v>0</v>
      </c>
      <c r="N2228" s="32">
        <f t="shared" si="1930"/>
        <v>0</v>
      </c>
    </row>
    <row r="2229" spans="1:14" ht="15.75" hidden="1" outlineLevel="1">
      <c r="A2229" s="33">
        <f t="shared" ref="A2229:E2229" si="1964">A1943</f>
        <v>34</v>
      </c>
      <c r="B2229" s="205" t="str">
        <f t="shared" si="1964"/>
        <v>STEEL CABINET WITH 06 LOCKER(4370002462)/QTY 21</v>
      </c>
      <c r="C2229" s="51" t="str">
        <f t="shared" si="1964"/>
        <v>N.A.</v>
      </c>
      <c r="D2229" s="217" t="str">
        <f t="shared" si="1964"/>
        <v>-</v>
      </c>
      <c r="E2229" s="53">
        <f t="shared" si="1964"/>
        <v>0</v>
      </c>
      <c r="F2229" s="32">
        <f t="shared" si="1938"/>
        <v>3.3494953000000001E-2</v>
      </c>
      <c r="G2229" s="32">
        <f t="shared" si="1939"/>
        <v>3.3494953000000001E-2</v>
      </c>
      <c r="H2229" s="32">
        <f t="shared" si="1929"/>
        <v>0</v>
      </c>
      <c r="I2229" s="29">
        <f>'F4.2'!AB227</f>
        <v>0</v>
      </c>
      <c r="J2229" s="29">
        <f>'F4.2'!BA227</f>
        <v>0</v>
      </c>
      <c r="K2229" s="32"/>
      <c r="L2229" s="32"/>
      <c r="M2229" s="32">
        <f t="shared" si="1921"/>
        <v>0</v>
      </c>
      <c r="N2229" s="32">
        <f t="shared" si="1930"/>
        <v>0</v>
      </c>
    </row>
    <row r="2230" spans="1:14" ht="15.75" hidden="1" outlineLevel="1">
      <c r="A2230" s="33">
        <f t="shared" ref="A2230:E2230" si="1965">A1944</f>
        <v>35</v>
      </c>
      <c r="B2230" s="205" t="str">
        <f t="shared" si="1965"/>
        <v>File Cabinet(4370002463)/QTY 22</v>
      </c>
      <c r="C2230" s="51" t="str">
        <f t="shared" si="1965"/>
        <v>N.A.</v>
      </c>
      <c r="D2230" s="217" t="str">
        <f t="shared" si="1965"/>
        <v>-</v>
      </c>
      <c r="E2230" s="53">
        <f t="shared" si="1965"/>
        <v>0</v>
      </c>
      <c r="F2230" s="32">
        <f t="shared" si="1938"/>
        <v>4.0565839999999999E-2</v>
      </c>
      <c r="G2230" s="32">
        <f t="shared" si="1939"/>
        <v>4.0565839999999999E-2</v>
      </c>
      <c r="H2230" s="32">
        <f t="shared" si="1929"/>
        <v>0</v>
      </c>
      <c r="I2230" s="29">
        <f>'F4.2'!AB228</f>
        <v>0</v>
      </c>
      <c r="J2230" s="29">
        <f>'F4.2'!BA228</f>
        <v>0</v>
      </c>
      <c r="K2230" s="32"/>
      <c r="L2230" s="32"/>
      <c r="M2230" s="32">
        <f t="shared" si="1921"/>
        <v>0</v>
      </c>
      <c r="N2230" s="32">
        <f t="shared" si="1930"/>
        <v>0</v>
      </c>
    </row>
    <row r="2231" spans="1:14" ht="15.75" hidden="1" outlineLevel="1">
      <c r="A2231" s="33">
        <f t="shared" ref="A2231:E2231" si="1966">A1945</f>
        <v>36</v>
      </c>
      <c r="B2231" s="205" t="str">
        <f t="shared" si="1966"/>
        <v>Midback Chair(4370002456)/QTY 30</v>
      </c>
      <c r="C2231" s="51" t="str">
        <f t="shared" si="1966"/>
        <v>N.A.</v>
      </c>
      <c r="D2231" s="217" t="str">
        <f t="shared" si="1966"/>
        <v>-</v>
      </c>
      <c r="E2231" s="53">
        <f t="shared" si="1966"/>
        <v>0</v>
      </c>
      <c r="F2231" s="32">
        <f t="shared" si="1938"/>
        <v>1.7514008000000001E-2</v>
      </c>
      <c r="G2231" s="32">
        <f t="shared" si="1939"/>
        <v>1.7514008000000001E-2</v>
      </c>
      <c r="H2231" s="32">
        <f t="shared" si="1929"/>
        <v>0</v>
      </c>
      <c r="I2231" s="29">
        <f>'F4.2'!AB229</f>
        <v>0</v>
      </c>
      <c r="J2231" s="29">
        <f>'F4.2'!BA229</f>
        <v>0</v>
      </c>
      <c r="K2231" s="32"/>
      <c r="L2231" s="32"/>
      <c r="M2231" s="32">
        <f t="shared" si="1921"/>
        <v>0</v>
      </c>
      <c r="N2231" s="32">
        <f t="shared" si="1930"/>
        <v>0</v>
      </c>
    </row>
    <row r="2232" spans="1:14" ht="15.75" hidden="1" outlineLevel="1">
      <c r="A2232" s="33">
        <f t="shared" ref="A2232:E2232" si="1967">A1946</f>
        <v>37</v>
      </c>
      <c r="B2232" s="205" t="str">
        <f t="shared" si="1967"/>
        <v>S-Type(backrest made of mesh)Chair(4370002465)/QTY 20</v>
      </c>
      <c r="C2232" s="51" t="str">
        <f t="shared" si="1967"/>
        <v>N.A.</v>
      </c>
      <c r="D2232" s="217" t="str">
        <f t="shared" si="1967"/>
        <v>-</v>
      </c>
      <c r="E2232" s="53">
        <f t="shared" si="1967"/>
        <v>0</v>
      </c>
      <c r="F2232" s="32">
        <f t="shared" si="1938"/>
        <v>1.1420039999999999E-2</v>
      </c>
      <c r="G2232" s="32">
        <f t="shared" si="1939"/>
        <v>1.1420039999999999E-2</v>
      </c>
      <c r="H2232" s="32">
        <f t="shared" si="1929"/>
        <v>0</v>
      </c>
      <c r="I2232" s="29">
        <f>'F4.2'!AB230</f>
        <v>0</v>
      </c>
      <c r="J2232" s="29">
        <f>'F4.2'!BA230</f>
        <v>0</v>
      </c>
      <c r="K2232" s="32"/>
      <c r="L2232" s="32"/>
      <c r="M2232" s="32">
        <f t="shared" si="1921"/>
        <v>0</v>
      </c>
      <c r="N2232" s="32">
        <f t="shared" si="1930"/>
        <v>0</v>
      </c>
    </row>
    <row r="2233" spans="1:14" ht="15.75" hidden="1" outlineLevel="1">
      <c r="A2233" s="33">
        <f t="shared" ref="A2233:E2233" si="1968">A1947</f>
        <v>38</v>
      </c>
      <c r="B2233" s="205" t="str">
        <f t="shared" si="1968"/>
        <v>L Type Exe. Table(4370002471)/QTY 4</v>
      </c>
      <c r="C2233" s="51" t="str">
        <f t="shared" si="1968"/>
        <v>N.A.</v>
      </c>
      <c r="D2233" s="217" t="str">
        <f t="shared" si="1968"/>
        <v>-</v>
      </c>
      <c r="E2233" s="53">
        <f t="shared" si="1968"/>
        <v>0</v>
      </c>
      <c r="F2233" s="32">
        <f t="shared" si="1938"/>
        <v>2.4891996E-2</v>
      </c>
      <c r="G2233" s="32">
        <f t="shared" si="1939"/>
        <v>2.4891996E-2</v>
      </c>
      <c r="H2233" s="32">
        <f t="shared" si="1929"/>
        <v>0</v>
      </c>
      <c r="I2233" s="29">
        <f>'F4.2'!AB231</f>
        <v>0</v>
      </c>
      <c r="J2233" s="29">
        <f>'F4.2'!BA231</f>
        <v>0</v>
      </c>
      <c r="K2233" s="32"/>
      <c r="L2233" s="32"/>
      <c r="M2233" s="32">
        <f t="shared" si="1921"/>
        <v>0</v>
      </c>
      <c r="N2233" s="32">
        <f t="shared" si="1930"/>
        <v>0</v>
      </c>
    </row>
    <row r="2234" spans="1:14" ht="15.75" hidden="1" outlineLevel="1">
      <c r="A2234" s="33">
        <f t="shared" ref="A2234:E2234" si="1969">A1948</f>
        <v>39</v>
      </c>
      <c r="B2234" s="205" t="str">
        <f t="shared" si="1969"/>
        <v>Godrej interio T-104 Table(4370002472)/QTY 18</v>
      </c>
      <c r="C2234" s="51" t="str">
        <f t="shared" si="1969"/>
        <v>N.A.</v>
      </c>
      <c r="D2234" s="217" t="str">
        <f t="shared" si="1969"/>
        <v>-</v>
      </c>
      <c r="E2234" s="53">
        <f t="shared" si="1969"/>
        <v>0</v>
      </c>
      <c r="F2234" s="32">
        <f t="shared" si="1938"/>
        <v>4.2227988000000001E-2</v>
      </c>
      <c r="G2234" s="32">
        <f t="shared" si="1939"/>
        <v>4.2227988000000001E-2</v>
      </c>
      <c r="H2234" s="32">
        <f t="shared" si="1929"/>
        <v>0</v>
      </c>
      <c r="I2234" s="29">
        <f>'F4.2'!AB232</f>
        <v>0</v>
      </c>
      <c r="J2234" s="29">
        <f>'F4.2'!BA232</f>
        <v>0</v>
      </c>
      <c r="K2234" s="32"/>
      <c r="L2234" s="32"/>
      <c r="M2234" s="32">
        <f t="shared" si="1921"/>
        <v>0</v>
      </c>
      <c r="N2234" s="32">
        <f t="shared" si="1930"/>
        <v>0</v>
      </c>
    </row>
    <row r="2235" spans="1:14" ht="15.75" hidden="1" outlineLevel="1">
      <c r="A2235" s="33">
        <f t="shared" ref="A2235:E2235" si="1970">A1949</f>
        <v>40</v>
      </c>
      <c r="B2235" s="205" t="str">
        <f t="shared" si="1970"/>
        <v>Provi &amp; fix garden benc.@GTPS Colony.(4370002503)./QTY 35</v>
      </c>
      <c r="C2235" s="51" t="str">
        <f t="shared" si="1970"/>
        <v>N.A.</v>
      </c>
      <c r="D2235" s="217" t="str">
        <f t="shared" si="1970"/>
        <v>-</v>
      </c>
      <c r="E2235" s="53">
        <f t="shared" si="1970"/>
        <v>0</v>
      </c>
      <c r="F2235" s="32">
        <f t="shared" si="1938"/>
        <v>3.2214E-2</v>
      </c>
      <c r="G2235" s="32">
        <f t="shared" si="1939"/>
        <v>3.2214E-2</v>
      </c>
      <c r="H2235" s="32">
        <f t="shared" si="1929"/>
        <v>0</v>
      </c>
      <c r="I2235" s="29">
        <f>'F4.2'!AB233</f>
        <v>0</v>
      </c>
      <c r="J2235" s="29">
        <f>'F4.2'!BA233</f>
        <v>0</v>
      </c>
      <c r="K2235" s="32"/>
      <c r="L2235" s="32"/>
      <c r="M2235" s="32">
        <f t="shared" si="1921"/>
        <v>0</v>
      </c>
      <c r="N2235" s="32">
        <f t="shared" si="1930"/>
        <v>0</v>
      </c>
    </row>
    <row r="2236" spans="1:14" ht="15.75" hidden="1" outlineLevel="1">
      <c r="A2236" s="33">
        <f t="shared" ref="A2236:E2236" si="1971">A1950</f>
        <v>41</v>
      </c>
      <c r="B2236" s="205" t="str">
        <f t="shared" si="1971"/>
        <v>Supply of heavy pedestal type (4370002601)/QTY 20</v>
      </c>
      <c r="C2236" s="51" t="str">
        <f t="shared" si="1971"/>
        <v>N.A.</v>
      </c>
      <c r="D2236" s="217" t="str">
        <f t="shared" si="1971"/>
        <v>-</v>
      </c>
      <c r="E2236" s="53">
        <f t="shared" si="1971"/>
        <v>0</v>
      </c>
      <c r="F2236" s="32">
        <f t="shared" si="1938"/>
        <v>2.6260004E-2</v>
      </c>
      <c r="G2236" s="32">
        <f t="shared" si="1939"/>
        <v>2.6260004E-2</v>
      </c>
      <c r="H2236" s="32">
        <f t="shared" si="1929"/>
        <v>0</v>
      </c>
      <c r="I2236" s="29">
        <f>'F4.2'!AB234</f>
        <v>0</v>
      </c>
      <c r="J2236" s="29">
        <f>'F4.2'!BA234</f>
        <v>0</v>
      </c>
      <c r="K2236" s="32"/>
      <c r="L2236" s="32"/>
      <c r="M2236" s="32">
        <f t="shared" si="1921"/>
        <v>0</v>
      </c>
      <c r="N2236" s="32">
        <f t="shared" si="1930"/>
        <v>0</v>
      </c>
    </row>
    <row r="2237" spans="1:14" ht="15.75" hidden="1" outlineLevel="1">
      <c r="A2237" s="33">
        <f t="shared" ref="A2237:E2237" si="1972">A1951</f>
        <v>42</v>
      </c>
      <c r="B2237" s="205" t="str">
        <f t="shared" si="1972"/>
        <v>2 TON CAPACITY SPLIT AC(4370002498)/QTY 8</v>
      </c>
      <c r="C2237" s="51" t="str">
        <f t="shared" si="1972"/>
        <v>N.A.</v>
      </c>
      <c r="D2237" s="217" t="str">
        <f t="shared" si="1972"/>
        <v>-</v>
      </c>
      <c r="E2237" s="53">
        <f t="shared" si="1972"/>
        <v>0</v>
      </c>
      <c r="F2237" s="32">
        <f t="shared" si="1938"/>
        <v>3.3589595999999999E-2</v>
      </c>
      <c r="G2237" s="32">
        <f t="shared" si="1939"/>
        <v>3.3589595999999999E-2</v>
      </c>
      <c r="H2237" s="32">
        <f t="shared" si="1929"/>
        <v>0</v>
      </c>
      <c r="I2237" s="29">
        <f>'F4.2'!AB235</f>
        <v>0</v>
      </c>
      <c r="J2237" s="29">
        <f>'F4.2'!BA235</f>
        <v>0</v>
      </c>
      <c r="K2237" s="32"/>
      <c r="L2237" s="32"/>
      <c r="M2237" s="32">
        <f t="shared" si="1921"/>
        <v>0</v>
      </c>
      <c r="N2237" s="32">
        <f t="shared" si="1930"/>
        <v>0</v>
      </c>
    </row>
    <row r="2238" spans="1:14" ht="15.75" hidden="1" outlineLevel="1">
      <c r="A2238" s="33">
        <f t="shared" ref="A2238:E2238" si="1973">A1952</f>
        <v>43</v>
      </c>
      <c r="B2238" s="205" t="str">
        <f t="shared" si="1973"/>
        <v>Procurement of 16 Channel DVR at GTPS.(4370002575)/QTY 1</v>
      </c>
      <c r="C2238" s="51" t="str">
        <f t="shared" si="1973"/>
        <v>N.A.</v>
      </c>
      <c r="D2238" s="217" t="str">
        <f t="shared" si="1973"/>
        <v>-</v>
      </c>
      <c r="E2238" s="53">
        <f t="shared" si="1973"/>
        <v>0</v>
      </c>
      <c r="F2238" s="32">
        <f t="shared" si="1938"/>
        <v>1.0399999999999999E-3</v>
      </c>
      <c r="G2238" s="32">
        <f t="shared" si="1939"/>
        <v>1.0399999999999999E-3</v>
      </c>
      <c r="H2238" s="32">
        <f t="shared" si="1929"/>
        <v>0</v>
      </c>
      <c r="I2238" s="29">
        <f>'F4.2'!AB236</f>
        <v>0</v>
      </c>
      <c r="J2238" s="29">
        <f>'F4.2'!BA236</f>
        <v>0</v>
      </c>
      <c r="K2238" s="32"/>
      <c r="L2238" s="32"/>
      <c r="M2238" s="32">
        <f t="shared" si="1921"/>
        <v>0</v>
      </c>
      <c r="N2238" s="32">
        <f t="shared" si="1930"/>
        <v>0</v>
      </c>
    </row>
    <row r="2239" spans="1:14" ht="15.75" hidden="1" outlineLevel="1">
      <c r="A2239" s="33">
        <f t="shared" ref="A2239:E2239" si="1974">A1953</f>
        <v>44</v>
      </c>
      <c r="B2239" s="205" t="str">
        <f t="shared" si="1974"/>
        <v>Procurement of Server at GTPS Uran.(4385000212)/QTY 1</v>
      </c>
      <c r="C2239" s="51" t="str">
        <f t="shared" si="1974"/>
        <v>N.A.</v>
      </c>
      <c r="D2239" s="217" t="str">
        <f t="shared" si="1974"/>
        <v>-</v>
      </c>
      <c r="E2239" s="53">
        <f t="shared" si="1974"/>
        <v>0</v>
      </c>
      <c r="F2239" s="32">
        <f t="shared" si="1938"/>
        <v>5.4766160000000001E-2</v>
      </c>
      <c r="G2239" s="32">
        <f t="shared" si="1939"/>
        <v>5.4766160000000001E-2</v>
      </c>
      <c r="H2239" s="32">
        <f t="shared" si="1929"/>
        <v>0</v>
      </c>
      <c r="I2239" s="29">
        <f>'F4.2'!AB237</f>
        <v>0</v>
      </c>
      <c r="J2239" s="29">
        <f>'F4.2'!BA237</f>
        <v>0</v>
      </c>
      <c r="K2239" s="32"/>
      <c r="L2239" s="32"/>
      <c r="M2239" s="32">
        <f t="shared" si="1921"/>
        <v>0</v>
      </c>
      <c r="N2239" s="32">
        <f t="shared" si="1930"/>
        <v>0</v>
      </c>
    </row>
    <row r="2240" spans="1:14" ht="15.75" hidden="1" outlineLevel="1">
      <c r="A2240" s="33">
        <f t="shared" ref="A2240:E2240" si="1975">A1954</f>
        <v>45</v>
      </c>
      <c r="B2240" s="205" t="str">
        <f t="shared" si="1975"/>
        <v>CCTV Cameras  and DVR at GTPS URAN (4370002677)/QTY 13</v>
      </c>
      <c r="C2240" s="51" t="str">
        <f t="shared" si="1975"/>
        <v>N.A.</v>
      </c>
      <c r="D2240" s="217" t="str">
        <f t="shared" si="1975"/>
        <v>-</v>
      </c>
      <c r="E2240" s="53">
        <f t="shared" si="1975"/>
        <v>0</v>
      </c>
      <c r="F2240" s="32">
        <f t="shared" si="1938"/>
        <v>3.6888450000000001E-3</v>
      </c>
      <c r="G2240" s="32">
        <f t="shared" si="1939"/>
        <v>3.6888450000000001E-3</v>
      </c>
      <c r="H2240" s="32">
        <f t="shared" si="1929"/>
        <v>0</v>
      </c>
      <c r="I2240" s="29">
        <f>'F4.2'!AB238</f>
        <v>0</v>
      </c>
      <c r="J2240" s="29">
        <f>'F4.2'!BA238</f>
        <v>0</v>
      </c>
      <c r="K2240" s="32"/>
      <c r="L2240" s="32"/>
      <c r="M2240" s="32">
        <f t="shared" si="1921"/>
        <v>0</v>
      </c>
      <c r="N2240" s="32">
        <f t="shared" si="1930"/>
        <v>0</v>
      </c>
    </row>
    <row r="2241" spans="1:14" ht="15.75" hidden="1" outlineLevel="1">
      <c r="A2241" s="33">
        <f t="shared" ref="A2241:E2241" si="1976">A1955</f>
        <v>46</v>
      </c>
      <c r="B2241" s="205" t="str">
        <f t="shared" si="1976"/>
        <v>3 KW Geysers (Water Heaters) (4370002733)/QTY 18</v>
      </c>
      <c r="C2241" s="51" t="str">
        <f t="shared" si="1976"/>
        <v>N.A.</v>
      </c>
      <c r="D2241" s="217" t="str">
        <f t="shared" si="1976"/>
        <v>-</v>
      </c>
      <c r="E2241" s="53">
        <f t="shared" si="1976"/>
        <v>0</v>
      </c>
      <c r="F2241" s="32">
        <f t="shared" si="1938"/>
        <v>5.7599900000000004E-3</v>
      </c>
      <c r="G2241" s="32">
        <f t="shared" si="1939"/>
        <v>5.7599900000000004E-3</v>
      </c>
      <c r="H2241" s="32">
        <f t="shared" si="1929"/>
        <v>0</v>
      </c>
      <c r="I2241" s="29">
        <f>'F4.2'!AB239</f>
        <v>0</v>
      </c>
      <c r="J2241" s="29">
        <f>'F4.2'!BA239</f>
        <v>0</v>
      </c>
      <c r="K2241" s="32"/>
      <c r="L2241" s="32"/>
      <c r="M2241" s="32">
        <f t="shared" si="1921"/>
        <v>0</v>
      </c>
      <c r="N2241" s="32">
        <f t="shared" si="1930"/>
        <v>0</v>
      </c>
    </row>
    <row r="2242" spans="1:14" ht="30" hidden="1" outlineLevel="1">
      <c r="A2242" s="33">
        <f t="shared" ref="A2242:E2242" si="1977">A1956</f>
        <v>47</v>
      </c>
      <c r="B2242" s="205" t="str">
        <f t="shared" si="1977"/>
        <v>WALL MOUNTED/Matress etc .Guest house FAN 24" 230V 1440RPM(4370002713)/QTY 39</v>
      </c>
      <c r="C2242" s="51" t="str">
        <f t="shared" si="1977"/>
        <v>N.A.</v>
      </c>
      <c r="D2242" s="217" t="str">
        <f t="shared" si="1977"/>
        <v>-</v>
      </c>
      <c r="E2242" s="53">
        <f t="shared" si="1977"/>
        <v>0</v>
      </c>
      <c r="F2242" s="32">
        <f t="shared" si="1938"/>
        <v>1.1658399999999999E-2</v>
      </c>
      <c r="G2242" s="32">
        <f t="shared" si="1939"/>
        <v>1.1658399999999999E-2</v>
      </c>
      <c r="H2242" s="32">
        <f t="shared" si="1929"/>
        <v>0</v>
      </c>
      <c r="I2242" s="29">
        <f>'F4.2'!AB240</f>
        <v>0</v>
      </c>
      <c r="J2242" s="29">
        <f>'F4.2'!BA240</f>
        <v>0</v>
      </c>
      <c r="K2242" s="32"/>
      <c r="L2242" s="32"/>
      <c r="M2242" s="32">
        <f t="shared" si="1921"/>
        <v>0</v>
      </c>
      <c r="N2242" s="32">
        <f t="shared" si="1930"/>
        <v>0</v>
      </c>
    </row>
    <row r="2243" spans="1:14" ht="15.75" hidden="1" outlineLevel="1">
      <c r="A2243" s="33">
        <f t="shared" ref="A2243:E2243" si="1978">A1957</f>
        <v>48</v>
      </c>
      <c r="B2243" s="205" t="str">
        <f t="shared" si="1978"/>
        <v>COMPLETE PROJECTOR WITH STD ACCE.(4370002703)/QTY 1</v>
      </c>
      <c r="C2243" s="51" t="str">
        <f t="shared" si="1978"/>
        <v>N.A.</v>
      </c>
      <c r="D2243" s="217" t="str">
        <f t="shared" si="1978"/>
        <v>-</v>
      </c>
      <c r="E2243" s="53">
        <f t="shared" si="1978"/>
        <v>0</v>
      </c>
      <c r="F2243" s="32">
        <f t="shared" si="1938"/>
        <v>6.1642240000000003E-3</v>
      </c>
      <c r="G2243" s="32">
        <f t="shared" si="1939"/>
        <v>6.1642240000000003E-3</v>
      </c>
      <c r="H2243" s="32">
        <f t="shared" si="1929"/>
        <v>0</v>
      </c>
      <c r="I2243" s="29">
        <f>'F4.2'!AB241</f>
        <v>0</v>
      </c>
      <c r="J2243" s="29">
        <f>'F4.2'!BA241</f>
        <v>0</v>
      </c>
      <c r="K2243" s="32"/>
      <c r="L2243" s="32"/>
      <c r="M2243" s="32">
        <f t="shared" si="1921"/>
        <v>0</v>
      </c>
      <c r="N2243" s="32">
        <f t="shared" si="1930"/>
        <v>0</v>
      </c>
    </row>
    <row r="2244" spans="1:14" ht="15.75" hidden="1" outlineLevel="1">
      <c r="A2244" s="33">
        <f t="shared" ref="A2244:E2244" si="1979">A1958</f>
        <v>49</v>
      </c>
      <c r="B2244" s="205" t="str">
        <f t="shared" si="1979"/>
        <v>NAS Storage device (4370002674)/QTY 1</v>
      </c>
      <c r="C2244" s="51" t="str">
        <f t="shared" si="1979"/>
        <v>N.A.</v>
      </c>
      <c r="D2244" s="217" t="str">
        <f t="shared" si="1979"/>
        <v>-</v>
      </c>
      <c r="E2244" s="53">
        <f t="shared" si="1979"/>
        <v>0</v>
      </c>
      <c r="F2244" s="32">
        <f t="shared" si="1938"/>
        <v>2.2499886E-2</v>
      </c>
      <c r="G2244" s="32">
        <f t="shared" si="1939"/>
        <v>2.2499886E-2</v>
      </c>
      <c r="H2244" s="32">
        <f t="shared" si="1929"/>
        <v>0</v>
      </c>
      <c r="I2244" s="29">
        <f>'F4.2'!AB242</f>
        <v>0</v>
      </c>
      <c r="J2244" s="29">
        <f>'F4.2'!BA242</f>
        <v>0</v>
      </c>
      <c r="K2244" s="32"/>
      <c r="L2244" s="32"/>
      <c r="M2244" s="32">
        <f t="shared" si="1921"/>
        <v>0</v>
      </c>
      <c r="N2244" s="32">
        <f t="shared" si="1930"/>
        <v>0</v>
      </c>
    </row>
    <row r="2245" spans="1:14" ht="15.75" hidden="1" outlineLevel="1">
      <c r="A2245" s="33">
        <f t="shared" ref="A2245:E2245" si="1980">A1959</f>
        <v>50</v>
      </c>
      <c r="B2245" s="205" t="str">
        <f t="shared" si="1980"/>
        <v>DYNAMIC MIC,ACCESSORIES (4370002728)/QTY 5</v>
      </c>
      <c r="C2245" s="51" t="str">
        <f t="shared" si="1980"/>
        <v>N.A.</v>
      </c>
      <c r="D2245" s="217" t="str">
        <f t="shared" si="1980"/>
        <v>-</v>
      </c>
      <c r="E2245" s="53">
        <f t="shared" si="1980"/>
        <v>0</v>
      </c>
      <c r="F2245" s="32">
        <f t="shared" si="1938"/>
        <v>2.47E-3</v>
      </c>
      <c r="G2245" s="32">
        <f t="shared" si="1939"/>
        <v>2.47E-3</v>
      </c>
      <c r="H2245" s="32">
        <f t="shared" si="1929"/>
        <v>0</v>
      </c>
      <c r="I2245" s="29">
        <f>'F4.2'!AB243</f>
        <v>0</v>
      </c>
      <c r="J2245" s="29">
        <f>'F4.2'!BA243</f>
        <v>0</v>
      </c>
      <c r="K2245" s="32"/>
      <c r="L2245" s="32"/>
      <c r="M2245" s="32">
        <f t="shared" si="1921"/>
        <v>0</v>
      </c>
      <c r="N2245" s="32">
        <f t="shared" si="1930"/>
        <v>0</v>
      </c>
    </row>
    <row r="2246" spans="1:14" ht="15.75" hidden="1" outlineLevel="1">
      <c r="A2246" s="33">
        <f t="shared" ref="A2246:E2246" si="1981">A1960</f>
        <v>51</v>
      </c>
      <c r="B2246" s="205" t="str">
        <f t="shared" si="1981"/>
        <v>DESKTOP (4370002709)/QTY 10</v>
      </c>
      <c r="C2246" s="51" t="str">
        <f t="shared" si="1981"/>
        <v>N.A.</v>
      </c>
      <c r="D2246" s="217" t="str">
        <f t="shared" si="1981"/>
        <v>-</v>
      </c>
      <c r="E2246" s="53">
        <f t="shared" si="1981"/>
        <v>0</v>
      </c>
      <c r="F2246" s="32">
        <f t="shared" si="1938"/>
        <v>5.6866996000000003E-2</v>
      </c>
      <c r="G2246" s="32">
        <f t="shared" si="1939"/>
        <v>5.6866996000000003E-2</v>
      </c>
      <c r="H2246" s="32">
        <f t="shared" si="1929"/>
        <v>0</v>
      </c>
      <c r="I2246" s="29">
        <f>'F4.2'!AB244</f>
        <v>0</v>
      </c>
      <c r="J2246" s="29">
        <f>'F4.2'!BA244</f>
        <v>0</v>
      </c>
      <c r="K2246" s="32"/>
      <c r="L2246" s="32"/>
      <c r="M2246" s="32">
        <f t="shared" si="1921"/>
        <v>0</v>
      </c>
      <c r="N2246" s="32">
        <f t="shared" si="1930"/>
        <v>0</v>
      </c>
    </row>
    <row r="2247" spans="1:14" ht="15.75" hidden="1" outlineLevel="1">
      <c r="A2247" s="33">
        <f t="shared" ref="A2247:E2247" si="1982">A1961</f>
        <v>52</v>
      </c>
      <c r="B2247" s="205" t="str">
        <f t="shared" si="1982"/>
        <v>Procurement of Computer Monitor at GTPS.4370002812/QTY 15</v>
      </c>
      <c r="C2247" s="51" t="str">
        <f t="shared" si="1982"/>
        <v>N.A.</v>
      </c>
      <c r="D2247" s="217" t="str">
        <f t="shared" si="1982"/>
        <v>-</v>
      </c>
      <c r="E2247" s="53">
        <f t="shared" si="1982"/>
        <v>0</v>
      </c>
      <c r="F2247" s="32">
        <f t="shared" si="1938"/>
        <v>2.1300003000000001E-2</v>
      </c>
      <c r="G2247" s="32">
        <f t="shared" si="1939"/>
        <v>2.1300003000000001E-2</v>
      </c>
      <c r="H2247" s="32">
        <f t="shared" si="1929"/>
        <v>0</v>
      </c>
      <c r="I2247" s="29">
        <f>'F4.2'!AB245</f>
        <v>0</v>
      </c>
      <c r="J2247" s="29">
        <f>'F4.2'!BA245</f>
        <v>0</v>
      </c>
      <c r="K2247" s="32"/>
      <c r="L2247" s="32"/>
      <c r="M2247" s="32">
        <f t="shared" si="1921"/>
        <v>0</v>
      </c>
      <c r="N2247" s="32">
        <f t="shared" si="1930"/>
        <v>0</v>
      </c>
    </row>
    <row r="2248" spans="1:14" ht="15.75" hidden="1" outlineLevel="1">
      <c r="A2248" s="33">
        <f t="shared" ref="A2248:E2248" si="1983">A1962</f>
        <v>53</v>
      </c>
      <c r="B2248" s="205" t="str">
        <f t="shared" si="1983"/>
        <v>Procurement of Air Purifiers in PCR’s4370002804/Qty 40</v>
      </c>
      <c r="C2248" s="51" t="str">
        <f t="shared" si="1983"/>
        <v>N.A.</v>
      </c>
      <c r="D2248" s="217" t="str">
        <f t="shared" si="1983"/>
        <v>-</v>
      </c>
      <c r="E2248" s="53">
        <f t="shared" si="1983"/>
        <v>0</v>
      </c>
      <c r="F2248" s="32">
        <f t="shared" si="1938"/>
        <v>6.9999959999999996E-3</v>
      </c>
      <c r="G2248" s="32">
        <f t="shared" si="1939"/>
        <v>6.9999959999999996E-3</v>
      </c>
      <c r="H2248" s="32">
        <f t="shared" si="1929"/>
        <v>0</v>
      </c>
      <c r="I2248" s="29">
        <f>'F4.2'!AB246</f>
        <v>0</v>
      </c>
      <c r="J2248" s="29">
        <f>'F4.2'!BA246</f>
        <v>0</v>
      </c>
      <c r="K2248" s="32"/>
      <c r="L2248" s="32"/>
      <c r="M2248" s="32">
        <f t="shared" si="1921"/>
        <v>0</v>
      </c>
      <c r="N2248" s="32">
        <f t="shared" si="1930"/>
        <v>0</v>
      </c>
    </row>
    <row r="2249" spans="1:14" ht="15.75" hidden="1" outlineLevel="1">
      <c r="A2249" s="33">
        <f t="shared" ref="A2249:E2249" si="1984">A1963</f>
        <v>54</v>
      </c>
      <c r="B2249" s="205" t="str">
        <f t="shared" si="1984"/>
        <v>iPad &amp; Laptop As Per Specification 4385000561/QTY 2</v>
      </c>
      <c r="C2249" s="51" t="str">
        <f t="shared" si="1984"/>
        <v>N.A.</v>
      </c>
      <c r="D2249" s="217" t="str">
        <f t="shared" si="1984"/>
        <v>-</v>
      </c>
      <c r="E2249" s="53">
        <f t="shared" si="1984"/>
        <v>0</v>
      </c>
      <c r="F2249" s="32">
        <f t="shared" si="1938"/>
        <v>1.9458199999999998E-2</v>
      </c>
      <c r="G2249" s="32">
        <f t="shared" si="1939"/>
        <v>1.9458199999999998E-2</v>
      </c>
      <c r="H2249" s="32">
        <f t="shared" si="1929"/>
        <v>0</v>
      </c>
      <c r="I2249" s="29">
        <f>'F4.2'!AB247</f>
        <v>0</v>
      </c>
      <c r="J2249" s="29">
        <f>'F4.2'!BA247</f>
        <v>0</v>
      </c>
      <c r="K2249" s="32"/>
      <c r="L2249" s="32"/>
      <c r="M2249" s="32">
        <f t="shared" si="1921"/>
        <v>0</v>
      </c>
      <c r="N2249" s="32">
        <f t="shared" si="1930"/>
        <v>0</v>
      </c>
    </row>
    <row r="2250" spans="1:14" ht="15.75" hidden="1" outlineLevel="1">
      <c r="A2250" s="33">
        <f t="shared" ref="A2250:E2250" si="1985">A1964</f>
        <v>55</v>
      </c>
      <c r="B2250" s="205" t="str">
        <f t="shared" si="1985"/>
        <v>Projector Screen SZIE 8 X 10 FEET(4370002710)/QTY 1</v>
      </c>
      <c r="C2250" s="51" t="str">
        <f t="shared" si="1985"/>
        <v>N.A.</v>
      </c>
      <c r="D2250" s="217" t="str">
        <f t="shared" si="1985"/>
        <v>-</v>
      </c>
      <c r="E2250" s="53">
        <f t="shared" si="1985"/>
        <v>0</v>
      </c>
      <c r="F2250" s="32">
        <f t="shared" si="1938"/>
        <v>1.0397990000000001E-3</v>
      </c>
      <c r="G2250" s="32">
        <f t="shared" si="1939"/>
        <v>1.0397990000000001E-3</v>
      </c>
      <c r="H2250" s="32">
        <f t="shared" si="1929"/>
        <v>0</v>
      </c>
      <c r="I2250" s="29">
        <f>'F4.2'!AB248</f>
        <v>0</v>
      </c>
      <c r="J2250" s="29">
        <f>'F4.2'!BA248</f>
        <v>0</v>
      </c>
      <c r="K2250" s="32"/>
      <c r="L2250" s="32"/>
      <c r="M2250" s="32">
        <f t="shared" si="1921"/>
        <v>0</v>
      </c>
      <c r="N2250" s="32">
        <f t="shared" si="1930"/>
        <v>0</v>
      </c>
    </row>
    <row r="2251" spans="1:14" ht="30" hidden="1" outlineLevel="1">
      <c r="A2251" s="33">
        <f t="shared" ref="A2251:E2251" si="1986">A1965</f>
        <v>56</v>
      </c>
      <c r="B2251" s="252" t="str">
        <f t="shared" si="1986"/>
        <v>Supply, Installation and commissioning of SCADA System for Raw and DM water plant at Water Treatment Plant, GTPS, Uran.</v>
      </c>
      <c r="C2251" s="51">
        <f t="shared" si="1986"/>
        <v>0</v>
      </c>
      <c r="D2251" s="217" t="str">
        <f t="shared" si="1986"/>
        <v>-</v>
      </c>
      <c r="E2251" s="53">
        <f t="shared" si="1986"/>
        <v>0</v>
      </c>
      <c r="F2251" s="32">
        <f t="shared" si="1938"/>
        <v>0.92630000000000001</v>
      </c>
      <c r="G2251" s="32">
        <f t="shared" si="1939"/>
        <v>0.92630000000000001</v>
      </c>
      <c r="H2251" s="32">
        <f t="shared" si="1929"/>
        <v>0</v>
      </c>
      <c r="I2251" s="29">
        <f>'F4.2'!AB249</f>
        <v>0</v>
      </c>
      <c r="J2251" s="29">
        <f>'F4.2'!BA249</f>
        <v>0</v>
      </c>
      <c r="K2251" s="32"/>
      <c r="L2251" s="32"/>
      <c r="M2251" s="32">
        <f t="shared" si="1921"/>
        <v>0</v>
      </c>
      <c r="N2251" s="32">
        <f t="shared" si="1930"/>
        <v>0</v>
      </c>
    </row>
    <row r="2252" spans="1:14" ht="30" hidden="1" outlineLevel="1">
      <c r="A2252" s="33">
        <f t="shared" ref="A2252:E2252" si="1987">A1966</f>
        <v>57</v>
      </c>
      <c r="B2252" s="252" t="str">
        <f t="shared" si="1987"/>
        <v>Supply, Installation and commissioning of Battery chargers at stage II at GTPS Uran</v>
      </c>
      <c r="C2252" s="51">
        <f t="shared" si="1987"/>
        <v>0</v>
      </c>
      <c r="D2252" s="217" t="str">
        <f t="shared" si="1987"/>
        <v>-</v>
      </c>
      <c r="E2252" s="53">
        <f t="shared" si="1987"/>
        <v>0</v>
      </c>
      <c r="F2252" s="32">
        <f t="shared" si="1938"/>
        <v>0.69004335000000006</v>
      </c>
      <c r="G2252" s="32">
        <f t="shared" si="1939"/>
        <v>0.69004335000000006</v>
      </c>
      <c r="H2252" s="32">
        <f t="shared" si="1929"/>
        <v>0</v>
      </c>
      <c r="I2252" s="29">
        <f>'F4.2'!AB250</f>
        <v>0</v>
      </c>
      <c r="J2252" s="29">
        <f>'F4.2'!BA250</f>
        <v>0</v>
      </c>
      <c r="K2252" s="32"/>
      <c r="L2252" s="32"/>
      <c r="M2252" s="32">
        <f t="shared" si="1921"/>
        <v>0</v>
      </c>
      <c r="N2252" s="32">
        <f t="shared" si="1930"/>
        <v>0</v>
      </c>
    </row>
    <row r="2253" spans="1:14" ht="30" hidden="1" outlineLevel="1">
      <c r="A2253" s="33">
        <f t="shared" ref="A2253:E2253" si="1988">A1967</f>
        <v>58</v>
      </c>
      <c r="B2253" s="252" t="str">
        <f t="shared" si="1988"/>
        <v>Up gradation of old Generator Protection System with Advance Series Microprocessor based system, GTPS Uarn</v>
      </c>
      <c r="C2253" s="51">
        <f t="shared" si="1988"/>
        <v>0</v>
      </c>
      <c r="D2253" s="217" t="str">
        <f t="shared" si="1988"/>
        <v>-</v>
      </c>
      <c r="E2253" s="53">
        <f t="shared" si="1988"/>
        <v>0</v>
      </c>
      <c r="F2253" s="32">
        <f t="shared" si="1938"/>
        <v>1.0930340000000001</v>
      </c>
      <c r="G2253" s="32">
        <f t="shared" si="1939"/>
        <v>1.0930340000000001</v>
      </c>
      <c r="H2253" s="32">
        <f t="shared" si="1929"/>
        <v>0</v>
      </c>
      <c r="I2253" s="29">
        <f>'F4.2'!AB251</f>
        <v>0</v>
      </c>
      <c r="J2253" s="29">
        <f>'F4.2'!BA251</f>
        <v>0</v>
      </c>
      <c r="K2253" s="32"/>
      <c r="L2253" s="32"/>
      <c r="M2253" s="32">
        <f t="shared" si="1921"/>
        <v>0</v>
      </c>
      <c r="N2253" s="32">
        <f t="shared" si="1930"/>
        <v>0</v>
      </c>
    </row>
    <row r="2254" spans="1:14" ht="30" hidden="1" outlineLevel="1">
      <c r="A2254" s="33">
        <f t="shared" ref="A2254:E2254" si="1989">A1968</f>
        <v>59</v>
      </c>
      <c r="B2254" s="252" t="str">
        <f t="shared" si="1989"/>
        <v>NABL laboratory set up including required instruments along with furniture and other accessories at WT Plant, GTPS, Uran.</v>
      </c>
      <c r="C2254" s="51">
        <f t="shared" si="1989"/>
        <v>0</v>
      </c>
      <c r="D2254" s="217" t="str">
        <f t="shared" si="1989"/>
        <v>-</v>
      </c>
      <c r="E2254" s="53">
        <f t="shared" si="1989"/>
        <v>0</v>
      </c>
      <c r="F2254" s="32">
        <f t="shared" si="1938"/>
        <v>0.64239199999999996</v>
      </c>
      <c r="G2254" s="32">
        <f t="shared" si="1939"/>
        <v>0.64239199999999996</v>
      </c>
      <c r="H2254" s="32">
        <f t="shared" si="1929"/>
        <v>0</v>
      </c>
      <c r="I2254" s="29">
        <f>'F4.2'!AB252</f>
        <v>0</v>
      </c>
      <c r="J2254" s="29">
        <f>'F4.2'!BA252</f>
        <v>0</v>
      </c>
      <c r="K2254" s="32"/>
      <c r="L2254" s="32"/>
      <c r="M2254" s="32">
        <f t="shared" ref="M2254:M2292" si="1990">SUM(J2254:L2254)</f>
        <v>0</v>
      </c>
      <c r="N2254" s="32">
        <f t="shared" si="1930"/>
        <v>0</v>
      </c>
    </row>
    <row r="2255" spans="1:14" ht="45" hidden="1" outlineLevel="1">
      <c r="A2255" s="30">
        <f t="shared" ref="A2255:E2255" si="1991">A1969</f>
        <v>60</v>
      </c>
      <c r="B2255" s="279" t="str">
        <f t="shared" si="1991"/>
        <v>Providing and applying of chemical resistance coating to the internal surface of soft water storage tank at Water Treatment Plant, GTPS Uran</v>
      </c>
      <c r="C2255" s="51">
        <f t="shared" si="1991"/>
        <v>0</v>
      </c>
      <c r="D2255" s="217" t="str">
        <f t="shared" si="1991"/>
        <v>-</v>
      </c>
      <c r="E2255" s="53">
        <f t="shared" si="1991"/>
        <v>0</v>
      </c>
      <c r="F2255" s="32">
        <f t="shared" si="1938"/>
        <v>1.4407729199999999</v>
      </c>
      <c r="G2255" s="32">
        <f t="shared" si="1939"/>
        <v>1.4407729199999999</v>
      </c>
      <c r="H2255" s="32">
        <f t="shared" si="1929"/>
        <v>0</v>
      </c>
      <c r="I2255" s="29">
        <f>'F4.2'!AB253</f>
        <v>0</v>
      </c>
      <c r="J2255" s="29">
        <f>'F4.2'!BA253</f>
        <v>0</v>
      </c>
      <c r="K2255" s="32"/>
      <c r="L2255" s="32"/>
      <c r="M2255" s="32">
        <f t="shared" si="1990"/>
        <v>0</v>
      </c>
      <c r="N2255" s="32">
        <f t="shared" si="1930"/>
        <v>0</v>
      </c>
    </row>
    <row r="2256" spans="1:14" ht="30" hidden="1" outlineLevel="1">
      <c r="A2256" s="30">
        <f t="shared" ref="A2256:E2256" si="1992">A1970</f>
        <v>61</v>
      </c>
      <c r="B2256" s="279" t="str">
        <f t="shared" si="1992"/>
        <v xml:space="preserve">CCPP Process improvement through application of Thermal insulation for WHRP Boiler/GT exhaust area at GTPS, Uran </v>
      </c>
      <c r="C2256" s="51">
        <f t="shared" si="1992"/>
        <v>0</v>
      </c>
      <c r="D2256" s="217" t="str">
        <f t="shared" si="1992"/>
        <v>-</v>
      </c>
      <c r="E2256" s="53">
        <f t="shared" si="1992"/>
        <v>0</v>
      </c>
      <c r="F2256" s="32">
        <f t="shared" si="1938"/>
        <v>0.85669474999999995</v>
      </c>
      <c r="G2256" s="32">
        <f t="shared" si="1939"/>
        <v>0.85669474999999995</v>
      </c>
      <c r="H2256" s="32">
        <f t="shared" si="1929"/>
        <v>0</v>
      </c>
      <c r="I2256" s="29">
        <f>'F4.2'!AB254</f>
        <v>0</v>
      </c>
      <c r="J2256" s="29">
        <f>'F4.2'!BA254</f>
        <v>0</v>
      </c>
      <c r="K2256" s="32"/>
      <c r="L2256" s="32"/>
      <c r="M2256" s="32">
        <f t="shared" si="1990"/>
        <v>0</v>
      </c>
      <c r="N2256" s="32">
        <f t="shared" si="1930"/>
        <v>0</v>
      </c>
    </row>
    <row r="2257" spans="1:14" ht="30" hidden="1" outlineLevel="1">
      <c r="A2257" s="30">
        <f t="shared" ref="A2257:E2257" si="1993">A1971</f>
        <v>62</v>
      </c>
      <c r="B2257" s="279" t="str">
        <f t="shared" si="1993"/>
        <v xml:space="preserve"> Procurement of grass cutting machine (Petrol engine) at GTPS, Uran.</v>
      </c>
      <c r="C2257" s="51">
        <f t="shared" si="1993"/>
        <v>0</v>
      </c>
      <c r="D2257" s="217" t="str">
        <f t="shared" si="1993"/>
        <v>-</v>
      </c>
      <c r="E2257" s="53">
        <f t="shared" si="1993"/>
        <v>0</v>
      </c>
      <c r="F2257" s="32">
        <f t="shared" si="1938"/>
        <v>1.1328E-2</v>
      </c>
      <c r="G2257" s="32">
        <f t="shared" si="1939"/>
        <v>1.1328E-2</v>
      </c>
      <c r="H2257" s="32">
        <f t="shared" si="1929"/>
        <v>0</v>
      </c>
      <c r="I2257" s="29">
        <f>'F4.2'!AB255</f>
        <v>0</v>
      </c>
      <c r="J2257" s="29">
        <f>'F4.2'!BA255</f>
        <v>0</v>
      </c>
      <c r="K2257" s="32"/>
      <c r="L2257" s="32"/>
      <c r="M2257" s="32">
        <f t="shared" si="1990"/>
        <v>0</v>
      </c>
      <c r="N2257" s="32">
        <f t="shared" si="1930"/>
        <v>0</v>
      </c>
    </row>
    <row r="2258" spans="1:14" ht="15.75" hidden="1" outlineLevel="1">
      <c r="A2258" s="30">
        <f t="shared" ref="A2258:E2258" si="1994">A1972</f>
        <v>63</v>
      </c>
      <c r="B2258" s="279" t="str">
        <f t="shared" si="1994"/>
        <v>Procurement of dedicated server for DSM System at GTPS Uran.</v>
      </c>
      <c r="C2258" s="51">
        <f t="shared" si="1994"/>
        <v>0</v>
      </c>
      <c r="D2258" s="217" t="str">
        <f t="shared" si="1994"/>
        <v>-</v>
      </c>
      <c r="E2258" s="53">
        <f t="shared" si="1994"/>
        <v>0</v>
      </c>
      <c r="F2258" s="32">
        <f t="shared" si="1938"/>
        <v>9.3399999999999997E-2</v>
      </c>
      <c r="G2258" s="32">
        <f t="shared" si="1939"/>
        <v>9.3399999999999997E-2</v>
      </c>
      <c r="H2258" s="32">
        <f t="shared" si="1929"/>
        <v>0</v>
      </c>
      <c r="I2258" s="29">
        <f>'F4.2'!AB256</f>
        <v>0</v>
      </c>
      <c r="J2258" s="29">
        <f>'F4.2'!BA256</f>
        <v>0</v>
      </c>
      <c r="K2258" s="32"/>
      <c r="L2258" s="32"/>
      <c r="M2258" s="32">
        <f t="shared" si="1990"/>
        <v>0</v>
      </c>
      <c r="N2258" s="32">
        <f t="shared" si="1930"/>
        <v>0</v>
      </c>
    </row>
    <row r="2259" spans="1:14" ht="15.75" hidden="1" outlineLevel="1">
      <c r="A2259" s="30">
        <f t="shared" ref="A2259:E2259" si="1995">A1973</f>
        <v>64</v>
      </c>
      <c r="B2259" s="279" t="str">
        <f t="shared" si="1995"/>
        <v>Procurement of Water Purifier</v>
      </c>
      <c r="C2259" s="51">
        <f t="shared" si="1995"/>
        <v>0</v>
      </c>
      <c r="D2259" s="217" t="str">
        <f t="shared" si="1995"/>
        <v>-</v>
      </c>
      <c r="E2259" s="53">
        <f t="shared" si="1995"/>
        <v>0</v>
      </c>
      <c r="F2259" s="32">
        <f t="shared" si="1938"/>
        <v>8.03E-4</v>
      </c>
      <c r="G2259" s="32">
        <f t="shared" si="1939"/>
        <v>8.03E-4</v>
      </c>
      <c r="H2259" s="32">
        <f t="shared" si="1929"/>
        <v>0</v>
      </c>
      <c r="I2259" s="29">
        <f>'F4.2'!AB257</f>
        <v>0</v>
      </c>
      <c r="J2259" s="29">
        <f>'F4.2'!BA257</f>
        <v>0</v>
      </c>
      <c r="K2259" s="32"/>
      <c r="L2259" s="32"/>
      <c r="M2259" s="32">
        <f t="shared" si="1990"/>
        <v>0</v>
      </c>
      <c r="N2259" s="32">
        <f t="shared" si="1930"/>
        <v>0</v>
      </c>
    </row>
    <row r="2260" spans="1:14" ht="15.75" hidden="1" outlineLevel="1">
      <c r="A2260" s="30">
        <f t="shared" ref="A2260:E2260" si="1996">A1974</f>
        <v>65</v>
      </c>
      <c r="B2260" s="279" t="str">
        <f t="shared" si="1996"/>
        <v>Procurement of 1.5T SPLIT AC</v>
      </c>
      <c r="C2260" s="51">
        <f t="shared" si="1996"/>
        <v>0</v>
      </c>
      <c r="D2260" s="217" t="str">
        <f t="shared" si="1996"/>
        <v>-</v>
      </c>
      <c r="E2260" s="53">
        <f t="shared" si="1996"/>
        <v>0</v>
      </c>
      <c r="F2260" s="32">
        <f t="shared" si="1938"/>
        <v>2.8199999999999999E-2</v>
      </c>
      <c r="G2260" s="32">
        <f t="shared" si="1939"/>
        <v>2.8199999999999999E-2</v>
      </c>
      <c r="H2260" s="32">
        <f t="shared" si="1929"/>
        <v>0</v>
      </c>
      <c r="I2260" s="29">
        <f>'F4.2'!AB258</f>
        <v>0</v>
      </c>
      <c r="J2260" s="29">
        <f>'F4.2'!BA258</f>
        <v>0</v>
      </c>
      <c r="K2260" s="32"/>
      <c r="L2260" s="32"/>
      <c r="M2260" s="32">
        <f t="shared" si="1990"/>
        <v>0</v>
      </c>
      <c r="N2260" s="32">
        <f t="shared" si="1930"/>
        <v>0</v>
      </c>
    </row>
    <row r="2261" spans="1:14" ht="15.75" hidden="1" outlineLevel="1">
      <c r="A2261" s="30">
        <f t="shared" ref="A2261:E2261" si="1997">A1975</f>
        <v>66</v>
      </c>
      <c r="B2261" s="279" t="str">
        <f t="shared" si="1997"/>
        <v>MOBILE PHONE FOR SHIFT I/C</v>
      </c>
      <c r="C2261" s="51">
        <f t="shared" si="1997"/>
        <v>0</v>
      </c>
      <c r="D2261" s="217" t="str">
        <f t="shared" si="1997"/>
        <v>-</v>
      </c>
      <c r="E2261" s="53">
        <f t="shared" si="1997"/>
        <v>0</v>
      </c>
      <c r="F2261" s="32">
        <f t="shared" si="1938"/>
        <v>1.3998999999999999E-3</v>
      </c>
      <c r="G2261" s="32">
        <f t="shared" si="1939"/>
        <v>1.3998999999999999E-3</v>
      </c>
      <c r="H2261" s="32">
        <f t="shared" ref="H2261:H2292" si="1998">F2261-G2261</f>
        <v>0</v>
      </c>
      <c r="I2261" s="29">
        <f>'F4.2'!AB259</f>
        <v>0</v>
      </c>
      <c r="J2261" s="29">
        <f>'F4.2'!BA259</f>
        <v>0</v>
      </c>
      <c r="K2261" s="32"/>
      <c r="L2261" s="32"/>
      <c r="M2261" s="32">
        <f t="shared" si="1990"/>
        <v>0</v>
      </c>
      <c r="N2261" s="32">
        <f t="shared" ref="N2261:N2292" si="1999">H2261+I2261-M2261</f>
        <v>0</v>
      </c>
    </row>
    <row r="2262" spans="1:14" ht="15.75" hidden="1" outlineLevel="1">
      <c r="A2262" s="30">
        <f t="shared" ref="A2262:E2262" si="2000">A1976</f>
        <v>67</v>
      </c>
      <c r="B2262" s="279" t="str">
        <f t="shared" si="2000"/>
        <v>MOBILE PHONE FOR SHIFT I/C</v>
      </c>
      <c r="C2262" s="51">
        <f t="shared" si="2000"/>
        <v>0</v>
      </c>
      <c r="D2262" s="217" t="str">
        <f t="shared" si="2000"/>
        <v>-</v>
      </c>
      <c r="E2262" s="53">
        <f t="shared" si="2000"/>
        <v>0</v>
      </c>
      <c r="F2262" s="32">
        <f t="shared" si="1938"/>
        <v>1.3499E-3</v>
      </c>
      <c r="G2262" s="32">
        <f t="shared" si="1939"/>
        <v>1.3499E-3</v>
      </c>
      <c r="H2262" s="32">
        <f t="shared" si="1998"/>
        <v>0</v>
      </c>
      <c r="I2262" s="29">
        <f>'F4.2'!AB260</f>
        <v>0</v>
      </c>
      <c r="J2262" s="29">
        <f>'F4.2'!BA260</f>
        <v>0</v>
      </c>
      <c r="K2262" s="32"/>
      <c r="L2262" s="32"/>
      <c r="M2262" s="32">
        <f t="shared" si="1990"/>
        <v>0</v>
      </c>
      <c r="N2262" s="32">
        <f t="shared" si="1999"/>
        <v>0</v>
      </c>
    </row>
    <row r="2263" spans="1:14" ht="15.75" hidden="1" outlineLevel="1">
      <c r="A2263" s="30">
        <f t="shared" ref="A2263:E2263" si="2001">A1977</f>
        <v>68</v>
      </c>
      <c r="B2263" s="279" t="str">
        <f t="shared" si="2001"/>
        <v>MOBILE PHONE FOR SHIFT I/C</v>
      </c>
      <c r="C2263" s="51">
        <f t="shared" si="2001"/>
        <v>0</v>
      </c>
      <c r="D2263" s="217" t="str">
        <f t="shared" si="2001"/>
        <v>-</v>
      </c>
      <c r="E2263" s="53">
        <f t="shared" si="2001"/>
        <v>0</v>
      </c>
      <c r="F2263" s="32">
        <f t="shared" si="1938"/>
        <v>1.3499E-3</v>
      </c>
      <c r="G2263" s="32">
        <f t="shared" si="1939"/>
        <v>1.3499E-3</v>
      </c>
      <c r="H2263" s="32">
        <f t="shared" si="1998"/>
        <v>0</v>
      </c>
      <c r="I2263" s="29">
        <f>'F4.2'!AB261</f>
        <v>0</v>
      </c>
      <c r="J2263" s="29">
        <f>'F4.2'!BA261</f>
        <v>0</v>
      </c>
      <c r="K2263" s="32"/>
      <c r="L2263" s="32"/>
      <c r="M2263" s="32">
        <f t="shared" si="1990"/>
        <v>0</v>
      </c>
      <c r="N2263" s="32">
        <f t="shared" si="1999"/>
        <v>0</v>
      </c>
    </row>
    <row r="2264" spans="1:14" ht="15.75" hidden="1" outlineLevel="1">
      <c r="A2264" s="30">
        <f t="shared" ref="A2264:E2264" si="2002">A1978</f>
        <v>69</v>
      </c>
      <c r="B2264" s="279" t="str">
        <f t="shared" si="2002"/>
        <v>Procurement of CCTV camera</v>
      </c>
      <c r="C2264" s="51">
        <f t="shared" si="2002"/>
        <v>0</v>
      </c>
      <c r="D2264" s="217" t="str">
        <f t="shared" si="2002"/>
        <v>-</v>
      </c>
      <c r="E2264" s="53">
        <f t="shared" si="2002"/>
        <v>0</v>
      </c>
      <c r="F2264" s="32">
        <f t="shared" si="1938"/>
        <v>5.1684000000000001E-3</v>
      </c>
      <c r="G2264" s="32">
        <f t="shared" si="1939"/>
        <v>5.1684000000000001E-3</v>
      </c>
      <c r="H2264" s="32">
        <f t="shared" si="1998"/>
        <v>0</v>
      </c>
      <c r="I2264" s="29">
        <f>'F4.2'!AB262</f>
        <v>0</v>
      </c>
      <c r="J2264" s="29">
        <f>'F4.2'!BA262</f>
        <v>0</v>
      </c>
      <c r="K2264" s="32"/>
      <c r="L2264" s="32"/>
      <c r="M2264" s="32">
        <f t="shared" si="1990"/>
        <v>0</v>
      </c>
      <c r="N2264" s="32">
        <f t="shared" si="1999"/>
        <v>0</v>
      </c>
    </row>
    <row r="2265" spans="1:14" ht="15.75" hidden="1" outlineLevel="1">
      <c r="A2265" s="30">
        <f t="shared" ref="A2265:E2265" si="2003">A1979</f>
        <v>70</v>
      </c>
      <c r="B2265" s="279" t="str">
        <f t="shared" si="2003"/>
        <v>Procurement of Desktop PC’s at GTPS URAN.</v>
      </c>
      <c r="C2265" s="51">
        <f t="shared" si="2003"/>
        <v>0</v>
      </c>
      <c r="D2265" s="217" t="str">
        <f t="shared" si="2003"/>
        <v>-</v>
      </c>
      <c r="E2265" s="53">
        <f t="shared" si="2003"/>
        <v>0</v>
      </c>
      <c r="F2265" s="32">
        <f t="shared" si="1938"/>
        <v>8.4568504000000003E-2</v>
      </c>
      <c r="G2265" s="32">
        <f t="shared" si="1939"/>
        <v>8.4568504000000003E-2</v>
      </c>
      <c r="H2265" s="32">
        <f t="shared" si="1998"/>
        <v>0</v>
      </c>
      <c r="I2265" s="29">
        <f>'F4.2'!AB263</f>
        <v>0</v>
      </c>
      <c r="J2265" s="29">
        <f>'F4.2'!BA263</f>
        <v>0</v>
      </c>
      <c r="K2265" s="32"/>
      <c r="L2265" s="32"/>
      <c r="M2265" s="32">
        <f t="shared" si="1990"/>
        <v>0</v>
      </c>
      <c r="N2265" s="32">
        <f t="shared" si="1999"/>
        <v>0</v>
      </c>
    </row>
    <row r="2266" spans="1:14" ht="15.75" hidden="1" outlineLevel="1">
      <c r="A2266" s="30">
        <f t="shared" ref="A2266:E2266" si="2004">A1980</f>
        <v>71</v>
      </c>
      <c r="B2266" s="279" t="str">
        <f t="shared" si="2004"/>
        <v>Procurement of 4 channel DVR &amp; 4 cctv camera</v>
      </c>
      <c r="C2266" s="51">
        <f t="shared" si="2004"/>
        <v>0</v>
      </c>
      <c r="D2266" s="217" t="str">
        <f t="shared" si="2004"/>
        <v>-</v>
      </c>
      <c r="E2266" s="53">
        <f t="shared" si="2004"/>
        <v>0</v>
      </c>
      <c r="F2266" s="32">
        <f t="shared" si="1938"/>
        <v>1.47E-3</v>
      </c>
      <c r="G2266" s="32">
        <f t="shared" si="1939"/>
        <v>1.47E-3</v>
      </c>
      <c r="H2266" s="32">
        <f t="shared" si="1998"/>
        <v>0</v>
      </c>
      <c r="I2266" s="29">
        <f>'F4.2'!AB264</f>
        <v>0</v>
      </c>
      <c r="J2266" s="29">
        <f>'F4.2'!BA264</f>
        <v>0</v>
      </c>
      <c r="K2266" s="32"/>
      <c r="L2266" s="32"/>
      <c r="M2266" s="32">
        <f t="shared" si="1990"/>
        <v>0</v>
      </c>
      <c r="N2266" s="32">
        <f t="shared" si="1999"/>
        <v>0</v>
      </c>
    </row>
    <row r="2267" spans="1:14" ht="15.75" hidden="1" outlineLevel="1">
      <c r="A2267" s="30">
        <f t="shared" ref="A2267:E2267" si="2005">A1981</f>
        <v>72</v>
      </c>
      <c r="B2267" s="279" t="str">
        <f t="shared" si="2005"/>
        <v xml:space="preserve">Procurement of 8 channel mini DVR </v>
      </c>
      <c r="C2267" s="51">
        <f t="shared" si="2005"/>
        <v>0</v>
      </c>
      <c r="D2267" s="217" t="str">
        <f t="shared" si="2005"/>
        <v>-</v>
      </c>
      <c r="E2267" s="53">
        <f t="shared" si="2005"/>
        <v>0</v>
      </c>
      <c r="F2267" s="32">
        <f t="shared" si="1938"/>
        <v>1.2492E-3</v>
      </c>
      <c r="G2267" s="32">
        <f t="shared" si="1939"/>
        <v>1.2492E-3</v>
      </c>
      <c r="H2267" s="32">
        <f t="shared" si="1998"/>
        <v>0</v>
      </c>
      <c r="I2267" s="29">
        <f>'F4.2'!AB265</f>
        <v>0</v>
      </c>
      <c r="J2267" s="29">
        <f>'F4.2'!BA265</f>
        <v>0</v>
      </c>
      <c r="K2267" s="32"/>
      <c r="L2267" s="32"/>
      <c r="M2267" s="32">
        <f t="shared" si="1990"/>
        <v>0</v>
      </c>
      <c r="N2267" s="32">
        <f t="shared" si="1999"/>
        <v>0</v>
      </c>
    </row>
    <row r="2268" spans="1:14" ht="15.75" hidden="1" outlineLevel="1">
      <c r="A2268" s="30">
        <f t="shared" ref="A2268:E2268" si="2006">A1982</f>
        <v>73</v>
      </c>
      <c r="B2268" s="279" t="str">
        <f t="shared" si="2006"/>
        <v>Procurement of MOBILE PHONE</v>
      </c>
      <c r="C2268" s="51">
        <f t="shared" si="2006"/>
        <v>0</v>
      </c>
      <c r="D2268" s="217" t="str">
        <f t="shared" si="2006"/>
        <v>-</v>
      </c>
      <c r="E2268" s="53">
        <f t="shared" si="2006"/>
        <v>0</v>
      </c>
      <c r="F2268" s="32">
        <f t="shared" ref="F2268:F2292" si="2007">F1982+I1982</f>
        <v>1.5E-3</v>
      </c>
      <c r="G2268" s="32">
        <f t="shared" ref="G2268:G2292" si="2008">G1982+M1982</f>
        <v>1.5E-3</v>
      </c>
      <c r="H2268" s="32">
        <f t="shared" si="1998"/>
        <v>0</v>
      </c>
      <c r="I2268" s="29">
        <f>'F4.2'!AB266</f>
        <v>0</v>
      </c>
      <c r="J2268" s="29">
        <f>'F4.2'!BA266</f>
        <v>0</v>
      </c>
      <c r="K2268" s="32"/>
      <c r="L2268" s="32"/>
      <c r="M2268" s="32">
        <f t="shared" si="1990"/>
        <v>0</v>
      </c>
      <c r="N2268" s="32">
        <f t="shared" si="1999"/>
        <v>0</v>
      </c>
    </row>
    <row r="2269" spans="1:14" ht="30" hidden="1" outlineLevel="1">
      <c r="A2269" s="30">
        <f t="shared" ref="A2269:E2269" si="2009">A1983</f>
        <v>74</v>
      </c>
      <c r="B2269" s="279" t="str">
        <f t="shared" si="2009"/>
        <v xml:space="preserve">Procurement of Monitors at GTPS URAN.
</v>
      </c>
      <c r="C2269" s="51">
        <f t="shared" si="2009"/>
        <v>0</v>
      </c>
      <c r="D2269" s="217" t="str">
        <f t="shared" si="2009"/>
        <v>-</v>
      </c>
      <c r="E2269" s="53">
        <f t="shared" si="2009"/>
        <v>0</v>
      </c>
      <c r="F2269" s="32">
        <f t="shared" si="2007"/>
        <v>1.01E-3</v>
      </c>
      <c r="G2269" s="32">
        <f t="shared" si="2008"/>
        <v>1.01E-3</v>
      </c>
      <c r="H2269" s="32">
        <f t="shared" si="1998"/>
        <v>0</v>
      </c>
      <c r="I2269" s="29">
        <f>'F4.2'!AB267</f>
        <v>0</v>
      </c>
      <c r="J2269" s="29">
        <f>'F4.2'!BA267</f>
        <v>0</v>
      </c>
      <c r="K2269" s="32"/>
      <c r="L2269" s="32"/>
      <c r="M2269" s="32">
        <f t="shared" si="1990"/>
        <v>0</v>
      </c>
      <c r="N2269" s="32">
        <f t="shared" si="1999"/>
        <v>0</v>
      </c>
    </row>
    <row r="2270" spans="1:14" ht="15.75" hidden="1" outlineLevel="1">
      <c r="A2270" s="30">
        <f t="shared" ref="A2270:E2270" si="2010">A1984</f>
        <v>75</v>
      </c>
      <c r="B2270" s="279" t="str">
        <f t="shared" si="2010"/>
        <v>Supply of Thinclients on Buyback for Uran GTPS</v>
      </c>
      <c r="C2270" s="51">
        <f t="shared" si="2010"/>
        <v>0</v>
      </c>
      <c r="D2270" s="217" t="str">
        <f t="shared" si="2010"/>
        <v>-</v>
      </c>
      <c r="E2270" s="53">
        <f t="shared" si="2010"/>
        <v>0</v>
      </c>
      <c r="F2270" s="32">
        <f t="shared" si="2007"/>
        <v>0.12117600000000001</v>
      </c>
      <c r="G2270" s="32">
        <f t="shared" si="2008"/>
        <v>0.12117600000000001</v>
      </c>
      <c r="H2270" s="32">
        <f t="shared" si="1998"/>
        <v>0</v>
      </c>
      <c r="I2270" s="29">
        <f>'F4.2'!AB268</f>
        <v>0</v>
      </c>
      <c r="J2270" s="29">
        <f>'F4.2'!BA268</f>
        <v>0</v>
      </c>
      <c r="K2270" s="32"/>
      <c r="L2270" s="32"/>
      <c r="M2270" s="32">
        <f t="shared" si="1990"/>
        <v>0</v>
      </c>
      <c r="N2270" s="32">
        <f t="shared" si="1999"/>
        <v>0</v>
      </c>
    </row>
    <row r="2271" spans="1:14" ht="15.75" hidden="1" outlineLevel="1">
      <c r="A2271" s="30">
        <f t="shared" ref="A2271:E2271" si="2011">A1985</f>
        <v>76</v>
      </c>
      <c r="B2271" s="279" t="str">
        <f t="shared" si="2011"/>
        <v>FY23-24</v>
      </c>
      <c r="C2271" s="51">
        <f t="shared" si="2011"/>
        <v>0</v>
      </c>
      <c r="D2271" s="217" t="str">
        <f t="shared" si="2011"/>
        <v>-</v>
      </c>
      <c r="E2271" s="53">
        <f t="shared" si="2011"/>
        <v>0</v>
      </c>
      <c r="F2271" s="32">
        <f t="shared" si="2007"/>
        <v>0</v>
      </c>
      <c r="G2271" s="32">
        <f t="shared" si="2008"/>
        <v>0</v>
      </c>
      <c r="H2271" s="32">
        <f t="shared" si="1998"/>
        <v>0</v>
      </c>
      <c r="I2271" s="29">
        <f>'F4.2'!AB269</f>
        <v>0</v>
      </c>
      <c r="J2271" s="29">
        <f>'F4.2'!BA269</f>
        <v>0</v>
      </c>
      <c r="K2271" s="32"/>
      <c r="L2271" s="32"/>
      <c r="M2271" s="32">
        <f t="shared" si="1990"/>
        <v>0</v>
      </c>
      <c r="N2271" s="32">
        <f t="shared" si="1999"/>
        <v>0</v>
      </c>
    </row>
    <row r="2272" spans="1:14" ht="30" hidden="1" outlineLevel="1">
      <c r="A2272" s="30">
        <f t="shared" ref="A2272:E2272" si="2012">A1986</f>
        <v>77</v>
      </c>
      <c r="B2272" s="279" t="str">
        <f t="shared" si="2012"/>
        <v>PORT FIRE EXT ABC COMP EN3  AFFF - COMPOSITE CAPACITY 9 LTR 9KG</v>
      </c>
      <c r="C2272" s="51">
        <f t="shared" si="2012"/>
        <v>0</v>
      </c>
      <c r="D2272" s="217" t="str">
        <f t="shared" si="2012"/>
        <v>-</v>
      </c>
      <c r="E2272" s="53">
        <f t="shared" si="2012"/>
        <v>0</v>
      </c>
      <c r="F2272" s="32">
        <f t="shared" si="2007"/>
        <v>3.3915000000000002</v>
      </c>
      <c r="G2272" s="32">
        <f t="shared" si="2008"/>
        <v>3.3915000000000002</v>
      </c>
      <c r="H2272" s="32">
        <f t="shared" si="1998"/>
        <v>0</v>
      </c>
      <c r="I2272" s="29">
        <f>'F4.2'!AB270</f>
        <v>0</v>
      </c>
      <c r="J2272" s="29">
        <f>'F4.2'!BA270</f>
        <v>0</v>
      </c>
      <c r="K2272" s="32"/>
      <c r="L2272" s="32"/>
      <c r="M2272" s="32">
        <f t="shared" si="1990"/>
        <v>0</v>
      </c>
      <c r="N2272" s="32">
        <f t="shared" si="1999"/>
        <v>0</v>
      </c>
    </row>
    <row r="2273" spans="1:14" ht="30" hidden="1" outlineLevel="1">
      <c r="A2273" s="30">
        <f t="shared" ref="A2273:E2273" si="2013">A1987</f>
        <v>78</v>
      </c>
      <c r="B2273" s="279" t="str">
        <f t="shared" si="2013"/>
        <v>Procurement of  Thermal  Imaging Camera for Condition Monitoring of machine at GTPS,Uran.</v>
      </c>
      <c r="C2273" s="51">
        <f t="shared" si="2013"/>
        <v>0</v>
      </c>
      <c r="D2273" s="217" t="str">
        <f t="shared" si="2013"/>
        <v>-</v>
      </c>
      <c r="E2273" s="53">
        <f t="shared" si="2013"/>
        <v>0</v>
      </c>
      <c r="F2273" s="32">
        <f t="shared" si="2007"/>
        <v>3.5046000000000001E-2</v>
      </c>
      <c r="G2273" s="32">
        <f t="shared" si="2008"/>
        <v>3.5046000000000001E-2</v>
      </c>
      <c r="H2273" s="32">
        <f t="shared" si="1998"/>
        <v>0</v>
      </c>
      <c r="I2273" s="29">
        <f>'F4.2'!AB271</f>
        <v>0</v>
      </c>
      <c r="J2273" s="29">
        <f>'F4.2'!BA271</f>
        <v>0</v>
      </c>
      <c r="K2273" s="32"/>
      <c r="L2273" s="32"/>
      <c r="M2273" s="32">
        <f t="shared" si="1990"/>
        <v>0</v>
      </c>
      <c r="N2273" s="32">
        <f t="shared" si="1999"/>
        <v>0</v>
      </c>
    </row>
    <row r="2274" spans="1:14" ht="15.75" hidden="1" outlineLevel="1">
      <c r="A2274" s="30">
        <f t="shared" ref="A2274:E2274" si="2014">A1988</f>
        <v>79</v>
      </c>
      <c r="B2274" s="279" t="str">
        <f t="shared" si="2014"/>
        <v xml:space="preserve">DIGITAL ULTRASONIC FLOW METER </v>
      </c>
      <c r="C2274" s="51">
        <f t="shared" si="2014"/>
        <v>0</v>
      </c>
      <c r="D2274" s="217" t="str">
        <f t="shared" si="2014"/>
        <v>-</v>
      </c>
      <c r="E2274" s="53">
        <f t="shared" si="2014"/>
        <v>0</v>
      </c>
      <c r="F2274" s="32">
        <f t="shared" si="2007"/>
        <v>1.6767799999999999E-2</v>
      </c>
      <c r="G2274" s="32">
        <f t="shared" si="2008"/>
        <v>1.6767799999999999E-2</v>
      </c>
      <c r="H2274" s="32">
        <f t="shared" si="1998"/>
        <v>0</v>
      </c>
      <c r="I2274" s="29">
        <f>'F4.2'!AB272</f>
        <v>0</v>
      </c>
      <c r="J2274" s="29">
        <f>'F4.2'!BA272</f>
        <v>0</v>
      </c>
      <c r="K2274" s="32"/>
      <c r="L2274" s="32"/>
      <c r="M2274" s="32">
        <f t="shared" si="1990"/>
        <v>0</v>
      </c>
      <c r="N2274" s="32">
        <f t="shared" si="1999"/>
        <v>0</v>
      </c>
    </row>
    <row r="2275" spans="1:14" ht="15.75" hidden="1" outlineLevel="1">
      <c r="A2275" s="30">
        <f t="shared" ref="A2275:E2275" si="2015">A1989</f>
        <v>80</v>
      </c>
      <c r="B2275" s="279" t="str">
        <f t="shared" si="2015"/>
        <v>MEASURING &amp;DISPLAYING HANDHELD INST</v>
      </c>
      <c r="C2275" s="51">
        <f t="shared" si="2015"/>
        <v>0</v>
      </c>
      <c r="D2275" s="217" t="str">
        <f t="shared" si="2015"/>
        <v>-</v>
      </c>
      <c r="E2275" s="53">
        <f t="shared" si="2015"/>
        <v>0</v>
      </c>
      <c r="F2275" s="32">
        <f t="shared" si="2007"/>
        <v>8.5313999999999997E-3</v>
      </c>
      <c r="G2275" s="32">
        <f t="shared" si="2008"/>
        <v>8.5313999999999997E-3</v>
      </c>
      <c r="H2275" s="32">
        <f t="shared" si="1998"/>
        <v>0</v>
      </c>
      <c r="I2275" s="29">
        <f>'F4.2'!AB273</f>
        <v>0</v>
      </c>
      <c r="J2275" s="29">
        <f>'F4.2'!BA273</f>
        <v>0</v>
      </c>
      <c r="K2275" s="32"/>
      <c r="L2275" s="32"/>
      <c r="M2275" s="32">
        <f t="shared" si="1990"/>
        <v>0</v>
      </c>
      <c r="N2275" s="32">
        <f t="shared" si="1999"/>
        <v>0</v>
      </c>
    </row>
    <row r="2276" spans="1:14" ht="30" hidden="1" outlineLevel="1">
      <c r="A2276" s="30">
        <f t="shared" ref="A2276:E2276" si="2016">A1990</f>
        <v>81</v>
      </c>
      <c r="B2276" s="279" t="str">
        <f t="shared" si="2016"/>
        <v>Approval for procuring Thickness measurment gauge,Portable flow meter and Vibration meter for GTPS, Uran</v>
      </c>
      <c r="C2276" s="51">
        <f t="shared" si="2016"/>
        <v>0</v>
      </c>
      <c r="D2276" s="217" t="str">
        <f t="shared" si="2016"/>
        <v>-</v>
      </c>
      <c r="E2276" s="53">
        <f t="shared" si="2016"/>
        <v>0</v>
      </c>
      <c r="F2276" s="32">
        <f t="shared" si="2007"/>
        <v>9.2399999999999999E-3</v>
      </c>
      <c r="G2276" s="32">
        <f t="shared" si="2008"/>
        <v>9.2399999999999999E-3</v>
      </c>
      <c r="H2276" s="32">
        <f t="shared" si="1998"/>
        <v>0</v>
      </c>
      <c r="I2276" s="29">
        <f>'F4.2'!AB274</f>
        <v>0</v>
      </c>
      <c r="J2276" s="29">
        <f>'F4.2'!BA274</f>
        <v>0</v>
      </c>
      <c r="K2276" s="32"/>
      <c r="L2276" s="32"/>
      <c r="M2276" s="32">
        <f t="shared" si="1990"/>
        <v>0</v>
      </c>
      <c r="N2276" s="32">
        <f t="shared" si="1999"/>
        <v>0</v>
      </c>
    </row>
    <row r="2277" spans="1:14" ht="45" hidden="1" outlineLevel="1">
      <c r="A2277" s="30">
        <f t="shared" ref="A2277:E2277" si="2017">A1991</f>
        <v>82</v>
      </c>
      <c r="B2277" s="279" t="str">
        <f t="shared" si="2017"/>
        <v>Supply, installation and commissioning of 1.5 ton Window Air Conditioner and 1.5 Ton Split Air conditioners with inverter technology at GTPS Uran.</v>
      </c>
      <c r="C2277" s="51">
        <f t="shared" si="2017"/>
        <v>0</v>
      </c>
      <c r="D2277" s="217" t="str">
        <f t="shared" si="2017"/>
        <v>-</v>
      </c>
      <c r="E2277" s="53">
        <f t="shared" si="2017"/>
        <v>0</v>
      </c>
      <c r="F2277" s="32">
        <f t="shared" si="2007"/>
        <v>1.3585501000000002E-2</v>
      </c>
      <c r="G2277" s="32">
        <f t="shared" si="2008"/>
        <v>1.3585501000000002E-2</v>
      </c>
      <c r="H2277" s="32">
        <f t="shared" si="1998"/>
        <v>0</v>
      </c>
      <c r="I2277" s="29">
        <f>'F4.2'!AB275</f>
        <v>0</v>
      </c>
      <c r="J2277" s="29">
        <f>'F4.2'!BA275</f>
        <v>0</v>
      </c>
      <c r="K2277" s="32"/>
      <c r="L2277" s="32"/>
      <c r="M2277" s="32">
        <f t="shared" si="1990"/>
        <v>0</v>
      </c>
      <c r="N2277" s="32">
        <f t="shared" si="1999"/>
        <v>0</v>
      </c>
    </row>
    <row r="2278" spans="1:14" ht="15.75" hidden="1" outlineLevel="1">
      <c r="A2278" s="30">
        <f t="shared" ref="A2278:E2278" si="2018">A1992</f>
        <v>83</v>
      </c>
      <c r="B2278" s="279" t="str">
        <f t="shared" si="2018"/>
        <v>Procurement of monitors at GTPS Uran</v>
      </c>
      <c r="C2278" s="51">
        <f t="shared" si="2018"/>
        <v>0</v>
      </c>
      <c r="D2278" s="217" t="str">
        <f t="shared" si="2018"/>
        <v>-</v>
      </c>
      <c r="E2278" s="53">
        <f t="shared" si="2018"/>
        <v>0</v>
      </c>
      <c r="F2278" s="32">
        <f t="shared" si="2007"/>
        <v>1.44E-2</v>
      </c>
      <c r="G2278" s="32">
        <f t="shared" si="2008"/>
        <v>1.44E-2</v>
      </c>
      <c r="H2278" s="32">
        <f t="shared" si="1998"/>
        <v>0</v>
      </c>
      <c r="I2278" s="29">
        <f>'F4.2'!AB276</f>
        <v>0</v>
      </c>
      <c r="J2278" s="29">
        <f>'F4.2'!BA276</f>
        <v>0</v>
      </c>
      <c r="K2278" s="32"/>
      <c r="L2278" s="32"/>
      <c r="M2278" s="32">
        <f t="shared" si="1990"/>
        <v>0</v>
      </c>
      <c r="N2278" s="32">
        <f t="shared" si="1999"/>
        <v>0</v>
      </c>
    </row>
    <row r="2279" spans="1:14" ht="15.75" hidden="1" outlineLevel="1">
      <c r="A2279" s="30">
        <f t="shared" ref="A2279:E2279" si="2019">A1993</f>
        <v>84</v>
      </c>
      <c r="B2279" s="279" t="str">
        <f t="shared" si="2019"/>
        <v>Procurement of Desktop PC’s and Laptop at GTPS Uran</v>
      </c>
      <c r="C2279" s="51">
        <f t="shared" si="2019"/>
        <v>0</v>
      </c>
      <c r="D2279" s="217" t="str">
        <f t="shared" si="2019"/>
        <v>-</v>
      </c>
      <c r="E2279" s="53">
        <f t="shared" si="2019"/>
        <v>0</v>
      </c>
      <c r="F2279" s="32">
        <f t="shared" si="2007"/>
        <v>5.4989990000000001E-3</v>
      </c>
      <c r="G2279" s="32">
        <f t="shared" si="2008"/>
        <v>5.4989990000000001E-3</v>
      </c>
      <c r="H2279" s="32">
        <f t="shared" si="1998"/>
        <v>0</v>
      </c>
      <c r="I2279" s="29">
        <f>'F4.2'!AB277</f>
        <v>0</v>
      </c>
      <c r="J2279" s="29">
        <f>'F4.2'!BA277</f>
        <v>0</v>
      </c>
      <c r="K2279" s="32"/>
      <c r="L2279" s="32"/>
      <c r="M2279" s="32">
        <f t="shared" si="1990"/>
        <v>0</v>
      </c>
      <c r="N2279" s="32">
        <f t="shared" si="1999"/>
        <v>0</v>
      </c>
    </row>
    <row r="2280" spans="1:14" ht="30" hidden="1" outlineLevel="1">
      <c r="A2280" s="30">
        <f t="shared" ref="A2280:E2280" si="2020">A1994</f>
        <v>85</v>
      </c>
      <c r="B2280" s="279" t="str">
        <f t="shared" si="2020"/>
        <v>SUPPLY &amp; INSTALLATION OF VC SETUP AND INTERACTIVE DISPLAY FOR GTPS URAN</v>
      </c>
      <c r="C2280" s="51">
        <f t="shared" si="2020"/>
        <v>0</v>
      </c>
      <c r="D2280" s="217" t="str">
        <f t="shared" si="2020"/>
        <v>-</v>
      </c>
      <c r="E2280" s="53">
        <f t="shared" si="2020"/>
        <v>0</v>
      </c>
      <c r="F2280" s="32">
        <f t="shared" si="2007"/>
        <v>3.0762600000000001E-2</v>
      </c>
      <c r="G2280" s="32">
        <f t="shared" si="2008"/>
        <v>3.0762600000000001E-2</v>
      </c>
      <c r="H2280" s="32">
        <f t="shared" si="1998"/>
        <v>0</v>
      </c>
      <c r="I2280" s="29">
        <f>'F4.2'!AB278</f>
        <v>0</v>
      </c>
      <c r="J2280" s="29">
        <f>'F4.2'!BA278</f>
        <v>0</v>
      </c>
      <c r="K2280" s="32"/>
      <c r="L2280" s="32"/>
      <c r="M2280" s="32">
        <f t="shared" si="1990"/>
        <v>0</v>
      </c>
      <c r="N2280" s="32">
        <f t="shared" si="1999"/>
        <v>0</v>
      </c>
    </row>
    <row r="2281" spans="1:14" ht="30" hidden="1" outlineLevel="1">
      <c r="A2281" s="30">
        <f t="shared" ref="A2281:E2281" si="2021">A1995</f>
        <v>86</v>
      </c>
      <c r="B2281" s="279" t="str">
        <f t="shared" si="2021"/>
        <v>Supply, installation and commissioning of water purifiers and water purifier cum cooler at GTPS Uran.</v>
      </c>
      <c r="C2281" s="51">
        <f t="shared" si="2021"/>
        <v>0</v>
      </c>
      <c r="D2281" s="217" t="str">
        <f t="shared" si="2021"/>
        <v>-</v>
      </c>
      <c r="E2281" s="53">
        <f t="shared" si="2021"/>
        <v>0</v>
      </c>
      <c r="F2281" s="32">
        <f t="shared" si="2007"/>
        <v>2.850001E-3</v>
      </c>
      <c r="G2281" s="32">
        <f t="shared" si="2008"/>
        <v>2.850001E-3</v>
      </c>
      <c r="H2281" s="32">
        <f t="shared" si="1998"/>
        <v>0</v>
      </c>
      <c r="I2281" s="29">
        <f>'F4.2'!AB279</f>
        <v>0</v>
      </c>
      <c r="J2281" s="29">
        <f>'F4.2'!BA279</f>
        <v>0</v>
      </c>
      <c r="K2281" s="32"/>
      <c r="L2281" s="32"/>
      <c r="M2281" s="32">
        <f t="shared" si="1990"/>
        <v>0</v>
      </c>
      <c r="N2281" s="32">
        <f t="shared" si="1999"/>
        <v>0</v>
      </c>
    </row>
    <row r="2282" spans="1:14" ht="30" hidden="1" outlineLevel="1">
      <c r="A2282" s="30">
        <f t="shared" ref="A2282:E2282" si="2022">A1996</f>
        <v>87</v>
      </c>
      <c r="B2282" s="279" t="str">
        <f t="shared" si="2022"/>
        <v>Urgent procurement and installation of UV Water Purifier cum cooler at GTPS, Uran on confirmatory  basis.</v>
      </c>
      <c r="C2282" s="51">
        <f t="shared" si="2022"/>
        <v>0</v>
      </c>
      <c r="D2282" s="217" t="str">
        <f t="shared" si="2022"/>
        <v>-</v>
      </c>
      <c r="E2282" s="53">
        <f t="shared" si="2022"/>
        <v>0</v>
      </c>
      <c r="F2282" s="32">
        <f t="shared" si="2007"/>
        <v>8.378E-3</v>
      </c>
      <c r="G2282" s="32">
        <f t="shared" si="2008"/>
        <v>8.378E-3</v>
      </c>
      <c r="H2282" s="32">
        <f t="shared" si="1998"/>
        <v>0</v>
      </c>
      <c r="I2282" s="29">
        <f>'F4.2'!AB280</f>
        <v>0</v>
      </c>
      <c r="J2282" s="29">
        <f>'F4.2'!BA280</f>
        <v>0</v>
      </c>
      <c r="K2282" s="32"/>
      <c r="L2282" s="32"/>
      <c r="M2282" s="32">
        <f t="shared" si="1990"/>
        <v>0</v>
      </c>
      <c r="N2282" s="32">
        <f t="shared" si="1999"/>
        <v>0</v>
      </c>
    </row>
    <row r="2283" spans="1:14" ht="30" hidden="1" outlineLevel="1">
      <c r="A2283" s="30">
        <f t="shared" ref="A2283:E2283" si="2023">A1997</f>
        <v>88</v>
      </c>
      <c r="B2283" s="279" t="str">
        <f t="shared" si="2023"/>
        <v>Supply, installation and commissioning of RO+UV+UF Storage Type Water Purifiers at GTPS,Uran.</v>
      </c>
      <c r="C2283" s="51">
        <f t="shared" si="2023"/>
        <v>0</v>
      </c>
      <c r="D2283" s="217" t="str">
        <f t="shared" si="2023"/>
        <v>-</v>
      </c>
      <c r="E2283" s="53">
        <f t="shared" si="2023"/>
        <v>0</v>
      </c>
      <c r="F2283" s="32">
        <f t="shared" si="2007"/>
        <v>1.2951199E-2</v>
      </c>
      <c r="G2283" s="32">
        <f t="shared" si="2008"/>
        <v>1.2951199E-2</v>
      </c>
      <c r="H2283" s="32">
        <f t="shared" si="1998"/>
        <v>0</v>
      </c>
      <c r="I2283" s="29">
        <f>'F4.2'!AB281</f>
        <v>0</v>
      </c>
      <c r="J2283" s="29">
        <f>'F4.2'!BA281</f>
        <v>0</v>
      </c>
      <c r="K2283" s="32"/>
      <c r="L2283" s="32"/>
      <c r="M2283" s="32">
        <f t="shared" si="1990"/>
        <v>0</v>
      </c>
      <c r="N2283" s="32">
        <f t="shared" si="1999"/>
        <v>0</v>
      </c>
    </row>
    <row r="2284" spans="1:14" ht="30" hidden="1" outlineLevel="1">
      <c r="A2284" s="30">
        <f t="shared" ref="A2284:E2284" si="2024">A1998</f>
        <v>89</v>
      </c>
      <c r="B2284" s="279" t="str">
        <f t="shared" si="2024"/>
        <v>Procurement of Hot air oven for general laboratory at Water Treatment Plant, GTPS,Uran</v>
      </c>
      <c r="C2284" s="51">
        <f t="shared" si="2024"/>
        <v>0</v>
      </c>
      <c r="D2284" s="217" t="str">
        <f t="shared" si="2024"/>
        <v>-</v>
      </c>
      <c r="E2284" s="53">
        <f t="shared" si="2024"/>
        <v>0</v>
      </c>
      <c r="F2284" s="32">
        <f t="shared" si="2007"/>
        <v>1.475E-3</v>
      </c>
      <c r="G2284" s="32">
        <f t="shared" si="2008"/>
        <v>1.475E-3</v>
      </c>
      <c r="H2284" s="32">
        <f t="shared" si="1998"/>
        <v>0</v>
      </c>
      <c r="I2284" s="29">
        <f>'F4.2'!AB282</f>
        <v>0</v>
      </c>
      <c r="J2284" s="29">
        <f>'F4.2'!BA282</f>
        <v>0</v>
      </c>
      <c r="K2284" s="32"/>
      <c r="L2284" s="32"/>
      <c r="M2284" s="32">
        <f t="shared" si="1990"/>
        <v>0</v>
      </c>
      <c r="N2284" s="32">
        <f t="shared" si="1999"/>
        <v>0</v>
      </c>
    </row>
    <row r="2285" spans="1:14" ht="30" hidden="1" outlineLevel="1">
      <c r="A2285" s="30">
        <f t="shared" ref="A2285:E2285" si="2025">A1999</f>
        <v>90</v>
      </c>
      <c r="B2285" s="279" t="str">
        <f t="shared" si="2025"/>
        <v>Supply of Plastic Chair and Dinning table at Guest House &amp; new dormitory of GTPS Uran.</v>
      </c>
      <c r="C2285" s="51">
        <f t="shared" si="2025"/>
        <v>0</v>
      </c>
      <c r="D2285" s="217" t="str">
        <f t="shared" si="2025"/>
        <v>-</v>
      </c>
      <c r="E2285" s="53">
        <f t="shared" si="2025"/>
        <v>0</v>
      </c>
      <c r="F2285" s="32">
        <f t="shared" si="2007"/>
        <v>6.1545000000000002E-3</v>
      </c>
      <c r="G2285" s="32">
        <f t="shared" si="2008"/>
        <v>6.1545000000000002E-3</v>
      </c>
      <c r="H2285" s="32">
        <f t="shared" si="1998"/>
        <v>0</v>
      </c>
      <c r="I2285" s="29">
        <f>'F4.2'!AB283</f>
        <v>0</v>
      </c>
      <c r="J2285" s="29">
        <f>'F4.2'!BA283</f>
        <v>0</v>
      </c>
      <c r="K2285" s="32"/>
      <c r="L2285" s="32"/>
      <c r="M2285" s="32">
        <f t="shared" si="1990"/>
        <v>0</v>
      </c>
      <c r="N2285" s="32">
        <f t="shared" si="1999"/>
        <v>0</v>
      </c>
    </row>
    <row r="2286" spans="1:14" ht="15.75" hidden="1" outlineLevel="1">
      <c r="A2286" s="30">
        <f t="shared" ref="A2286:E2286" si="2026">A2000</f>
        <v>91</v>
      </c>
      <c r="B2286" s="279" t="str">
        <f t="shared" si="2026"/>
        <v>Procurement of Desktop PC’s and Laptop at GTPS Uran</v>
      </c>
      <c r="C2286" s="51">
        <f t="shared" si="2026"/>
        <v>0</v>
      </c>
      <c r="D2286" s="217" t="str">
        <f t="shared" si="2026"/>
        <v>-</v>
      </c>
      <c r="E2286" s="53">
        <f t="shared" si="2026"/>
        <v>0</v>
      </c>
      <c r="F2286" s="32">
        <f t="shared" si="2007"/>
        <v>8.7999990000000011E-3</v>
      </c>
      <c r="G2286" s="32">
        <f t="shared" si="2008"/>
        <v>8.7999990000000011E-3</v>
      </c>
      <c r="H2286" s="32">
        <f t="shared" si="1998"/>
        <v>0</v>
      </c>
      <c r="I2286" s="29">
        <f>'F4.2'!AB284</f>
        <v>0</v>
      </c>
      <c r="J2286" s="29">
        <f>'F4.2'!BA284</f>
        <v>0</v>
      </c>
      <c r="K2286" s="32"/>
      <c r="L2286" s="32"/>
      <c r="M2286" s="32">
        <f t="shared" si="1990"/>
        <v>0</v>
      </c>
      <c r="N2286" s="32">
        <f t="shared" si="1999"/>
        <v>0</v>
      </c>
    </row>
    <row r="2287" spans="1:14" ht="15.75" hidden="1" outlineLevel="1">
      <c r="A2287" s="30">
        <f t="shared" ref="A2287:E2287" si="2027">A2001</f>
        <v>92</v>
      </c>
      <c r="B2287" s="279" t="str">
        <f t="shared" si="2027"/>
        <v>COLOR LASER JET PRINTERADMIN BUILDING</v>
      </c>
      <c r="C2287" s="51">
        <f t="shared" si="2027"/>
        <v>0</v>
      </c>
      <c r="D2287" s="217" t="str">
        <f t="shared" si="2027"/>
        <v>-</v>
      </c>
      <c r="E2287" s="53">
        <f t="shared" si="2027"/>
        <v>0</v>
      </c>
      <c r="F2287" s="32">
        <f t="shared" si="2007"/>
        <v>6.3790000000000001E-3</v>
      </c>
      <c r="G2287" s="32">
        <f t="shared" si="2008"/>
        <v>6.3790000000000001E-3</v>
      </c>
      <c r="H2287" s="32">
        <f t="shared" si="1998"/>
        <v>0</v>
      </c>
      <c r="I2287" s="29">
        <f>'F4.2'!AB285</f>
        <v>0</v>
      </c>
      <c r="J2287" s="29">
        <f>'F4.2'!BA285</f>
        <v>0</v>
      </c>
      <c r="K2287" s="32"/>
      <c r="L2287" s="32"/>
      <c r="M2287" s="32">
        <f t="shared" si="1990"/>
        <v>0</v>
      </c>
      <c r="N2287" s="32">
        <f t="shared" si="1999"/>
        <v>0</v>
      </c>
    </row>
    <row r="2288" spans="1:14" ht="15.75" hidden="1" outlineLevel="1">
      <c r="A2288" s="30">
        <f t="shared" ref="A2288:E2288" si="2028">A2002</f>
        <v>93</v>
      </c>
      <c r="B2288" s="279" t="str">
        <f t="shared" si="2028"/>
        <v>DEEP FREEZER CAP 205 LITERSGuest House</v>
      </c>
      <c r="C2288" s="51">
        <f t="shared" si="2028"/>
        <v>0</v>
      </c>
      <c r="D2288" s="217" t="str">
        <f t="shared" si="2028"/>
        <v>-</v>
      </c>
      <c r="E2288" s="53">
        <f t="shared" si="2028"/>
        <v>0</v>
      </c>
      <c r="F2288" s="32">
        <f t="shared" si="2007"/>
        <v>4.248E-3</v>
      </c>
      <c r="G2288" s="32">
        <f t="shared" si="2008"/>
        <v>4.248E-3</v>
      </c>
      <c r="H2288" s="32">
        <f t="shared" si="1998"/>
        <v>0</v>
      </c>
      <c r="I2288" s="29">
        <f>'F4.2'!AB286</f>
        <v>0</v>
      </c>
      <c r="J2288" s="29">
        <f>'F4.2'!BA286</f>
        <v>0</v>
      </c>
      <c r="K2288" s="32"/>
      <c r="L2288" s="32"/>
      <c r="M2288" s="32">
        <f t="shared" si="1990"/>
        <v>0</v>
      </c>
      <c r="N2288" s="32">
        <f t="shared" si="1999"/>
        <v>0</v>
      </c>
    </row>
    <row r="2289" spans="1:14" ht="15.75" hidden="1" outlineLevel="1">
      <c r="A2289" s="30">
        <f t="shared" ref="A2289:E2289" si="2029">A2003</f>
        <v>94</v>
      </c>
      <c r="B2289" s="279" t="str">
        <f t="shared" si="2029"/>
        <v>CCTV, DVR , CCTV CableGuest HO&amp;Club HO</v>
      </c>
      <c r="C2289" s="51">
        <f t="shared" si="2029"/>
        <v>0</v>
      </c>
      <c r="D2289" s="217" t="str">
        <f t="shared" si="2029"/>
        <v>-</v>
      </c>
      <c r="E2289" s="53">
        <f t="shared" si="2029"/>
        <v>0</v>
      </c>
      <c r="F2289" s="32">
        <f t="shared" si="2007"/>
        <v>1.1741E-2</v>
      </c>
      <c r="G2289" s="32">
        <f t="shared" si="2008"/>
        <v>1.1741E-2</v>
      </c>
      <c r="H2289" s="32">
        <f t="shared" si="1998"/>
        <v>0</v>
      </c>
      <c r="I2289" s="29">
        <f>'F4.2'!AB287</f>
        <v>0</v>
      </c>
      <c r="J2289" s="29">
        <f>'F4.2'!BA287</f>
        <v>0</v>
      </c>
      <c r="K2289" s="32"/>
      <c r="L2289" s="32"/>
      <c r="M2289" s="32">
        <f t="shared" si="1990"/>
        <v>0</v>
      </c>
      <c r="N2289" s="32">
        <f t="shared" si="1999"/>
        <v>0</v>
      </c>
    </row>
    <row r="2290" spans="1:14" ht="45" hidden="1" outlineLevel="1">
      <c r="A2290" s="30">
        <f t="shared" ref="A2290:E2290" si="2030">A2004</f>
        <v>95</v>
      </c>
      <c r="B2290" s="279" t="str">
        <f t="shared" si="2030"/>
        <v>Supply installation, commissioning and testing of 220 V, 800 Ah Ni-Cadmium/ 220 V, 965 Ah Plante Type battery sets for Stage III WHRP 120 MW A0 &amp; B0 Units at Gas Turbine Power Station, Uran.</v>
      </c>
      <c r="C2290" s="51">
        <f t="shared" si="2030"/>
        <v>0</v>
      </c>
      <c r="D2290" s="217" t="str">
        <f t="shared" si="2030"/>
        <v>-</v>
      </c>
      <c r="E2290" s="53">
        <f t="shared" si="2030"/>
        <v>0</v>
      </c>
      <c r="F2290" s="32">
        <f t="shared" si="2007"/>
        <v>3.628028</v>
      </c>
      <c r="G2290" s="32">
        <f t="shared" si="2008"/>
        <v>3.628028</v>
      </c>
      <c r="H2290" s="32">
        <f t="shared" si="1998"/>
        <v>0</v>
      </c>
      <c r="I2290" s="29">
        <f>'F4.2'!AB288</f>
        <v>0</v>
      </c>
      <c r="J2290" s="29">
        <f>'F4.2'!BA288</f>
        <v>0</v>
      </c>
      <c r="K2290" s="32"/>
      <c r="L2290" s="32"/>
      <c r="M2290" s="32">
        <f t="shared" si="1990"/>
        <v>0</v>
      </c>
      <c r="N2290" s="32">
        <f t="shared" si="1999"/>
        <v>0</v>
      </c>
    </row>
    <row r="2291" spans="1:14" ht="45" hidden="1" outlineLevel="1">
      <c r="A2291" s="30">
        <f t="shared" ref="A2291:E2291" si="2031">A2005</f>
        <v>96</v>
      </c>
      <c r="B2291" s="279" t="str">
        <f t="shared" si="2031"/>
        <v>Supply, installation and commissioning of Actuators for HP bypass, LP bypass and HP bypass injection spray control valve at GTPS, Uran.</v>
      </c>
      <c r="C2291" s="51">
        <f t="shared" si="2031"/>
        <v>0</v>
      </c>
      <c r="D2291" s="217" t="str">
        <f t="shared" si="2031"/>
        <v>-</v>
      </c>
      <c r="E2291" s="53">
        <f t="shared" si="2031"/>
        <v>0</v>
      </c>
      <c r="F2291" s="32">
        <f t="shared" si="2007"/>
        <v>3.6969400000000001</v>
      </c>
      <c r="G2291" s="32">
        <f t="shared" si="2008"/>
        <v>3.6969400000000001</v>
      </c>
      <c r="H2291" s="32">
        <f t="shared" si="1998"/>
        <v>0</v>
      </c>
      <c r="I2291" s="29">
        <f>'F4.2'!AB289</f>
        <v>0</v>
      </c>
      <c r="J2291" s="29">
        <f>'F4.2'!BA289</f>
        <v>0</v>
      </c>
      <c r="K2291" s="32"/>
      <c r="L2291" s="32"/>
      <c r="M2291" s="32">
        <f t="shared" si="1990"/>
        <v>0</v>
      </c>
      <c r="N2291" s="32">
        <f t="shared" si="1999"/>
        <v>0</v>
      </c>
    </row>
    <row r="2292" spans="1:14" ht="45" hidden="1" outlineLevel="1">
      <c r="A2292" s="30">
        <f t="shared" ref="A2292:E2292" si="2032">A2006</f>
        <v>97</v>
      </c>
      <c r="B2292" s="279" t="str">
        <f t="shared" si="2032"/>
        <v>Procurement of rotating blades of 29th, 30th and 31st stage (along with installation materials) for 120MW KWU Steam Turbine B-0 at GTPS, Uran</v>
      </c>
      <c r="C2292" s="51">
        <f t="shared" si="2032"/>
        <v>0</v>
      </c>
      <c r="D2292" s="217" t="str">
        <f t="shared" si="2032"/>
        <v>-</v>
      </c>
      <c r="E2292" s="53">
        <f t="shared" si="2032"/>
        <v>0</v>
      </c>
      <c r="F2292" s="32">
        <f t="shared" si="2007"/>
        <v>4.1154506</v>
      </c>
      <c r="G2292" s="32">
        <f t="shared" si="2008"/>
        <v>4.1154506</v>
      </c>
      <c r="H2292" s="32">
        <f t="shared" si="1998"/>
        <v>0</v>
      </c>
      <c r="I2292" s="29">
        <f>'F4.2'!AB290</f>
        <v>0</v>
      </c>
      <c r="J2292" s="29">
        <f>'F4.2'!BA290</f>
        <v>0</v>
      </c>
      <c r="K2292" s="32"/>
      <c r="L2292" s="32"/>
      <c r="M2292" s="32">
        <f t="shared" si="1990"/>
        <v>0</v>
      </c>
      <c r="N2292" s="32">
        <f t="shared" si="1999"/>
        <v>0</v>
      </c>
    </row>
    <row r="2293" spans="1:14" ht="15.75" collapsed="1">
      <c r="A2293" s="37"/>
      <c r="B2293" s="38" t="str">
        <f>B2007</f>
        <v>Total</v>
      </c>
      <c r="C2293" s="39"/>
      <c r="D2293" s="40"/>
      <c r="E2293" s="41"/>
      <c r="F2293" s="41">
        <f>SUM(F2012:F2292)</f>
        <v>1119.8701286540611</v>
      </c>
      <c r="G2293" s="41">
        <f t="shared" ref="G2293:N2293" si="2033">SUM(G2012:G2292)</f>
        <v>1176.3155861540611</v>
      </c>
      <c r="H2293" s="41">
        <f t="shared" si="2033"/>
        <v>-56.445457500000003</v>
      </c>
      <c r="I2293" s="41">
        <f t="shared" si="2033"/>
        <v>131.80000000000001</v>
      </c>
      <c r="J2293" s="41">
        <f t="shared" si="2033"/>
        <v>131.80000000000001</v>
      </c>
      <c r="K2293" s="41">
        <f t="shared" si="2033"/>
        <v>0</v>
      </c>
      <c r="L2293" s="41">
        <f t="shared" si="2033"/>
        <v>0</v>
      </c>
      <c r="M2293" s="41">
        <f t="shared" si="2033"/>
        <v>131.80000000000001</v>
      </c>
      <c r="N2293" s="41">
        <f t="shared" si="2033"/>
        <v>-56.445457500000003</v>
      </c>
    </row>
  </sheetData>
  <mergeCells count="11">
    <mergeCell ref="F4:F6"/>
    <mergeCell ref="G4:G6"/>
    <mergeCell ref="H4:H6"/>
    <mergeCell ref="I4:I6"/>
    <mergeCell ref="N4:N6"/>
    <mergeCell ref="J4:M5"/>
    <mergeCell ref="A4:A6"/>
    <mergeCell ref="B4:B6"/>
    <mergeCell ref="C4:C6"/>
    <mergeCell ref="D4:D6"/>
    <mergeCell ref="E4:E6"/>
  </mergeCells>
  <conditionalFormatting sqref="C35:C36 C38:C49 C324:C335 C64:C193 C479">
    <cfRule type="containsText" dxfId="591" priority="721" operator="containsText" text="DPR not submitted">
      <formula>NOT(ISERROR(SEARCH("DPR not submitted",C35)))</formula>
    </cfRule>
    <cfRule type="containsText" dxfId="590" priority="722" operator="containsText" text="Yet to be approved">
      <formula>NOT(ISERROR(SEARCH("Yet to be approved",C35)))</formula>
    </cfRule>
  </conditionalFormatting>
  <conditionalFormatting sqref="C35:C36">
    <cfRule type="containsText" dxfId="589" priority="719" operator="containsText" text="DPR not submitted">
      <formula>NOT(ISERROR(SEARCH("DPR not submitted",C35)))</formula>
    </cfRule>
    <cfRule type="containsText" dxfId="588" priority="720" operator="containsText" text="Yet to be approved">
      <formula>NOT(ISERROR(SEARCH("Yet to be approved",C35)))</formula>
    </cfRule>
  </conditionalFormatting>
  <conditionalFormatting sqref="C23:C25">
    <cfRule type="containsText" dxfId="587" priority="733" operator="containsText" text="DPR not submitted">
      <formula>NOT(ISERROR(SEARCH("DPR not submitted",C23)))</formula>
    </cfRule>
    <cfRule type="containsText" dxfId="586" priority="734" operator="containsText" text="Yet to be approved">
      <formula>NOT(ISERROR(SEARCH("Yet to be approved",C23)))</formula>
    </cfRule>
  </conditionalFormatting>
  <conditionalFormatting sqref="C291:C292">
    <cfRule type="containsText" dxfId="585" priority="2001" operator="containsText" text="DPR not submitted">
      <formula>NOT(ISERROR(SEARCH("DPR not submitted",C291)))</formula>
    </cfRule>
    <cfRule type="containsText" dxfId="584" priority="2002" operator="containsText" text="Yet to be approved">
      <formula>NOT(ISERROR(SEARCH("Yet to be approved",C291)))</formula>
    </cfRule>
  </conditionalFormatting>
  <conditionalFormatting sqref="C10 C13 C15 C19 C22 C26 C30 C34 C37 C50 C53 C56 C59 C61 C63">
    <cfRule type="containsText" dxfId="583" priority="2241" operator="containsText" text="DPR not submitted">
      <formula>NOT(ISERROR(SEARCH("DPR not submitted",C10)))</formula>
    </cfRule>
    <cfRule type="containsText" dxfId="582" priority="2242" operator="containsText" text="Yet to be approved">
      <formula>NOT(ISERROR(SEARCH("Yet to be approved",C10)))</formula>
    </cfRule>
  </conditionalFormatting>
  <conditionalFormatting sqref="C11:C12">
    <cfRule type="containsText" dxfId="581" priority="749" operator="containsText" text="DPR not submitted">
      <formula>NOT(ISERROR(SEARCH("DPR not submitted",C11)))</formula>
    </cfRule>
    <cfRule type="containsText" dxfId="580" priority="750" operator="containsText" text="Yet to be approved">
      <formula>NOT(ISERROR(SEARCH("Yet to be approved",C11)))</formula>
    </cfRule>
  </conditionalFormatting>
  <conditionalFormatting sqref="C11:C12">
    <cfRule type="containsText" dxfId="579" priority="747" operator="containsText" text="DPR not submitted">
      <formula>NOT(ISERROR(SEARCH("DPR not submitted",C11)))</formula>
    </cfRule>
    <cfRule type="containsText" dxfId="578" priority="748" operator="containsText" text="Yet to be approved">
      <formula>NOT(ISERROR(SEARCH("Yet to be approved",C11)))</formula>
    </cfRule>
  </conditionalFormatting>
  <conditionalFormatting sqref="C14">
    <cfRule type="containsText" dxfId="577" priority="745" operator="containsText" text="DPR not submitted">
      <formula>NOT(ISERROR(SEARCH("DPR not submitted",C14)))</formula>
    </cfRule>
    <cfRule type="containsText" dxfId="576" priority="746" operator="containsText" text="Yet to be approved">
      <formula>NOT(ISERROR(SEARCH("Yet to be approved",C14)))</formula>
    </cfRule>
  </conditionalFormatting>
  <conditionalFormatting sqref="C14">
    <cfRule type="containsText" dxfId="575" priority="743" operator="containsText" text="DPR not submitted">
      <formula>NOT(ISERROR(SEARCH("DPR not submitted",C14)))</formula>
    </cfRule>
    <cfRule type="containsText" dxfId="574" priority="744" operator="containsText" text="Yet to be approved">
      <formula>NOT(ISERROR(SEARCH("Yet to be approved",C14)))</formula>
    </cfRule>
  </conditionalFormatting>
  <conditionalFormatting sqref="C16:C18">
    <cfRule type="containsText" dxfId="573" priority="741" operator="containsText" text="DPR not submitted">
      <formula>NOT(ISERROR(SEARCH("DPR not submitted",C16)))</formula>
    </cfRule>
    <cfRule type="containsText" dxfId="572" priority="742" operator="containsText" text="Yet to be approved">
      <formula>NOT(ISERROR(SEARCH("Yet to be approved",C16)))</formula>
    </cfRule>
  </conditionalFormatting>
  <conditionalFormatting sqref="C16:C18">
    <cfRule type="containsText" dxfId="571" priority="739" operator="containsText" text="DPR not submitted">
      <formula>NOT(ISERROR(SEARCH("DPR not submitted",C16)))</formula>
    </cfRule>
    <cfRule type="containsText" dxfId="570" priority="740" operator="containsText" text="Yet to be approved">
      <formula>NOT(ISERROR(SEARCH("Yet to be approved",C16)))</formula>
    </cfRule>
  </conditionalFormatting>
  <conditionalFormatting sqref="C20:C21">
    <cfRule type="containsText" dxfId="569" priority="737" operator="containsText" text="DPR not submitted">
      <formula>NOT(ISERROR(SEARCH("DPR not submitted",C20)))</formula>
    </cfRule>
    <cfRule type="containsText" dxfId="568" priority="738" operator="containsText" text="Yet to be approved">
      <formula>NOT(ISERROR(SEARCH("Yet to be approved",C20)))</formula>
    </cfRule>
  </conditionalFormatting>
  <conditionalFormatting sqref="C20:C21">
    <cfRule type="containsText" dxfId="567" priority="735" operator="containsText" text="DPR not submitted">
      <formula>NOT(ISERROR(SEARCH("DPR not submitted",C20)))</formula>
    </cfRule>
    <cfRule type="containsText" dxfId="566" priority="736" operator="containsText" text="Yet to be approved">
      <formula>NOT(ISERROR(SEARCH("Yet to be approved",C20)))</formula>
    </cfRule>
  </conditionalFormatting>
  <conditionalFormatting sqref="C23:C25">
    <cfRule type="containsText" dxfId="565" priority="731" operator="containsText" text="DPR not submitted">
      <formula>NOT(ISERROR(SEARCH("DPR not submitted",C23)))</formula>
    </cfRule>
    <cfRule type="containsText" dxfId="564" priority="732" operator="containsText" text="Yet to be approved">
      <formula>NOT(ISERROR(SEARCH("Yet to be approved",C23)))</formula>
    </cfRule>
  </conditionalFormatting>
  <conditionalFormatting sqref="C27:C29">
    <cfRule type="containsText" dxfId="563" priority="729" operator="containsText" text="DPR not submitted">
      <formula>NOT(ISERROR(SEARCH("DPR not submitted",C27)))</formula>
    </cfRule>
    <cfRule type="containsText" dxfId="562" priority="730" operator="containsText" text="Yet to be approved">
      <formula>NOT(ISERROR(SEARCH("Yet to be approved",C27)))</formula>
    </cfRule>
  </conditionalFormatting>
  <conditionalFormatting sqref="C27:C29">
    <cfRule type="containsText" dxfId="561" priority="727" operator="containsText" text="DPR not submitted">
      <formula>NOT(ISERROR(SEARCH("DPR not submitted",C27)))</formula>
    </cfRule>
    <cfRule type="containsText" dxfId="560" priority="728" operator="containsText" text="Yet to be approved">
      <formula>NOT(ISERROR(SEARCH("Yet to be approved",C27)))</formula>
    </cfRule>
  </conditionalFormatting>
  <conditionalFormatting sqref="C31:C33">
    <cfRule type="containsText" dxfId="559" priority="725" operator="containsText" text="DPR not submitted">
      <formula>NOT(ISERROR(SEARCH("DPR not submitted",C31)))</formula>
    </cfRule>
    <cfRule type="containsText" dxfId="558" priority="726" operator="containsText" text="Yet to be approved">
      <formula>NOT(ISERROR(SEARCH("Yet to be approved",C31)))</formula>
    </cfRule>
  </conditionalFormatting>
  <conditionalFormatting sqref="C31:C33">
    <cfRule type="containsText" dxfId="557" priority="723" operator="containsText" text="DPR not submitted">
      <formula>NOT(ISERROR(SEARCH("DPR not submitted",C31)))</formula>
    </cfRule>
    <cfRule type="containsText" dxfId="556" priority="724" operator="containsText" text="Yet to be approved">
      <formula>NOT(ISERROR(SEARCH("Yet to be approved",C31)))</formula>
    </cfRule>
  </conditionalFormatting>
  <conditionalFormatting sqref="C51:C52">
    <cfRule type="containsText" dxfId="555" priority="713" operator="containsText" text="DPR not submitted">
      <formula>NOT(ISERROR(SEARCH("DPR not submitted",C51)))</formula>
    </cfRule>
    <cfRule type="containsText" dxfId="554" priority="714" operator="containsText" text="Yet to be approved">
      <formula>NOT(ISERROR(SEARCH("Yet to be approved",C51)))</formula>
    </cfRule>
  </conditionalFormatting>
  <conditionalFormatting sqref="C51:C52">
    <cfRule type="containsText" dxfId="553" priority="711" operator="containsText" text="DPR not submitted">
      <formula>NOT(ISERROR(SEARCH("DPR not submitted",C51)))</formula>
    </cfRule>
    <cfRule type="containsText" dxfId="552" priority="712" operator="containsText" text="Yet to be approved">
      <formula>NOT(ISERROR(SEARCH("Yet to be approved",C51)))</formula>
    </cfRule>
  </conditionalFormatting>
  <conditionalFormatting sqref="C54:C55">
    <cfRule type="containsText" dxfId="551" priority="709" operator="containsText" text="DPR not submitted">
      <formula>NOT(ISERROR(SEARCH("DPR not submitted",C54)))</formula>
    </cfRule>
    <cfRule type="containsText" dxfId="550" priority="710" operator="containsText" text="Yet to be approved">
      <formula>NOT(ISERROR(SEARCH("Yet to be approved",C54)))</formula>
    </cfRule>
  </conditionalFormatting>
  <conditionalFormatting sqref="C54:C55">
    <cfRule type="containsText" dxfId="549" priority="707" operator="containsText" text="DPR not submitted">
      <formula>NOT(ISERROR(SEARCH("DPR not submitted",C54)))</formula>
    </cfRule>
    <cfRule type="containsText" dxfId="548" priority="708" operator="containsText" text="Yet to be approved">
      <formula>NOT(ISERROR(SEARCH("Yet to be approved",C54)))</formula>
    </cfRule>
  </conditionalFormatting>
  <conditionalFormatting sqref="C57:C58 C60 C62">
    <cfRule type="containsText" dxfId="547" priority="705" operator="containsText" text="DPR not submitted">
      <formula>NOT(ISERROR(SEARCH("DPR not submitted",C57)))</formula>
    </cfRule>
    <cfRule type="containsText" dxfId="546" priority="706" operator="containsText" text="Yet to be approved">
      <formula>NOT(ISERROR(SEARCH("Yet to be approved",C57)))</formula>
    </cfRule>
  </conditionalFormatting>
  <conditionalFormatting sqref="C57:C58 C60 C62">
    <cfRule type="containsText" dxfId="545" priority="703" operator="containsText" text="DPR not submitted">
      <formula>NOT(ISERROR(SEARCH("DPR not submitted",C57)))</formula>
    </cfRule>
    <cfRule type="containsText" dxfId="544" priority="704" operator="containsText" text="Yet to be approved">
      <formula>NOT(ISERROR(SEARCH("Yet to be approved",C57)))</formula>
    </cfRule>
  </conditionalFormatting>
  <conditionalFormatting sqref="C296 C299 C301 C305 C308 C312 C316 C320 C336 C339 C342 C323 C345 C348">
    <cfRule type="containsText" dxfId="543" priority="693" operator="containsText" text="DPR not submitted">
      <formula>NOT(ISERROR(SEARCH("DPR not submitted",C296)))</formula>
    </cfRule>
    <cfRule type="containsText" dxfId="542" priority="694" operator="containsText" text="Yet to be approved">
      <formula>NOT(ISERROR(SEARCH("Yet to be approved",C296)))</formula>
    </cfRule>
  </conditionalFormatting>
  <conditionalFormatting sqref="C577">
    <cfRule type="containsText" dxfId="541" priority="691" operator="containsText" text="DPR not submitted">
      <formula>NOT(ISERROR(SEARCH("DPR not submitted",C577)))</formula>
    </cfRule>
    <cfRule type="containsText" dxfId="540" priority="692" operator="containsText" text="Yet to be approved">
      <formula>NOT(ISERROR(SEARCH("Yet to be approved",C577)))</formula>
    </cfRule>
  </conditionalFormatting>
  <conditionalFormatting sqref="C297:C298">
    <cfRule type="containsText" dxfId="539" priority="689" operator="containsText" text="DPR not submitted">
      <formula>NOT(ISERROR(SEARCH("DPR not submitted",C297)))</formula>
    </cfRule>
    <cfRule type="containsText" dxfId="538" priority="690" operator="containsText" text="Yet to be approved">
      <formula>NOT(ISERROR(SEARCH("Yet to be approved",C297)))</formula>
    </cfRule>
  </conditionalFormatting>
  <conditionalFormatting sqref="C321:C322">
    <cfRule type="containsText" dxfId="537" priority="661" operator="containsText" text="DPR not submitted">
      <formula>NOT(ISERROR(SEARCH("DPR not submitted",C321)))</formula>
    </cfRule>
    <cfRule type="containsText" dxfId="536" priority="662" operator="containsText" text="Yet to be approved">
      <formula>NOT(ISERROR(SEARCH("Yet to be approved",C321)))</formula>
    </cfRule>
  </conditionalFormatting>
  <conditionalFormatting sqref="C321:C322">
    <cfRule type="containsText" dxfId="535" priority="659" operator="containsText" text="DPR not submitted">
      <formula>NOT(ISERROR(SEARCH("DPR not submitted",C321)))</formula>
    </cfRule>
    <cfRule type="containsText" dxfId="534" priority="660" operator="containsText" text="Yet to be approved">
      <formula>NOT(ISERROR(SEARCH("Yet to be approved",C321)))</formula>
    </cfRule>
  </conditionalFormatting>
  <conditionalFormatting sqref="C309:C311">
    <cfRule type="containsText" dxfId="533" priority="673" operator="containsText" text="DPR not submitted">
      <formula>NOT(ISERROR(SEARCH("DPR not submitted",C309)))</formula>
    </cfRule>
    <cfRule type="containsText" dxfId="532" priority="674" operator="containsText" text="Yet to be approved">
      <formula>NOT(ISERROR(SEARCH("Yet to be approved",C309)))</formula>
    </cfRule>
  </conditionalFormatting>
  <conditionalFormatting sqref="C297:C298">
    <cfRule type="containsText" dxfId="531" priority="687" operator="containsText" text="DPR not submitted">
      <formula>NOT(ISERROR(SEARCH("DPR not submitted",C297)))</formula>
    </cfRule>
    <cfRule type="containsText" dxfId="530" priority="688" operator="containsText" text="Yet to be approved">
      <formula>NOT(ISERROR(SEARCH("Yet to be approved",C297)))</formula>
    </cfRule>
  </conditionalFormatting>
  <conditionalFormatting sqref="C300">
    <cfRule type="containsText" dxfId="529" priority="685" operator="containsText" text="DPR not submitted">
      <formula>NOT(ISERROR(SEARCH("DPR not submitted",C300)))</formula>
    </cfRule>
    <cfRule type="containsText" dxfId="528" priority="686" operator="containsText" text="Yet to be approved">
      <formula>NOT(ISERROR(SEARCH("Yet to be approved",C300)))</formula>
    </cfRule>
  </conditionalFormatting>
  <conditionalFormatting sqref="C300">
    <cfRule type="containsText" dxfId="527" priority="683" operator="containsText" text="DPR not submitted">
      <formula>NOT(ISERROR(SEARCH("DPR not submitted",C300)))</formula>
    </cfRule>
    <cfRule type="containsText" dxfId="526" priority="684" operator="containsText" text="Yet to be approved">
      <formula>NOT(ISERROR(SEARCH("Yet to be approved",C300)))</formula>
    </cfRule>
  </conditionalFormatting>
  <conditionalFormatting sqref="C302:C304">
    <cfRule type="containsText" dxfId="525" priority="681" operator="containsText" text="DPR not submitted">
      <formula>NOT(ISERROR(SEARCH("DPR not submitted",C302)))</formula>
    </cfRule>
    <cfRule type="containsText" dxfId="524" priority="682" operator="containsText" text="Yet to be approved">
      <formula>NOT(ISERROR(SEARCH("Yet to be approved",C302)))</formula>
    </cfRule>
  </conditionalFormatting>
  <conditionalFormatting sqref="C302:C304">
    <cfRule type="containsText" dxfId="523" priority="679" operator="containsText" text="DPR not submitted">
      <formula>NOT(ISERROR(SEARCH("DPR not submitted",C302)))</formula>
    </cfRule>
    <cfRule type="containsText" dxfId="522" priority="680" operator="containsText" text="Yet to be approved">
      <formula>NOT(ISERROR(SEARCH("Yet to be approved",C302)))</formula>
    </cfRule>
  </conditionalFormatting>
  <conditionalFormatting sqref="C306:C307">
    <cfRule type="containsText" dxfId="521" priority="677" operator="containsText" text="DPR not submitted">
      <formula>NOT(ISERROR(SEARCH("DPR not submitted",C306)))</formula>
    </cfRule>
    <cfRule type="containsText" dxfId="520" priority="678" operator="containsText" text="Yet to be approved">
      <formula>NOT(ISERROR(SEARCH("Yet to be approved",C306)))</formula>
    </cfRule>
  </conditionalFormatting>
  <conditionalFormatting sqref="C306:C307">
    <cfRule type="containsText" dxfId="519" priority="675" operator="containsText" text="DPR not submitted">
      <formula>NOT(ISERROR(SEARCH("DPR not submitted",C306)))</formula>
    </cfRule>
    <cfRule type="containsText" dxfId="518" priority="676" operator="containsText" text="Yet to be approved">
      <formula>NOT(ISERROR(SEARCH("Yet to be approved",C306)))</formula>
    </cfRule>
  </conditionalFormatting>
  <conditionalFormatting sqref="C309:C311">
    <cfRule type="containsText" dxfId="517" priority="671" operator="containsText" text="DPR not submitted">
      <formula>NOT(ISERROR(SEARCH("DPR not submitted",C309)))</formula>
    </cfRule>
    <cfRule type="containsText" dxfId="516" priority="672" operator="containsText" text="Yet to be approved">
      <formula>NOT(ISERROR(SEARCH("Yet to be approved",C309)))</formula>
    </cfRule>
  </conditionalFormatting>
  <conditionalFormatting sqref="C313:C315">
    <cfRule type="containsText" dxfId="515" priority="669" operator="containsText" text="DPR not submitted">
      <formula>NOT(ISERROR(SEARCH("DPR not submitted",C313)))</formula>
    </cfRule>
    <cfRule type="containsText" dxfId="514" priority="670" operator="containsText" text="Yet to be approved">
      <formula>NOT(ISERROR(SEARCH("Yet to be approved",C313)))</formula>
    </cfRule>
  </conditionalFormatting>
  <conditionalFormatting sqref="C313:C315">
    <cfRule type="containsText" dxfId="513" priority="667" operator="containsText" text="DPR not submitted">
      <formula>NOT(ISERROR(SEARCH("DPR not submitted",C313)))</formula>
    </cfRule>
    <cfRule type="containsText" dxfId="512" priority="668" operator="containsText" text="Yet to be approved">
      <formula>NOT(ISERROR(SEARCH("Yet to be approved",C313)))</formula>
    </cfRule>
  </conditionalFormatting>
  <conditionalFormatting sqref="C317:C319">
    <cfRule type="containsText" dxfId="511" priority="665" operator="containsText" text="DPR not submitted">
      <formula>NOT(ISERROR(SEARCH("DPR not submitted",C317)))</formula>
    </cfRule>
    <cfRule type="containsText" dxfId="510" priority="666" operator="containsText" text="Yet to be approved">
      <formula>NOT(ISERROR(SEARCH("Yet to be approved",C317)))</formula>
    </cfRule>
  </conditionalFormatting>
  <conditionalFormatting sqref="C317:C319">
    <cfRule type="containsText" dxfId="509" priority="663" operator="containsText" text="DPR not submitted">
      <formula>NOT(ISERROR(SEARCH("DPR not submitted",C317)))</formula>
    </cfRule>
    <cfRule type="containsText" dxfId="508" priority="664" operator="containsText" text="Yet to be approved">
      <formula>NOT(ISERROR(SEARCH("Yet to be approved",C317)))</formula>
    </cfRule>
  </conditionalFormatting>
  <conditionalFormatting sqref="C337:C338">
    <cfRule type="containsText" dxfId="507" priority="653" operator="containsText" text="DPR not submitted">
      <formula>NOT(ISERROR(SEARCH("DPR not submitted",C337)))</formula>
    </cfRule>
    <cfRule type="containsText" dxfId="506" priority="654" operator="containsText" text="Yet to be approved">
      <formula>NOT(ISERROR(SEARCH("Yet to be approved",C337)))</formula>
    </cfRule>
  </conditionalFormatting>
  <conditionalFormatting sqref="C337:C338">
    <cfRule type="containsText" dxfId="505" priority="651" operator="containsText" text="DPR not submitted">
      <formula>NOT(ISERROR(SEARCH("DPR not submitted",C337)))</formula>
    </cfRule>
    <cfRule type="containsText" dxfId="504" priority="652" operator="containsText" text="Yet to be approved">
      <formula>NOT(ISERROR(SEARCH("Yet to be approved",C337)))</formula>
    </cfRule>
  </conditionalFormatting>
  <conditionalFormatting sqref="C340:C341">
    <cfRule type="containsText" dxfId="503" priority="649" operator="containsText" text="DPR not submitted">
      <formula>NOT(ISERROR(SEARCH("DPR not submitted",C340)))</formula>
    </cfRule>
    <cfRule type="containsText" dxfId="502" priority="650" operator="containsText" text="Yet to be approved">
      <formula>NOT(ISERROR(SEARCH("Yet to be approved",C340)))</formula>
    </cfRule>
  </conditionalFormatting>
  <conditionalFormatting sqref="C340:C341">
    <cfRule type="containsText" dxfId="501" priority="647" operator="containsText" text="DPR not submitted">
      <formula>NOT(ISERROR(SEARCH("DPR not submitted",C340)))</formula>
    </cfRule>
    <cfRule type="containsText" dxfId="500" priority="648" operator="containsText" text="Yet to be approved">
      <formula>NOT(ISERROR(SEARCH("Yet to be approved",C340)))</formula>
    </cfRule>
  </conditionalFormatting>
  <conditionalFormatting sqref="C343:C344">
    <cfRule type="containsText" dxfId="499" priority="645" operator="containsText" text="DPR not submitted">
      <formula>NOT(ISERROR(SEARCH("DPR not submitted",C343)))</formula>
    </cfRule>
    <cfRule type="containsText" dxfId="498" priority="646" operator="containsText" text="Yet to be approved">
      <formula>NOT(ISERROR(SEARCH("Yet to be approved",C343)))</formula>
    </cfRule>
  </conditionalFormatting>
  <conditionalFormatting sqref="C343:C344">
    <cfRule type="containsText" dxfId="497" priority="643" operator="containsText" text="DPR not submitted">
      <formula>NOT(ISERROR(SEARCH("DPR not submitted",C343)))</formula>
    </cfRule>
    <cfRule type="containsText" dxfId="496" priority="644" operator="containsText" text="Yet to be approved">
      <formula>NOT(ISERROR(SEARCH("Yet to be approved",C343)))</formula>
    </cfRule>
  </conditionalFormatting>
  <conditionalFormatting sqref="C480:C576">
    <cfRule type="containsText" dxfId="495" priority="641" operator="containsText" text="DPR not submitted">
      <formula>NOT(ISERROR(SEARCH("DPR not submitted",C480)))</formula>
    </cfRule>
    <cfRule type="containsText" dxfId="494" priority="642" operator="containsText" text="Yet to be approved">
      <formula>NOT(ISERROR(SEARCH("Yet to be approved",C480)))</formula>
    </cfRule>
  </conditionalFormatting>
  <conditionalFormatting sqref="C480:C576">
    <cfRule type="containsText" dxfId="493" priority="639" operator="containsText" text="DPR not submitted">
      <formula>NOT(ISERROR(SEARCH("DPR not submitted",C480)))</formula>
    </cfRule>
    <cfRule type="containsText" dxfId="492" priority="640" operator="containsText" text="Yet to be approved">
      <formula>NOT(ISERROR(SEARCH("Yet to be approved",C480)))</formula>
    </cfRule>
  </conditionalFormatting>
  <conditionalFormatting sqref="C194:C290">
    <cfRule type="containsText" dxfId="491" priority="393" operator="containsText" text="DPR not submitted">
      <formula>NOT(ISERROR(SEARCH("DPR not submitted",C194)))</formula>
    </cfRule>
    <cfRule type="containsText" dxfId="490" priority="394" operator="containsText" text="Yet to be approved">
      <formula>NOT(ISERROR(SEARCH("Yet to be approved",C194)))</formula>
    </cfRule>
  </conditionalFormatting>
  <conditionalFormatting sqref="C194:C290">
    <cfRule type="containsText" dxfId="489" priority="391" operator="containsText" text="DPR not submitted">
      <formula>NOT(ISERROR(SEARCH("DPR not submitted",C194)))</formula>
    </cfRule>
    <cfRule type="containsText" dxfId="488" priority="392" operator="containsText" text="Yet to be approved">
      <formula>NOT(ISERROR(SEARCH("Yet to be approved",C194)))</formula>
    </cfRule>
  </conditionalFormatting>
  <conditionalFormatting sqref="C349:C478">
    <cfRule type="containsText" dxfId="487" priority="381" operator="containsText" text="DPR not submitted">
      <formula>NOT(ISERROR(SEARCH("DPR not submitted",C349)))</formula>
    </cfRule>
    <cfRule type="containsText" dxfId="486" priority="382" operator="containsText" text="Yet to be approved">
      <formula>NOT(ISERROR(SEARCH("Yet to be approved",C349)))</formula>
    </cfRule>
  </conditionalFormatting>
  <conditionalFormatting sqref="C346:C347">
    <cfRule type="containsText" dxfId="485" priority="387" operator="containsText" text="DPR not submitted">
      <formula>NOT(ISERROR(SEARCH("DPR not submitted",C346)))</formula>
    </cfRule>
    <cfRule type="containsText" dxfId="484" priority="388" operator="containsText" text="Yet to be approved">
      <formula>NOT(ISERROR(SEARCH("Yet to be approved",C346)))</formula>
    </cfRule>
  </conditionalFormatting>
  <conditionalFormatting sqref="C346:C347">
    <cfRule type="containsText" dxfId="483" priority="385" operator="containsText" text="DPR not submitted">
      <formula>NOT(ISERROR(SEARCH("DPR not submitted",C346)))</formula>
    </cfRule>
    <cfRule type="containsText" dxfId="482" priority="386" operator="containsText" text="Yet to be approved">
      <formula>NOT(ISERROR(SEARCH("Yet to be approved",C346)))</formula>
    </cfRule>
  </conditionalFormatting>
  <conditionalFormatting sqref="C349:C478">
    <cfRule type="containsText" dxfId="481" priority="383" operator="containsText" text="DPR not submitted">
      <formula>NOT(ISERROR(SEARCH("DPR not submitted",C349)))</formula>
    </cfRule>
    <cfRule type="containsText" dxfId="480" priority="384" operator="containsText" text="Yet to be approved">
      <formula>NOT(ISERROR(SEARCH("Yet to be approved",C349)))</formula>
    </cfRule>
  </conditionalFormatting>
  <conditionalFormatting sqref="C632:C633">
    <cfRule type="containsText" dxfId="479" priority="317" operator="containsText" text="DPR not submitted">
      <formula>NOT(ISERROR(SEARCH("DPR not submitted",C632)))</formula>
    </cfRule>
    <cfRule type="containsText" dxfId="478" priority="318" operator="containsText" text="Yet to be approved">
      <formula>NOT(ISERROR(SEARCH("Yet to be approved",C632)))</formula>
    </cfRule>
  </conditionalFormatting>
  <conditionalFormatting sqref="C632:C633">
    <cfRule type="containsText" dxfId="477" priority="315" operator="containsText" text="DPR not submitted">
      <formula>NOT(ISERROR(SEARCH("DPR not submitted",C632)))</formula>
    </cfRule>
    <cfRule type="containsText" dxfId="476" priority="316" operator="containsText" text="Yet to be approved">
      <formula>NOT(ISERROR(SEARCH("Yet to be approved",C632)))</formula>
    </cfRule>
  </conditionalFormatting>
  <conditionalFormatting sqref="C635:C764">
    <cfRule type="containsText" dxfId="475" priority="313" operator="containsText" text="DPR not submitted">
      <formula>NOT(ISERROR(SEARCH("DPR not submitted",C635)))</formula>
    </cfRule>
    <cfRule type="containsText" dxfId="474" priority="314" operator="containsText" text="Yet to be approved">
      <formula>NOT(ISERROR(SEARCH("Yet to be approved",C635)))</formula>
    </cfRule>
  </conditionalFormatting>
  <conditionalFormatting sqref="C635:C764">
    <cfRule type="containsText" dxfId="473" priority="311" operator="containsText" text="DPR not submitted">
      <formula>NOT(ISERROR(SEARCH("DPR not submitted",C635)))</formula>
    </cfRule>
    <cfRule type="containsText" dxfId="472" priority="312" operator="containsText" text="Yet to be approved">
      <formula>NOT(ISERROR(SEARCH("Yet to be approved",C635)))</formula>
    </cfRule>
  </conditionalFormatting>
  <conditionalFormatting sqref="C610:C621 C765">
    <cfRule type="containsText" dxfId="471" priority="371" operator="containsText" text="DPR not submitted">
      <formula>NOT(ISERROR(SEARCH("DPR not submitted",C610)))</formula>
    </cfRule>
    <cfRule type="containsText" dxfId="470" priority="372" operator="containsText" text="Yet to be approved">
      <formula>NOT(ISERROR(SEARCH("Yet to be approved",C610)))</formula>
    </cfRule>
  </conditionalFormatting>
  <conditionalFormatting sqref="C582 C585 C587 C591 C594 C598 C602 C606 C622 C625 C628 C609 C631 C634">
    <cfRule type="containsText" dxfId="469" priority="369" operator="containsText" text="DPR not submitted">
      <formula>NOT(ISERROR(SEARCH("DPR not submitted",C582)))</formula>
    </cfRule>
    <cfRule type="containsText" dxfId="468" priority="370" operator="containsText" text="Yet to be approved">
      <formula>NOT(ISERROR(SEARCH("Yet to be approved",C582)))</formula>
    </cfRule>
  </conditionalFormatting>
  <conditionalFormatting sqref="C863">
    <cfRule type="containsText" dxfId="467" priority="367" operator="containsText" text="DPR not submitted">
      <formula>NOT(ISERROR(SEARCH("DPR not submitted",C863)))</formula>
    </cfRule>
    <cfRule type="containsText" dxfId="466" priority="368" operator="containsText" text="Yet to be approved">
      <formula>NOT(ISERROR(SEARCH("Yet to be approved",C863)))</formula>
    </cfRule>
  </conditionalFormatting>
  <conditionalFormatting sqref="C583:C584">
    <cfRule type="containsText" dxfId="465" priority="365" operator="containsText" text="DPR not submitted">
      <formula>NOT(ISERROR(SEARCH("DPR not submitted",C583)))</formula>
    </cfRule>
    <cfRule type="containsText" dxfId="464" priority="366" operator="containsText" text="Yet to be approved">
      <formula>NOT(ISERROR(SEARCH("Yet to be approved",C583)))</formula>
    </cfRule>
  </conditionalFormatting>
  <conditionalFormatting sqref="C607:C608">
    <cfRule type="containsText" dxfId="463" priority="337" operator="containsText" text="DPR not submitted">
      <formula>NOT(ISERROR(SEARCH("DPR not submitted",C607)))</formula>
    </cfRule>
    <cfRule type="containsText" dxfId="462" priority="338" operator="containsText" text="Yet to be approved">
      <formula>NOT(ISERROR(SEARCH("Yet to be approved",C607)))</formula>
    </cfRule>
  </conditionalFormatting>
  <conditionalFormatting sqref="C607:C608">
    <cfRule type="containsText" dxfId="461" priority="335" operator="containsText" text="DPR not submitted">
      <formula>NOT(ISERROR(SEARCH("DPR not submitted",C607)))</formula>
    </cfRule>
    <cfRule type="containsText" dxfId="460" priority="336" operator="containsText" text="Yet to be approved">
      <formula>NOT(ISERROR(SEARCH("Yet to be approved",C607)))</formula>
    </cfRule>
  </conditionalFormatting>
  <conditionalFormatting sqref="C595:C597">
    <cfRule type="containsText" dxfId="459" priority="349" operator="containsText" text="DPR not submitted">
      <formula>NOT(ISERROR(SEARCH("DPR not submitted",C595)))</formula>
    </cfRule>
    <cfRule type="containsText" dxfId="458" priority="350" operator="containsText" text="Yet to be approved">
      <formula>NOT(ISERROR(SEARCH("Yet to be approved",C595)))</formula>
    </cfRule>
  </conditionalFormatting>
  <conditionalFormatting sqref="C583:C584">
    <cfRule type="containsText" dxfId="457" priority="363" operator="containsText" text="DPR not submitted">
      <formula>NOT(ISERROR(SEARCH("DPR not submitted",C583)))</formula>
    </cfRule>
    <cfRule type="containsText" dxfId="456" priority="364" operator="containsText" text="Yet to be approved">
      <formula>NOT(ISERROR(SEARCH("Yet to be approved",C583)))</formula>
    </cfRule>
  </conditionalFormatting>
  <conditionalFormatting sqref="C586">
    <cfRule type="containsText" dxfId="455" priority="361" operator="containsText" text="DPR not submitted">
      <formula>NOT(ISERROR(SEARCH("DPR not submitted",C586)))</formula>
    </cfRule>
    <cfRule type="containsText" dxfId="454" priority="362" operator="containsText" text="Yet to be approved">
      <formula>NOT(ISERROR(SEARCH("Yet to be approved",C586)))</formula>
    </cfRule>
  </conditionalFormatting>
  <conditionalFormatting sqref="C586">
    <cfRule type="containsText" dxfId="453" priority="359" operator="containsText" text="DPR not submitted">
      <formula>NOT(ISERROR(SEARCH("DPR not submitted",C586)))</formula>
    </cfRule>
    <cfRule type="containsText" dxfId="452" priority="360" operator="containsText" text="Yet to be approved">
      <formula>NOT(ISERROR(SEARCH("Yet to be approved",C586)))</formula>
    </cfRule>
  </conditionalFormatting>
  <conditionalFormatting sqref="C588:C590">
    <cfRule type="containsText" dxfId="451" priority="357" operator="containsText" text="DPR not submitted">
      <formula>NOT(ISERROR(SEARCH("DPR not submitted",C588)))</formula>
    </cfRule>
    <cfRule type="containsText" dxfId="450" priority="358" operator="containsText" text="Yet to be approved">
      <formula>NOT(ISERROR(SEARCH("Yet to be approved",C588)))</formula>
    </cfRule>
  </conditionalFormatting>
  <conditionalFormatting sqref="C588:C590">
    <cfRule type="containsText" dxfId="449" priority="355" operator="containsText" text="DPR not submitted">
      <formula>NOT(ISERROR(SEARCH("DPR not submitted",C588)))</formula>
    </cfRule>
    <cfRule type="containsText" dxfId="448" priority="356" operator="containsText" text="Yet to be approved">
      <formula>NOT(ISERROR(SEARCH("Yet to be approved",C588)))</formula>
    </cfRule>
  </conditionalFormatting>
  <conditionalFormatting sqref="C592:C593">
    <cfRule type="containsText" dxfId="447" priority="353" operator="containsText" text="DPR not submitted">
      <formula>NOT(ISERROR(SEARCH("DPR not submitted",C592)))</formula>
    </cfRule>
    <cfRule type="containsText" dxfId="446" priority="354" operator="containsText" text="Yet to be approved">
      <formula>NOT(ISERROR(SEARCH("Yet to be approved",C592)))</formula>
    </cfRule>
  </conditionalFormatting>
  <conditionalFormatting sqref="C592:C593">
    <cfRule type="containsText" dxfId="445" priority="351" operator="containsText" text="DPR not submitted">
      <formula>NOT(ISERROR(SEARCH("DPR not submitted",C592)))</formula>
    </cfRule>
    <cfRule type="containsText" dxfId="444" priority="352" operator="containsText" text="Yet to be approved">
      <formula>NOT(ISERROR(SEARCH("Yet to be approved",C592)))</formula>
    </cfRule>
  </conditionalFormatting>
  <conditionalFormatting sqref="C595:C597">
    <cfRule type="containsText" dxfId="443" priority="347" operator="containsText" text="DPR not submitted">
      <formula>NOT(ISERROR(SEARCH("DPR not submitted",C595)))</formula>
    </cfRule>
    <cfRule type="containsText" dxfId="442" priority="348" operator="containsText" text="Yet to be approved">
      <formula>NOT(ISERROR(SEARCH("Yet to be approved",C595)))</formula>
    </cfRule>
  </conditionalFormatting>
  <conditionalFormatting sqref="C599:C601">
    <cfRule type="containsText" dxfId="441" priority="345" operator="containsText" text="DPR not submitted">
      <formula>NOT(ISERROR(SEARCH("DPR not submitted",C599)))</formula>
    </cfRule>
    <cfRule type="containsText" dxfId="440" priority="346" operator="containsText" text="Yet to be approved">
      <formula>NOT(ISERROR(SEARCH("Yet to be approved",C599)))</formula>
    </cfRule>
  </conditionalFormatting>
  <conditionalFormatting sqref="C599:C601">
    <cfRule type="containsText" dxfId="439" priority="343" operator="containsText" text="DPR not submitted">
      <formula>NOT(ISERROR(SEARCH("DPR not submitted",C599)))</formula>
    </cfRule>
    <cfRule type="containsText" dxfId="438" priority="344" operator="containsText" text="Yet to be approved">
      <formula>NOT(ISERROR(SEARCH("Yet to be approved",C599)))</formula>
    </cfRule>
  </conditionalFormatting>
  <conditionalFormatting sqref="C603:C605">
    <cfRule type="containsText" dxfId="437" priority="341" operator="containsText" text="DPR not submitted">
      <formula>NOT(ISERROR(SEARCH("DPR not submitted",C603)))</formula>
    </cfRule>
    <cfRule type="containsText" dxfId="436" priority="342" operator="containsText" text="Yet to be approved">
      <formula>NOT(ISERROR(SEARCH("Yet to be approved",C603)))</formula>
    </cfRule>
  </conditionalFormatting>
  <conditionalFormatting sqref="C603:C605">
    <cfRule type="containsText" dxfId="435" priority="339" operator="containsText" text="DPR not submitted">
      <formula>NOT(ISERROR(SEARCH("DPR not submitted",C603)))</formula>
    </cfRule>
    <cfRule type="containsText" dxfId="434" priority="340" operator="containsText" text="Yet to be approved">
      <formula>NOT(ISERROR(SEARCH("Yet to be approved",C603)))</formula>
    </cfRule>
  </conditionalFormatting>
  <conditionalFormatting sqref="C623:C624">
    <cfRule type="containsText" dxfId="433" priority="333" operator="containsText" text="DPR not submitted">
      <formula>NOT(ISERROR(SEARCH("DPR not submitted",C623)))</formula>
    </cfRule>
    <cfRule type="containsText" dxfId="432" priority="334" operator="containsText" text="Yet to be approved">
      <formula>NOT(ISERROR(SEARCH("Yet to be approved",C623)))</formula>
    </cfRule>
  </conditionalFormatting>
  <conditionalFormatting sqref="C623:C624">
    <cfRule type="containsText" dxfId="431" priority="331" operator="containsText" text="DPR not submitted">
      <formula>NOT(ISERROR(SEARCH("DPR not submitted",C623)))</formula>
    </cfRule>
    <cfRule type="containsText" dxfId="430" priority="332" operator="containsText" text="Yet to be approved">
      <formula>NOT(ISERROR(SEARCH("Yet to be approved",C623)))</formula>
    </cfRule>
  </conditionalFormatting>
  <conditionalFormatting sqref="C626:C627">
    <cfRule type="containsText" dxfId="429" priority="329" operator="containsText" text="DPR not submitted">
      <formula>NOT(ISERROR(SEARCH("DPR not submitted",C626)))</formula>
    </cfRule>
    <cfRule type="containsText" dxfId="428" priority="330" operator="containsText" text="Yet to be approved">
      <formula>NOT(ISERROR(SEARCH("Yet to be approved",C626)))</formula>
    </cfRule>
  </conditionalFormatting>
  <conditionalFormatting sqref="C626:C627">
    <cfRule type="containsText" dxfId="427" priority="327" operator="containsText" text="DPR not submitted">
      <formula>NOT(ISERROR(SEARCH("DPR not submitted",C626)))</formula>
    </cfRule>
    <cfRule type="containsText" dxfId="426" priority="328" operator="containsText" text="Yet to be approved">
      <formula>NOT(ISERROR(SEARCH("Yet to be approved",C626)))</formula>
    </cfRule>
  </conditionalFormatting>
  <conditionalFormatting sqref="C629:C630">
    <cfRule type="containsText" dxfId="425" priority="325" operator="containsText" text="DPR not submitted">
      <formula>NOT(ISERROR(SEARCH("DPR not submitted",C629)))</formula>
    </cfRule>
    <cfRule type="containsText" dxfId="424" priority="326" operator="containsText" text="Yet to be approved">
      <formula>NOT(ISERROR(SEARCH("Yet to be approved",C629)))</formula>
    </cfRule>
  </conditionalFormatting>
  <conditionalFormatting sqref="C629:C630">
    <cfRule type="containsText" dxfId="423" priority="323" operator="containsText" text="DPR not submitted">
      <formula>NOT(ISERROR(SEARCH("DPR not submitted",C629)))</formula>
    </cfRule>
    <cfRule type="containsText" dxfId="422" priority="324" operator="containsText" text="Yet to be approved">
      <formula>NOT(ISERROR(SEARCH("Yet to be approved",C629)))</formula>
    </cfRule>
  </conditionalFormatting>
  <conditionalFormatting sqref="C766:C862">
    <cfRule type="containsText" dxfId="421" priority="321" operator="containsText" text="DPR not submitted">
      <formula>NOT(ISERROR(SEARCH("DPR not submitted",C766)))</formula>
    </cfRule>
    <cfRule type="containsText" dxfId="420" priority="322" operator="containsText" text="Yet to be approved">
      <formula>NOT(ISERROR(SEARCH("Yet to be approved",C766)))</formula>
    </cfRule>
  </conditionalFormatting>
  <conditionalFormatting sqref="C766:C862">
    <cfRule type="containsText" dxfId="419" priority="319" operator="containsText" text="DPR not submitted">
      <formula>NOT(ISERROR(SEARCH("DPR not submitted",C766)))</formula>
    </cfRule>
    <cfRule type="containsText" dxfId="418" priority="320" operator="containsText" text="Yet to be approved">
      <formula>NOT(ISERROR(SEARCH("Yet to be approved",C766)))</formula>
    </cfRule>
  </conditionalFormatting>
  <conditionalFormatting sqref="C921:C1050">
    <cfRule type="containsText" dxfId="417" priority="249" operator="containsText" text="DPR not submitted">
      <formula>NOT(ISERROR(SEARCH("DPR not submitted",C921)))</formula>
    </cfRule>
    <cfRule type="containsText" dxfId="416" priority="250" operator="containsText" text="Yet to be approved">
      <formula>NOT(ISERROR(SEARCH("Yet to be approved",C921)))</formula>
    </cfRule>
  </conditionalFormatting>
  <conditionalFormatting sqref="C918:C919">
    <cfRule type="containsText" dxfId="415" priority="255" operator="containsText" text="DPR not submitted">
      <formula>NOT(ISERROR(SEARCH("DPR not submitted",C918)))</formula>
    </cfRule>
    <cfRule type="containsText" dxfId="414" priority="256" operator="containsText" text="Yet to be approved">
      <formula>NOT(ISERROR(SEARCH("Yet to be approved",C918)))</formula>
    </cfRule>
  </conditionalFormatting>
  <conditionalFormatting sqref="C918:C919">
    <cfRule type="containsText" dxfId="413" priority="253" operator="containsText" text="DPR not submitted">
      <formula>NOT(ISERROR(SEARCH("DPR not submitted",C918)))</formula>
    </cfRule>
    <cfRule type="containsText" dxfId="412" priority="254" operator="containsText" text="Yet to be approved">
      <formula>NOT(ISERROR(SEARCH("Yet to be approved",C918)))</formula>
    </cfRule>
  </conditionalFormatting>
  <conditionalFormatting sqref="C921:C1050">
    <cfRule type="containsText" dxfId="411" priority="251" operator="containsText" text="DPR not submitted">
      <formula>NOT(ISERROR(SEARCH("DPR not submitted",C921)))</formula>
    </cfRule>
    <cfRule type="containsText" dxfId="410" priority="252" operator="containsText" text="Yet to be approved">
      <formula>NOT(ISERROR(SEARCH("Yet to be approved",C921)))</formula>
    </cfRule>
  </conditionalFormatting>
  <conditionalFormatting sqref="C896:C907 C1051">
    <cfRule type="containsText" dxfId="409" priority="309" operator="containsText" text="DPR not submitted">
      <formula>NOT(ISERROR(SEARCH("DPR not submitted",C896)))</formula>
    </cfRule>
    <cfRule type="containsText" dxfId="408" priority="310" operator="containsText" text="Yet to be approved">
      <formula>NOT(ISERROR(SEARCH("Yet to be approved",C896)))</formula>
    </cfRule>
  </conditionalFormatting>
  <conditionalFormatting sqref="C868 C871 C873 C877 C880 C884 C888 C892 C908 C911 C914 C895 C917 C920">
    <cfRule type="containsText" dxfId="407" priority="307" operator="containsText" text="DPR not submitted">
      <formula>NOT(ISERROR(SEARCH("DPR not submitted",C868)))</formula>
    </cfRule>
    <cfRule type="containsText" dxfId="406" priority="308" operator="containsText" text="Yet to be approved">
      <formula>NOT(ISERROR(SEARCH("Yet to be approved",C868)))</formula>
    </cfRule>
  </conditionalFormatting>
  <conditionalFormatting sqref="C1149">
    <cfRule type="containsText" dxfId="405" priority="305" operator="containsText" text="DPR not submitted">
      <formula>NOT(ISERROR(SEARCH("DPR not submitted",C1149)))</formula>
    </cfRule>
    <cfRule type="containsText" dxfId="404" priority="306" operator="containsText" text="Yet to be approved">
      <formula>NOT(ISERROR(SEARCH("Yet to be approved",C1149)))</formula>
    </cfRule>
  </conditionalFormatting>
  <conditionalFormatting sqref="C869:C870">
    <cfRule type="containsText" dxfId="403" priority="303" operator="containsText" text="DPR not submitted">
      <formula>NOT(ISERROR(SEARCH("DPR not submitted",C869)))</formula>
    </cfRule>
    <cfRule type="containsText" dxfId="402" priority="304" operator="containsText" text="Yet to be approved">
      <formula>NOT(ISERROR(SEARCH("Yet to be approved",C869)))</formula>
    </cfRule>
  </conditionalFormatting>
  <conditionalFormatting sqref="C893:C894">
    <cfRule type="containsText" dxfId="401" priority="275" operator="containsText" text="DPR not submitted">
      <formula>NOT(ISERROR(SEARCH("DPR not submitted",C893)))</formula>
    </cfRule>
    <cfRule type="containsText" dxfId="400" priority="276" operator="containsText" text="Yet to be approved">
      <formula>NOT(ISERROR(SEARCH("Yet to be approved",C893)))</formula>
    </cfRule>
  </conditionalFormatting>
  <conditionalFormatting sqref="C893:C894">
    <cfRule type="containsText" dxfId="399" priority="273" operator="containsText" text="DPR not submitted">
      <formula>NOT(ISERROR(SEARCH("DPR not submitted",C893)))</formula>
    </cfRule>
    <cfRule type="containsText" dxfId="398" priority="274" operator="containsText" text="Yet to be approved">
      <formula>NOT(ISERROR(SEARCH("Yet to be approved",C893)))</formula>
    </cfRule>
  </conditionalFormatting>
  <conditionalFormatting sqref="C881:C883">
    <cfRule type="containsText" dxfId="397" priority="287" operator="containsText" text="DPR not submitted">
      <formula>NOT(ISERROR(SEARCH("DPR not submitted",C881)))</formula>
    </cfRule>
    <cfRule type="containsText" dxfId="396" priority="288" operator="containsText" text="Yet to be approved">
      <formula>NOT(ISERROR(SEARCH("Yet to be approved",C881)))</formula>
    </cfRule>
  </conditionalFormatting>
  <conditionalFormatting sqref="C869:C870">
    <cfRule type="containsText" dxfId="395" priority="301" operator="containsText" text="DPR not submitted">
      <formula>NOT(ISERROR(SEARCH("DPR not submitted",C869)))</formula>
    </cfRule>
    <cfRule type="containsText" dxfId="394" priority="302" operator="containsText" text="Yet to be approved">
      <formula>NOT(ISERROR(SEARCH("Yet to be approved",C869)))</formula>
    </cfRule>
  </conditionalFormatting>
  <conditionalFormatting sqref="C872">
    <cfRule type="containsText" dxfId="393" priority="299" operator="containsText" text="DPR not submitted">
      <formula>NOT(ISERROR(SEARCH("DPR not submitted",C872)))</formula>
    </cfRule>
    <cfRule type="containsText" dxfId="392" priority="300" operator="containsText" text="Yet to be approved">
      <formula>NOT(ISERROR(SEARCH("Yet to be approved",C872)))</formula>
    </cfRule>
  </conditionalFormatting>
  <conditionalFormatting sqref="C872">
    <cfRule type="containsText" dxfId="391" priority="297" operator="containsText" text="DPR not submitted">
      <formula>NOT(ISERROR(SEARCH("DPR not submitted",C872)))</formula>
    </cfRule>
    <cfRule type="containsText" dxfId="390" priority="298" operator="containsText" text="Yet to be approved">
      <formula>NOT(ISERROR(SEARCH("Yet to be approved",C872)))</formula>
    </cfRule>
  </conditionalFormatting>
  <conditionalFormatting sqref="C874:C876">
    <cfRule type="containsText" dxfId="389" priority="295" operator="containsText" text="DPR not submitted">
      <formula>NOT(ISERROR(SEARCH("DPR not submitted",C874)))</formula>
    </cfRule>
    <cfRule type="containsText" dxfId="388" priority="296" operator="containsText" text="Yet to be approved">
      <formula>NOT(ISERROR(SEARCH("Yet to be approved",C874)))</formula>
    </cfRule>
  </conditionalFormatting>
  <conditionalFormatting sqref="C874:C876">
    <cfRule type="containsText" dxfId="387" priority="293" operator="containsText" text="DPR not submitted">
      <formula>NOT(ISERROR(SEARCH("DPR not submitted",C874)))</formula>
    </cfRule>
    <cfRule type="containsText" dxfId="386" priority="294" operator="containsText" text="Yet to be approved">
      <formula>NOT(ISERROR(SEARCH("Yet to be approved",C874)))</formula>
    </cfRule>
  </conditionalFormatting>
  <conditionalFormatting sqref="C878:C879">
    <cfRule type="containsText" dxfId="385" priority="291" operator="containsText" text="DPR not submitted">
      <formula>NOT(ISERROR(SEARCH("DPR not submitted",C878)))</formula>
    </cfRule>
    <cfRule type="containsText" dxfId="384" priority="292" operator="containsText" text="Yet to be approved">
      <formula>NOT(ISERROR(SEARCH("Yet to be approved",C878)))</formula>
    </cfRule>
  </conditionalFormatting>
  <conditionalFormatting sqref="C878:C879">
    <cfRule type="containsText" dxfId="383" priority="289" operator="containsText" text="DPR not submitted">
      <formula>NOT(ISERROR(SEARCH("DPR not submitted",C878)))</formula>
    </cfRule>
    <cfRule type="containsText" dxfId="382" priority="290" operator="containsText" text="Yet to be approved">
      <formula>NOT(ISERROR(SEARCH("Yet to be approved",C878)))</formula>
    </cfRule>
  </conditionalFormatting>
  <conditionalFormatting sqref="C881:C883">
    <cfRule type="containsText" dxfId="381" priority="285" operator="containsText" text="DPR not submitted">
      <formula>NOT(ISERROR(SEARCH("DPR not submitted",C881)))</formula>
    </cfRule>
    <cfRule type="containsText" dxfId="380" priority="286" operator="containsText" text="Yet to be approved">
      <formula>NOT(ISERROR(SEARCH("Yet to be approved",C881)))</formula>
    </cfRule>
  </conditionalFormatting>
  <conditionalFormatting sqref="C885:C887">
    <cfRule type="containsText" dxfId="379" priority="283" operator="containsText" text="DPR not submitted">
      <formula>NOT(ISERROR(SEARCH("DPR not submitted",C885)))</formula>
    </cfRule>
    <cfRule type="containsText" dxfId="378" priority="284" operator="containsText" text="Yet to be approved">
      <formula>NOT(ISERROR(SEARCH("Yet to be approved",C885)))</formula>
    </cfRule>
  </conditionalFormatting>
  <conditionalFormatting sqref="C885:C887">
    <cfRule type="containsText" dxfId="377" priority="281" operator="containsText" text="DPR not submitted">
      <formula>NOT(ISERROR(SEARCH("DPR not submitted",C885)))</formula>
    </cfRule>
    <cfRule type="containsText" dxfId="376" priority="282" operator="containsText" text="Yet to be approved">
      <formula>NOT(ISERROR(SEARCH("Yet to be approved",C885)))</formula>
    </cfRule>
  </conditionalFormatting>
  <conditionalFormatting sqref="C889:C891">
    <cfRule type="containsText" dxfId="375" priority="279" operator="containsText" text="DPR not submitted">
      <formula>NOT(ISERROR(SEARCH("DPR not submitted",C889)))</formula>
    </cfRule>
    <cfRule type="containsText" dxfId="374" priority="280" operator="containsText" text="Yet to be approved">
      <formula>NOT(ISERROR(SEARCH("Yet to be approved",C889)))</formula>
    </cfRule>
  </conditionalFormatting>
  <conditionalFormatting sqref="C889:C891">
    <cfRule type="containsText" dxfId="373" priority="277" operator="containsText" text="DPR not submitted">
      <formula>NOT(ISERROR(SEARCH("DPR not submitted",C889)))</formula>
    </cfRule>
    <cfRule type="containsText" dxfId="372" priority="278" operator="containsText" text="Yet to be approved">
      <formula>NOT(ISERROR(SEARCH("Yet to be approved",C889)))</formula>
    </cfRule>
  </conditionalFormatting>
  <conditionalFormatting sqref="C909:C910">
    <cfRule type="containsText" dxfId="371" priority="271" operator="containsText" text="DPR not submitted">
      <formula>NOT(ISERROR(SEARCH("DPR not submitted",C909)))</formula>
    </cfRule>
    <cfRule type="containsText" dxfId="370" priority="272" operator="containsText" text="Yet to be approved">
      <formula>NOT(ISERROR(SEARCH("Yet to be approved",C909)))</formula>
    </cfRule>
  </conditionalFormatting>
  <conditionalFormatting sqref="C909:C910">
    <cfRule type="containsText" dxfId="369" priority="269" operator="containsText" text="DPR not submitted">
      <formula>NOT(ISERROR(SEARCH("DPR not submitted",C909)))</formula>
    </cfRule>
    <cfRule type="containsText" dxfId="368" priority="270" operator="containsText" text="Yet to be approved">
      <formula>NOT(ISERROR(SEARCH("Yet to be approved",C909)))</formula>
    </cfRule>
  </conditionalFormatting>
  <conditionalFormatting sqref="C912:C913">
    <cfRule type="containsText" dxfId="367" priority="267" operator="containsText" text="DPR not submitted">
      <formula>NOT(ISERROR(SEARCH("DPR not submitted",C912)))</formula>
    </cfRule>
    <cfRule type="containsText" dxfId="366" priority="268" operator="containsText" text="Yet to be approved">
      <formula>NOT(ISERROR(SEARCH("Yet to be approved",C912)))</formula>
    </cfRule>
  </conditionalFormatting>
  <conditionalFormatting sqref="C912:C913">
    <cfRule type="containsText" dxfId="365" priority="265" operator="containsText" text="DPR not submitted">
      <formula>NOT(ISERROR(SEARCH("DPR not submitted",C912)))</formula>
    </cfRule>
    <cfRule type="containsText" dxfId="364" priority="266" operator="containsText" text="Yet to be approved">
      <formula>NOT(ISERROR(SEARCH("Yet to be approved",C912)))</formula>
    </cfRule>
  </conditionalFormatting>
  <conditionalFormatting sqref="C915:C916">
    <cfRule type="containsText" dxfId="363" priority="263" operator="containsText" text="DPR not submitted">
      <formula>NOT(ISERROR(SEARCH("DPR not submitted",C915)))</formula>
    </cfRule>
    <cfRule type="containsText" dxfId="362" priority="264" operator="containsText" text="Yet to be approved">
      <formula>NOT(ISERROR(SEARCH("Yet to be approved",C915)))</formula>
    </cfRule>
  </conditionalFormatting>
  <conditionalFormatting sqref="C915:C916">
    <cfRule type="containsText" dxfId="361" priority="261" operator="containsText" text="DPR not submitted">
      <formula>NOT(ISERROR(SEARCH("DPR not submitted",C915)))</formula>
    </cfRule>
    <cfRule type="containsText" dxfId="360" priority="262" operator="containsText" text="Yet to be approved">
      <formula>NOT(ISERROR(SEARCH("Yet to be approved",C915)))</formula>
    </cfRule>
  </conditionalFormatting>
  <conditionalFormatting sqref="C1052:C1148">
    <cfRule type="containsText" dxfId="359" priority="259" operator="containsText" text="DPR not submitted">
      <formula>NOT(ISERROR(SEARCH("DPR not submitted",C1052)))</formula>
    </cfRule>
    <cfRule type="containsText" dxfId="358" priority="260" operator="containsText" text="Yet to be approved">
      <formula>NOT(ISERROR(SEARCH("Yet to be approved",C1052)))</formula>
    </cfRule>
  </conditionalFormatting>
  <conditionalFormatting sqref="C1052:C1148">
    <cfRule type="containsText" dxfId="357" priority="257" operator="containsText" text="DPR not submitted">
      <formula>NOT(ISERROR(SEARCH("DPR not submitted",C1052)))</formula>
    </cfRule>
    <cfRule type="containsText" dxfId="356" priority="258" operator="containsText" text="Yet to be approved">
      <formula>NOT(ISERROR(SEARCH("Yet to be approved",C1052)))</formula>
    </cfRule>
  </conditionalFormatting>
  <conditionalFormatting sqref="C1182:C1193 C1337">
    <cfRule type="containsText" dxfId="355" priority="247" operator="containsText" text="DPR not submitted">
      <formula>NOT(ISERROR(SEARCH("DPR not submitted",C1182)))</formula>
    </cfRule>
    <cfRule type="containsText" dxfId="354" priority="248" operator="containsText" text="Yet to be approved">
      <formula>NOT(ISERROR(SEARCH("Yet to be approved",C1182)))</formula>
    </cfRule>
  </conditionalFormatting>
  <conditionalFormatting sqref="C1154 C1157 C1159 C1163 C1166 C1170 C1174 C1178 C1194 C1197 C1200 C1181 C1203 C1206">
    <cfRule type="containsText" dxfId="353" priority="245" operator="containsText" text="DPR not submitted">
      <formula>NOT(ISERROR(SEARCH("DPR not submitted",C1154)))</formula>
    </cfRule>
    <cfRule type="containsText" dxfId="352" priority="246" operator="containsText" text="Yet to be approved">
      <formula>NOT(ISERROR(SEARCH("Yet to be approved",C1154)))</formula>
    </cfRule>
  </conditionalFormatting>
  <conditionalFormatting sqref="C1435">
    <cfRule type="containsText" dxfId="351" priority="243" operator="containsText" text="DPR not submitted">
      <formula>NOT(ISERROR(SEARCH("DPR not submitted",C1435)))</formula>
    </cfRule>
    <cfRule type="containsText" dxfId="350" priority="244" operator="containsText" text="Yet to be approved">
      <formula>NOT(ISERROR(SEARCH("Yet to be approved",C1435)))</formula>
    </cfRule>
  </conditionalFormatting>
  <conditionalFormatting sqref="C1155:C1156">
    <cfRule type="containsText" dxfId="349" priority="241" operator="containsText" text="DPR not submitted">
      <formula>NOT(ISERROR(SEARCH("DPR not submitted",C1155)))</formula>
    </cfRule>
    <cfRule type="containsText" dxfId="348" priority="242" operator="containsText" text="Yet to be approved">
      <formula>NOT(ISERROR(SEARCH("Yet to be approved",C1155)))</formula>
    </cfRule>
  </conditionalFormatting>
  <conditionalFormatting sqref="C1179:C1180">
    <cfRule type="containsText" dxfId="347" priority="213" operator="containsText" text="DPR not submitted">
      <formula>NOT(ISERROR(SEARCH("DPR not submitted",C1179)))</formula>
    </cfRule>
    <cfRule type="containsText" dxfId="346" priority="214" operator="containsText" text="Yet to be approved">
      <formula>NOT(ISERROR(SEARCH("Yet to be approved",C1179)))</formula>
    </cfRule>
  </conditionalFormatting>
  <conditionalFormatting sqref="C1179:C1180">
    <cfRule type="containsText" dxfId="345" priority="211" operator="containsText" text="DPR not submitted">
      <formula>NOT(ISERROR(SEARCH("DPR not submitted",C1179)))</formula>
    </cfRule>
    <cfRule type="containsText" dxfId="344" priority="212" operator="containsText" text="Yet to be approved">
      <formula>NOT(ISERROR(SEARCH("Yet to be approved",C1179)))</formula>
    </cfRule>
  </conditionalFormatting>
  <conditionalFormatting sqref="C1167:C1169">
    <cfRule type="containsText" dxfId="343" priority="225" operator="containsText" text="DPR not submitted">
      <formula>NOT(ISERROR(SEARCH("DPR not submitted",C1167)))</formula>
    </cfRule>
    <cfRule type="containsText" dxfId="342" priority="226" operator="containsText" text="Yet to be approved">
      <formula>NOT(ISERROR(SEARCH("Yet to be approved",C1167)))</formula>
    </cfRule>
  </conditionalFormatting>
  <conditionalFormatting sqref="C1155:C1156">
    <cfRule type="containsText" dxfId="341" priority="239" operator="containsText" text="DPR not submitted">
      <formula>NOT(ISERROR(SEARCH("DPR not submitted",C1155)))</formula>
    </cfRule>
    <cfRule type="containsText" dxfId="340" priority="240" operator="containsText" text="Yet to be approved">
      <formula>NOT(ISERROR(SEARCH("Yet to be approved",C1155)))</formula>
    </cfRule>
  </conditionalFormatting>
  <conditionalFormatting sqref="C1158">
    <cfRule type="containsText" dxfId="339" priority="237" operator="containsText" text="DPR not submitted">
      <formula>NOT(ISERROR(SEARCH("DPR not submitted",C1158)))</formula>
    </cfRule>
    <cfRule type="containsText" dxfId="338" priority="238" operator="containsText" text="Yet to be approved">
      <formula>NOT(ISERROR(SEARCH("Yet to be approved",C1158)))</formula>
    </cfRule>
  </conditionalFormatting>
  <conditionalFormatting sqref="C1158">
    <cfRule type="containsText" dxfId="337" priority="235" operator="containsText" text="DPR not submitted">
      <formula>NOT(ISERROR(SEARCH("DPR not submitted",C1158)))</formula>
    </cfRule>
    <cfRule type="containsText" dxfId="336" priority="236" operator="containsText" text="Yet to be approved">
      <formula>NOT(ISERROR(SEARCH("Yet to be approved",C1158)))</formula>
    </cfRule>
  </conditionalFormatting>
  <conditionalFormatting sqref="C1160:C1162">
    <cfRule type="containsText" dxfId="335" priority="233" operator="containsText" text="DPR not submitted">
      <formula>NOT(ISERROR(SEARCH("DPR not submitted",C1160)))</formula>
    </cfRule>
    <cfRule type="containsText" dxfId="334" priority="234" operator="containsText" text="Yet to be approved">
      <formula>NOT(ISERROR(SEARCH("Yet to be approved",C1160)))</formula>
    </cfRule>
  </conditionalFormatting>
  <conditionalFormatting sqref="C1160:C1162">
    <cfRule type="containsText" dxfId="333" priority="231" operator="containsText" text="DPR not submitted">
      <formula>NOT(ISERROR(SEARCH("DPR not submitted",C1160)))</formula>
    </cfRule>
    <cfRule type="containsText" dxfId="332" priority="232" operator="containsText" text="Yet to be approved">
      <formula>NOT(ISERROR(SEARCH("Yet to be approved",C1160)))</formula>
    </cfRule>
  </conditionalFormatting>
  <conditionalFormatting sqref="C1164:C1165">
    <cfRule type="containsText" dxfId="331" priority="229" operator="containsText" text="DPR not submitted">
      <formula>NOT(ISERROR(SEARCH("DPR not submitted",C1164)))</formula>
    </cfRule>
    <cfRule type="containsText" dxfId="330" priority="230" operator="containsText" text="Yet to be approved">
      <formula>NOT(ISERROR(SEARCH("Yet to be approved",C1164)))</formula>
    </cfRule>
  </conditionalFormatting>
  <conditionalFormatting sqref="C1164:C1165">
    <cfRule type="containsText" dxfId="329" priority="227" operator="containsText" text="DPR not submitted">
      <formula>NOT(ISERROR(SEARCH("DPR not submitted",C1164)))</formula>
    </cfRule>
    <cfRule type="containsText" dxfId="328" priority="228" operator="containsText" text="Yet to be approved">
      <formula>NOT(ISERROR(SEARCH("Yet to be approved",C1164)))</formula>
    </cfRule>
  </conditionalFormatting>
  <conditionalFormatting sqref="C1167:C1169">
    <cfRule type="containsText" dxfId="327" priority="223" operator="containsText" text="DPR not submitted">
      <formula>NOT(ISERROR(SEARCH("DPR not submitted",C1167)))</formula>
    </cfRule>
    <cfRule type="containsText" dxfId="326" priority="224" operator="containsText" text="Yet to be approved">
      <formula>NOT(ISERROR(SEARCH("Yet to be approved",C1167)))</formula>
    </cfRule>
  </conditionalFormatting>
  <conditionalFormatting sqref="C1171:C1173">
    <cfRule type="containsText" dxfId="325" priority="221" operator="containsText" text="DPR not submitted">
      <formula>NOT(ISERROR(SEARCH("DPR not submitted",C1171)))</formula>
    </cfRule>
    <cfRule type="containsText" dxfId="324" priority="222" operator="containsText" text="Yet to be approved">
      <formula>NOT(ISERROR(SEARCH("Yet to be approved",C1171)))</formula>
    </cfRule>
  </conditionalFormatting>
  <conditionalFormatting sqref="C1171:C1173">
    <cfRule type="containsText" dxfId="323" priority="219" operator="containsText" text="DPR not submitted">
      <formula>NOT(ISERROR(SEARCH("DPR not submitted",C1171)))</formula>
    </cfRule>
    <cfRule type="containsText" dxfId="322" priority="220" operator="containsText" text="Yet to be approved">
      <formula>NOT(ISERROR(SEARCH("Yet to be approved",C1171)))</formula>
    </cfRule>
  </conditionalFormatting>
  <conditionalFormatting sqref="C1175:C1177">
    <cfRule type="containsText" dxfId="321" priority="217" operator="containsText" text="DPR not submitted">
      <formula>NOT(ISERROR(SEARCH("DPR not submitted",C1175)))</formula>
    </cfRule>
    <cfRule type="containsText" dxfId="320" priority="218" operator="containsText" text="Yet to be approved">
      <formula>NOT(ISERROR(SEARCH("Yet to be approved",C1175)))</formula>
    </cfRule>
  </conditionalFormatting>
  <conditionalFormatting sqref="C1175:C1177">
    <cfRule type="containsText" dxfId="319" priority="215" operator="containsText" text="DPR not submitted">
      <formula>NOT(ISERROR(SEARCH("DPR not submitted",C1175)))</formula>
    </cfRule>
    <cfRule type="containsText" dxfId="318" priority="216" operator="containsText" text="Yet to be approved">
      <formula>NOT(ISERROR(SEARCH("Yet to be approved",C1175)))</formula>
    </cfRule>
  </conditionalFormatting>
  <conditionalFormatting sqref="C1195:C1196">
    <cfRule type="containsText" dxfId="317" priority="209" operator="containsText" text="DPR not submitted">
      <formula>NOT(ISERROR(SEARCH("DPR not submitted",C1195)))</formula>
    </cfRule>
    <cfRule type="containsText" dxfId="316" priority="210" operator="containsText" text="Yet to be approved">
      <formula>NOT(ISERROR(SEARCH("Yet to be approved",C1195)))</formula>
    </cfRule>
  </conditionalFormatting>
  <conditionalFormatting sqref="C1195:C1196">
    <cfRule type="containsText" dxfId="315" priority="207" operator="containsText" text="DPR not submitted">
      <formula>NOT(ISERROR(SEARCH("DPR not submitted",C1195)))</formula>
    </cfRule>
    <cfRule type="containsText" dxfId="314" priority="208" operator="containsText" text="Yet to be approved">
      <formula>NOT(ISERROR(SEARCH("Yet to be approved",C1195)))</formula>
    </cfRule>
  </conditionalFormatting>
  <conditionalFormatting sqref="C1198:C1199">
    <cfRule type="containsText" dxfId="313" priority="205" operator="containsText" text="DPR not submitted">
      <formula>NOT(ISERROR(SEARCH("DPR not submitted",C1198)))</formula>
    </cfRule>
    <cfRule type="containsText" dxfId="312" priority="206" operator="containsText" text="Yet to be approved">
      <formula>NOT(ISERROR(SEARCH("Yet to be approved",C1198)))</formula>
    </cfRule>
  </conditionalFormatting>
  <conditionalFormatting sqref="C1198:C1199">
    <cfRule type="containsText" dxfId="311" priority="203" operator="containsText" text="DPR not submitted">
      <formula>NOT(ISERROR(SEARCH("DPR not submitted",C1198)))</formula>
    </cfRule>
    <cfRule type="containsText" dxfId="310" priority="204" operator="containsText" text="Yet to be approved">
      <formula>NOT(ISERROR(SEARCH("Yet to be approved",C1198)))</formula>
    </cfRule>
  </conditionalFormatting>
  <conditionalFormatting sqref="C1201:C1202">
    <cfRule type="containsText" dxfId="309" priority="201" operator="containsText" text="DPR not submitted">
      <formula>NOT(ISERROR(SEARCH("DPR not submitted",C1201)))</formula>
    </cfRule>
    <cfRule type="containsText" dxfId="308" priority="202" operator="containsText" text="Yet to be approved">
      <formula>NOT(ISERROR(SEARCH("Yet to be approved",C1201)))</formula>
    </cfRule>
  </conditionalFormatting>
  <conditionalFormatting sqref="C1201:C1202">
    <cfRule type="containsText" dxfId="307" priority="199" operator="containsText" text="DPR not submitted">
      <formula>NOT(ISERROR(SEARCH("DPR not submitted",C1201)))</formula>
    </cfRule>
    <cfRule type="containsText" dxfId="306" priority="200" operator="containsText" text="Yet to be approved">
      <formula>NOT(ISERROR(SEARCH("Yet to be approved",C1201)))</formula>
    </cfRule>
  </conditionalFormatting>
  <conditionalFormatting sqref="C1338:C1434">
    <cfRule type="containsText" dxfId="305" priority="197" operator="containsText" text="DPR not submitted">
      <formula>NOT(ISERROR(SEARCH("DPR not submitted",C1338)))</formula>
    </cfRule>
    <cfRule type="containsText" dxfId="304" priority="198" operator="containsText" text="Yet to be approved">
      <formula>NOT(ISERROR(SEARCH("Yet to be approved",C1338)))</formula>
    </cfRule>
  </conditionalFormatting>
  <conditionalFormatting sqref="C1338:C1434">
    <cfRule type="containsText" dxfId="303" priority="195" operator="containsText" text="DPR not submitted">
      <formula>NOT(ISERROR(SEARCH("DPR not submitted",C1338)))</formula>
    </cfRule>
    <cfRule type="containsText" dxfId="302" priority="196" operator="containsText" text="Yet to be approved">
      <formula>NOT(ISERROR(SEARCH("Yet to be approved",C1338)))</formula>
    </cfRule>
  </conditionalFormatting>
  <conditionalFormatting sqref="C1207:C1336">
    <cfRule type="containsText" dxfId="301" priority="187" operator="containsText" text="DPR not submitted">
      <formula>NOT(ISERROR(SEARCH("DPR not submitted",C1207)))</formula>
    </cfRule>
    <cfRule type="containsText" dxfId="300" priority="188" operator="containsText" text="Yet to be approved">
      <formula>NOT(ISERROR(SEARCH("Yet to be approved",C1207)))</formula>
    </cfRule>
  </conditionalFormatting>
  <conditionalFormatting sqref="C1204:C1205">
    <cfRule type="containsText" dxfId="299" priority="193" operator="containsText" text="DPR not submitted">
      <formula>NOT(ISERROR(SEARCH("DPR not submitted",C1204)))</formula>
    </cfRule>
    <cfRule type="containsText" dxfId="298" priority="194" operator="containsText" text="Yet to be approved">
      <formula>NOT(ISERROR(SEARCH("Yet to be approved",C1204)))</formula>
    </cfRule>
  </conditionalFormatting>
  <conditionalFormatting sqref="C1204:C1205">
    <cfRule type="containsText" dxfId="297" priority="191" operator="containsText" text="DPR not submitted">
      <formula>NOT(ISERROR(SEARCH("DPR not submitted",C1204)))</formula>
    </cfRule>
    <cfRule type="containsText" dxfId="296" priority="192" operator="containsText" text="Yet to be approved">
      <formula>NOT(ISERROR(SEARCH("Yet to be approved",C1204)))</formula>
    </cfRule>
  </conditionalFormatting>
  <conditionalFormatting sqref="C1207:C1336">
    <cfRule type="containsText" dxfId="295" priority="189" operator="containsText" text="DPR not submitted">
      <formula>NOT(ISERROR(SEARCH("DPR not submitted",C1207)))</formula>
    </cfRule>
    <cfRule type="containsText" dxfId="294" priority="190" operator="containsText" text="Yet to be approved">
      <formula>NOT(ISERROR(SEARCH("Yet to be approved",C1207)))</formula>
    </cfRule>
  </conditionalFormatting>
  <conditionalFormatting sqref="C1468:C1479 C1623">
    <cfRule type="containsText" dxfId="293" priority="185" operator="containsText" text="DPR not submitted">
      <formula>NOT(ISERROR(SEARCH("DPR not submitted",C1468)))</formula>
    </cfRule>
    <cfRule type="containsText" dxfId="292" priority="186" operator="containsText" text="Yet to be approved">
      <formula>NOT(ISERROR(SEARCH("Yet to be approved",C1468)))</formula>
    </cfRule>
  </conditionalFormatting>
  <conditionalFormatting sqref="C1440 C1443 C1445 C1449 C1452 C1456 C1460 C1464 C1480 C1483 C1486 C1467 C1489 C1492">
    <cfRule type="containsText" dxfId="291" priority="183" operator="containsText" text="DPR not submitted">
      <formula>NOT(ISERROR(SEARCH("DPR not submitted",C1440)))</formula>
    </cfRule>
    <cfRule type="containsText" dxfId="290" priority="184" operator="containsText" text="Yet to be approved">
      <formula>NOT(ISERROR(SEARCH("Yet to be approved",C1440)))</formula>
    </cfRule>
  </conditionalFormatting>
  <conditionalFormatting sqref="C1721">
    <cfRule type="containsText" dxfId="289" priority="181" operator="containsText" text="DPR not submitted">
      <formula>NOT(ISERROR(SEARCH("DPR not submitted",C1721)))</formula>
    </cfRule>
    <cfRule type="containsText" dxfId="288" priority="182" operator="containsText" text="Yet to be approved">
      <formula>NOT(ISERROR(SEARCH("Yet to be approved",C1721)))</formula>
    </cfRule>
  </conditionalFormatting>
  <conditionalFormatting sqref="C1441:C1442">
    <cfRule type="containsText" dxfId="287" priority="179" operator="containsText" text="DPR not submitted">
      <formula>NOT(ISERROR(SEARCH("DPR not submitted",C1441)))</formula>
    </cfRule>
    <cfRule type="containsText" dxfId="286" priority="180" operator="containsText" text="Yet to be approved">
      <formula>NOT(ISERROR(SEARCH("Yet to be approved",C1441)))</formula>
    </cfRule>
  </conditionalFormatting>
  <conditionalFormatting sqref="C1465:C1466">
    <cfRule type="containsText" dxfId="285" priority="151" operator="containsText" text="DPR not submitted">
      <formula>NOT(ISERROR(SEARCH("DPR not submitted",C1465)))</formula>
    </cfRule>
    <cfRule type="containsText" dxfId="284" priority="152" operator="containsText" text="Yet to be approved">
      <formula>NOT(ISERROR(SEARCH("Yet to be approved",C1465)))</formula>
    </cfRule>
  </conditionalFormatting>
  <conditionalFormatting sqref="C1465:C1466">
    <cfRule type="containsText" dxfId="283" priority="149" operator="containsText" text="DPR not submitted">
      <formula>NOT(ISERROR(SEARCH("DPR not submitted",C1465)))</formula>
    </cfRule>
    <cfRule type="containsText" dxfId="282" priority="150" operator="containsText" text="Yet to be approved">
      <formula>NOT(ISERROR(SEARCH("Yet to be approved",C1465)))</formula>
    </cfRule>
  </conditionalFormatting>
  <conditionalFormatting sqref="C1453:C1455">
    <cfRule type="containsText" dxfId="281" priority="163" operator="containsText" text="DPR not submitted">
      <formula>NOT(ISERROR(SEARCH("DPR not submitted",C1453)))</formula>
    </cfRule>
    <cfRule type="containsText" dxfId="280" priority="164" operator="containsText" text="Yet to be approved">
      <formula>NOT(ISERROR(SEARCH("Yet to be approved",C1453)))</formula>
    </cfRule>
  </conditionalFormatting>
  <conditionalFormatting sqref="C1441:C1442">
    <cfRule type="containsText" dxfId="279" priority="177" operator="containsText" text="DPR not submitted">
      <formula>NOT(ISERROR(SEARCH("DPR not submitted",C1441)))</formula>
    </cfRule>
    <cfRule type="containsText" dxfId="278" priority="178" operator="containsText" text="Yet to be approved">
      <formula>NOT(ISERROR(SEARCH("Yet to be approved",C1441)))</formula>
    </cfRule>
  </conditionalFormatting>
  <conditionalFormatting sqref="C1444">
    <cfRule type="containsText" dxfId="277" priority="175" operator="containsText" text="DPR not submitted">
      <formula>NOT(ISERROR(SEARCH("DPR not submitted",C1444)))</formula>
    </cfRule>
    <cfRule type="containsText" dxfId="276" priority="176" operator="containsText" text="Yet to be approved">
      <formula>NOT(ISERROR(SEARCH("Yet to be approved",C1444)))</formula>
    </cfRule>
  </conditionalFormatting>
  <conditionalFormatting sqref="C1444">
    <cfRule type="containsText" dxfId="275" priority="173" operator="containsText" text="DPR not submitted">
      <formula>NOT(ISERROR(SEARCH("DPR not submitted",C1444)))</formula>
    </cfRule>
    <cfRule type="containsText" dxfId="274" priority="174" operator="containsText" text="Yet to be approved">
      <formula>NOT(ISERROR(SEARCH("Yet to be approved",C1444)))</formula>
    </cfRule>
  </conditionalFormatting>
  <conditionalFormatting sqref="C1446:C1448">
    <cfRule type="containsText" dxfId="273" priority="171" operator="containsText" text="DPR not submitted">
      <formula>NOT(ISERROR(SEARCH("DPR not submitted",C1446)))</formula>
    </cfRule>
    <cfRule type="containsText" dxfId="272" priority="172" operator="containsText" text="Yet to be approved">
      <formula>NOT(ISERROR(SEARCH("Yet to be approved",C1446)))</formula>
    </cfRule>
  </conditionalFormatting>
  <conditionalFormatting sqref="C1446:C1448">
    <cfRule type="containsText" dxfId="271" priority="169" operator="containsText" text="DPR not submitted">
      <formula>NOT(ISERROR(SEARCH("DPR not submitted",C1446)))</formula>
    </cfRule>
    <cfRule type="containsText" dxfId="270" priority="170" operator="containsText" text="Yet to be approved">
      <formula>NOT(ISERROR(SEARCH("Yet to be approved",C1446)))</formula>
    </cfRule>
  </conditionalFormatting>
  <conditionalFormatting sqref="C1450:C1451">
    <cfRule type="containsText" dxfId="269" priority="167" operator="containsText" text="DPR not submitted">
      <formula>NOT(ISERROR(SEARCH("DPR not submitted",C1450)))</formula>
    </cfRule>
    <cfRule type="containsText" dxfId="268" priority="168" operator="containsText" text="Yet to be approved">
      <formula>NOT(ISERROR(SEARCH("Yet to be approved",C1450)))</formula>
    </cfRule>
  </conditionalFormatting>
  <conditionalFormatting sqref="C1450:C1451">
    <cfRule type="containsText" dxfId="267" priority="165" operator="containsText" text="DPR not submitted">
      <formula>NOT(ISERROR(SEARCH("DPR not submitted",C1450)))</formula>
    </cfRule>
    <cfRule type="containsText" dxfId="266" priority="166" operator="containsText" text="Yet to be approved">
      <formula>NOT(ISERROR(SEARCH("Yet to be approved",C1450)))</formula>
    </cfRule>
  </conditionalFormatting>
  <conditionalFormatting sqref="C1453:C1455">
    <cfRule type="containsText" dxfId="265" priority="161" operator="containsText" text="DPR not submitted">
      <formula>NOT(ISERROR(SEARCH("DPR not submitted",C1453)))</formula>
    </cfRule>
    <cfRule type="containsText" dxfId="264" priority="162" operator="containsText" text="Yet to be approved">
      <formula>NOT(ISERROR(SEARCH("Yet to be approved",C1453)))</formula>
    </cfRule>
  </conditionalFormatting>
  <conditionalFormatting sqref="C1457:C1459">
    <cfRule type="containsText" dxfId="263" priority="159" operator="containsText" text="DPR not submitted">
      <formula>NOT(ISERROR(SEARCH("DPR not submitted",C1457)))</formula>
    </cfRule>
    <cfRule type="containsText" dxfId="262" priority="160" operator="containsText" text="Yet to be approved">
      <formula>NOT(ISERROR(SEARCH("Yet to be approved",C1457)))</formula>
    </cfRule>
  </conditionalFormatting>
  <conditionalFormatting sqref="C1457:C1459">
    <cfRule type="containsText" dxfId="261" priority="157" operator="containsText" text="DPR not submitted">
      <formula>NOT(ISERROR(SEARCH("DPR not submitted",C1457)))</formula>
    </cfRule>
    <cfRule type="containsText" dxfId="260" priority="158" operator="containsText" text="Yet to be approved">
      <formula>NOT(ISERROR(SEARCH("Yet to be approved",C1457)))</formula>
    </cfRule>
  </conditionalFormatting>
  <conditionalFormatting sqref="C1461:C1463">
    <cfRule type="containsText" dxfId="259" priority="155" operator="containsText" text="DPR not submitted">
      <formula>NOT(ISERROR(SEARCH("DPR not submitted",C1461)))</formula>
    </cfRule>
    <cfRule type="containsText" dxfId="258" priority="156" operator="containsText" text="Yet to be approved">
      <formula>NOT(ISERROR(SEARCH("Yet to be approved",C1461)))</formula>
    </cfRule>
  </conditionalFormatting>
  <conditionalFormatting sqref="C1461:C1463">
    <cfRule type="containsText" dxfId="257" priority="153" operator="containsText" text="DPR not submitted">
      <formula>NOT(ISERROR(SEARCH("DPR not submitted",C1461)))</formula>
    </cfRule>
    <cfRule type="containsText" dxfId="256" priority="154" operator="containsText" text="Yet to be approved">
      <formula>NOT(ISERROR(SEARCH("Yet to be approved",C1461)))</formula>
    </cfRule>
  </conditionalFormatting>
  <conditionalFormatting sqref="C1481:C1482">
    <cfRule type="containsText" dxfId="255" priority="147" operator="containsText" text="DPR not submitted">
      <formula>NOT(ISERROR(SEARCH("DPR not submitted",C1481)))</formula>
    </cfRule>
    <cfRule type="containsText" dxfId="254" priority="148" operator="containsText" text="Yet to be approved">
      <formula>NOT(ISERROR(SEARCH("Yet to be approved",C1481)))</formula>
    </cfRule>
  </conditionalFormatting>
  <conditionalFormatting sqref="C1481:C1482">
    <cfRule type="containsText" dxfId="253" priority="145" operator="containsText" text="DPR not submitted">
      <formula>NOT(ISERROR(SEARCH("DPR not submitted",C1481)))</formula>
    </cfRule>
    <cfRule type="containsText" dxfId="252" priority="146" operator="containsText" text="Yet to be approved">
      <formula>NOT(ISERROR(SEARCH("Yet to be approved",C1481)))</formula>
    </cfRule>
  </conditionalFormatting>
  <conditionalFormatting sqref="C1484:C1485">
    <cfRule type="containsText" dxfId="251" priority="143" operator="containsText" text="DPR not submitted">
      <formula>NOT(ISERROR(SEARCH("DPR not submitted",C1484)))</formula>
    </cfRule>
    <cfRule type="containsText" dxfId="250" priority="144" operator="containsText" text="Yet to be approved">
      <formula>NOT(ISERROR(SEARCH("Yet to be approved",C1484)))</formula>
    </cfRule>
  </conditionalFormatting>
  <conditionalFormatting sqref="C1484:C1485">
    <cfRule type="containsText" dxfId="249" priority="141" operator="containsText" text="DPR not submitted">
      <formula>NOT(ISERROR(SEARCH("DPR not submitted",C1484)))</formula>
    </cfRule>
    <cfRule type="containsText" dxfId="248" priority="142" operator="containsText" text="Yet to be approved">
      <formula>NOT(ISERROR(SEARCH("Yet to be approved",C1484)))</formula>
    </cfRule>
  </conditionalFormatting>
  <conditionalFormatting sqref="C1487:C1488">
    <cfRule type="containsText" dxfId="247" priority="139" operator="containsText" text="DPR not submitted">
      <formula>NOT(ISERROR(SEARCH("DPR not submitted",C1487)))</formula>
    </cfRule>
    <cfRule type="containsText" dxfId="246" priority="140" operator="containsText" text="Yet to be approved">
      <formula>NOT(ISERROR(SEARCH("Yet to be approved",C1487)))</formula>
    </cfRule>
  </conditionalFormatting>
  <conditionalFormatting sqref="C1487:C1488">
    <cfRule type="containsText" dxfId="245" priority="137" operator="containsText" text="DPR not submitted">
      <formula>NOT(ISERROR(SEARCH("DPR not submitted",C1487)))</formula>
    </cfRule>
    <cfRule type="containsText" dxfId="244" priority="138" operator="containsText" text="Yet to be approved">
      <formula>NOT(ISERROR(SEARCH("Yet to be approved",C1487)))</formula>
    </cfRule>
  </conditionalFormatting>
  <conditionalFormatting sqref="C1624:C1720">
    <cfRule type="containsText" dxfId="243" priority="135" operator="containsText" text="DPR not submitted">
      <formula>NOT(ISERROR(SEARCH("DPR not submitted",C1624)))</formula>
    </cfRule>
    <cfRule type="containsText" dxfId="242" priority="136" operator="containsText" text="Yet to be approved">
      <formula>NOT(ISERROR(SEARCH("Yet to be approved",C1624)))</formula>
    </cfRule>
  </conditionalFormatting>
  <conditionalFormatting sqref="C1624:C1720">
    <cfRule type="containsText" dxfId="241" priority="133" operator="containsText" text="DPR not submitted">
      <formula>NOT(ISERROR(SEARCH("DPR not submitted",C1624)))</formula>
    </cfRule>
    <cfRule type="containsText" dxfId="240" priority="134" operator="containsText" text="Yet to be approved">
      <formula>NOT(ISERROR(SEARCH("Yet to be approved",C1624)))</formula>
    </cfRule>
  </conditionalFormatting>
  <conditionalFormatting sqref="C1493:C1622">
    <cfRule type="containsText" dxfId="239" priority="125" operator="containsText" text="DPR not submitted">
      <formula>NOT(ISERROR(SEARCH("DPR not submitted",C1493)))</formula>
    </cfRule>
    <cfRule type="containsText" dxfId="238" priority="126" operator="containsText" text="Yet to be approved">
      <formula>NOT(ISERROR(SEARCH("Yet to be approved",C1493)))</formula>
    </cfRule>
  </conditionalFormatting>
  <conditionalFormatting sqref="C1490:C1491">
    <cfRule type="containsText" dxfId="237" priority="131" operator="containsText" text="DPR not submitted">
      <formula>NOT(ISERROR(SEARCH("DPR not submitted",C1490)))</formula>
    </cfRule>
    <cfRule type="containsText" dxfId="236" priority="132" operator="containsText" text="Yet to be approved">
      <formula>NOT(ISERROR(SEARCH("Yet to be approved",C1490)))</formula>
    </cfRule>
  </conditionalFormatting>
  <conditionalFormatting sqref="C1490:C1491">
    <cfRule type="containsText" dxfId="235" priority="129" operator="containsText" text="DPR not submitted">
      <formula>NOT(ISERROR(SEARCH("DPR not submitted",C1490)))</formula>
    </cfRule>
    <cfRule type="containsText" dxfId="234" priority="130" operator="containsText" text="Yet to be approved">
      <formula>NOT(ISERROR(SEARCH("Yet to be approved",C1490)))</formula>
    </cfRule>
  </conditionalFormatting>
  <conditionalFormatting sqref="C1493:C1622">
    <cfRule type="containsText" dxfId="233" priority="127" operator="containsText" text="DPR not submitted">
      <formula>NOT(ISERROR(SEARCH("DPR not submitted",C1493)))</formula>
    </cfRule>
    <cfRule type="containsText" dxfId="232" priority="128" operator="containsText" text="Yet to be approved">
      <formula>NOT(ISERROR(SEARCH("Yet to be approved",C1493)))</formula>
    </cfRule>
  </conditionalFormatting>
  <conditionalFormatting sqref="C1754:C1765 C1909">
    <cfRule type="containsText" dxfId="231" priority="123" operator="containsText" text="DPR not submitted">
      <formula>NOT(ISERROR(SEARCH("DPR not submitted",C1754)))</formula>
    </cfRule>
    <cfRule type="containsText" dxfId="230" priority="124" operator="containsText" text="Yet to be approved">
      <formula>NOT(ISERROR(SEARCH("Yet to be approved",C1754)))</formula>
    </cfRule>
  </conditionalFormatting>
  <conditionalFormatting sqref="C1726 C1729 C1731 C1735 C1738 C1742 C1746 C1750 C1766 C1769 C1772 C1753 C1775 C1778">
    <cfRule type="containsText" dxfId="229" priority="121" operator="containsText" text="DPR not submitted">
      <formula>NOT(ISERROR(SEARCH("DPR not submitted",C1726)))</formula>
    </cfRule>
    <cfRule type="containsText" dxfId="228" priority="122" operator="containsText" text="Yet to be approved">
      <formula>NOT(ISERROR(SEARCH("Yet to be approved",C1726)))</formula>
    </cfRule>
  </conditionalFormatting>
  <conditionalFormatting sqref="C2007">
    <cfRule type="containsText" dxfId="227" priority="119" operator="containsText" text="DPR not submitted">
      <formula>NOT(ISERROR(SEARCH("DPR not submitted",C2007)))</formula>
    </cfRule>
    <cfRule type="containsText" dxfId="226" priority="120" operator="containsText" text="Yet to be approved">
      <formula>NOT(ISERROR(SEARCH("Yet to be approved",C2007)))</formula>
    </cfRule>
  </conditionalFormatting>
  <conditionalFormatting sqref="C1727:C1728">
    <cfRule type="containsText" dxfId="225" priority="117" operator="containsText" text="DPR not submitted">
      <formula>NOT(ISERROR(SEARCH("DPR not submitted",C1727)))</formula>
    </cfRule>
    <cfRule type="containsText" dxfId="224" priority="118" operator="containsText" text="Yet to be approved">
      <formula>NOT(ISERROR(SEARCH("Yet to be approved",C1727)))</formula>
    </cfRule>
  </conditionalFormatting>
  <conditionalFormatting sqref="C1751:C1752">
    <cfRule type="containsText" dxfId="223" priority="89" operator="containsText" text="DPR not submitted">
      <formula>NOT(ISERROR(SEARCH("DPR not submitted",C1751)))</formula>
    </cfRule>
    <cfRule type="containsText" dxfId="222" priority="90" operator="containsText" text="Yet to be approved">
      <formula>NOT(ISERROR(SEARCH("Yet to be approved",C1751)))</formula>
    </cfRule>
  </conditionalFormatting>
  <conditionalFormatting sqref="C1751:C1752">
    <cfRule type="containsText" dxfId="221" priority="87" operator="containsText" text="DPR not submitted">
      <formula>NOT(ISERROR(SEARCH("DPR not submitted",C1751)))</formula>
    </cfRule>
    <cfRule type="containsText" dxfId="220" priority="88" operator="containsText" text="Yet to be approved">
      <formula>NOT(ISERROR(SEARCH("Yet to be approved",C1751)))</formula>
    </cfRule>
  </conditionalFormatting>
  <conditionalFormatting sqref="C1739:C1741">
    <cfRule type="containsText" dxfId="219" priority="101" operator="containsText" text="DPR not submitted">
      <formula>NOT(ISERROR(SEARCH("DPR not submitted",C1739)))</formula>
    </cfRule>
    <cfRule type="containsText" dxfId="218" priority="102" operator="containsText" text="Yet to be approved">
      <formula>NOT(ISERROR(SEARCH("Yet to be approved",C1739)))</formula>
    </cfRule>
  </conditionalFormatting>
  <conditionalFormatting sqref="C1727:C1728">
    <cfRule type="containsText" dxfId="217" priority="115" operator="containsText" text="DPR not submitted">
      <formula>NOT(ISERROR(SEARCH("DPR not submitted",C1727)))</formula>
    </cfRule>
    <cfRule type="containsText" dxfId="216" priority="116" operator="containsText" text="Yet to be approved">
      <formula>NOT(ISERROR(SEARCH("Yet to be approved",C1727)))</formula>
    </cfRule>
  </conditionalFormatting>
  <conditionalFormatting sqref="C1730">
    <cfRule type="containsText" dxfId="215" priority="113" operator="containsText" text="DPR not submitted">
      <formula>NOT(ISERROR(SEARCH("DPR not submitted",C1730)))</formula>
    </cfRule>
    <cfRule type="containsText" dxfId="214" priority="114" operator="containsText" text="Yet to be approved">
      <formula>NOT(ISERROR(SEARCH("Yet to be approved",C1730)))</formula>
    </cfRule>
  </conditionalFormatting>
  <conditionalFormatting sqref="C1730">
    <cfRule type="containsText" dxfId="213" priority="111" operator="containsText" text="DPR not submitted">
      <formula>NOT(ISERROR(SEARCH("DPR not submitted",C1730)))</formula>
    </cfRule>
    <cfRule type="containsText" dxfId="212" priority="112" operator="containsText" text="Yet to be approved">
      <formula>NOT(ISERROR(SEARCH("Yet to be approved",C1730)))</formula>
    </cfRule>
  </conditionalFormatting>
  <conditionalFormatting sqref="C1732:C1734">
    <cfRule type="containsText" dxfId="211" priority="109" operator="containsText" text="DPR not submitted">
      <formula>NOT(ISERROR(SEARCH("DPR not submitted",C1732)))</formula>
    </cfRule>
    <cfRule type="containsText" dxfId="210" priority="110" operator="containsText" text="Yet to be approved">
      <formula>NOT(ISERROR(SEARCH("Yet to be approved",C1732)))</formula>
    </cfRule>
  </conditionalFormatting>
  <conditionalFormatting sqref="C1732:C1734">
    <cfRule type="containsText" dxfId="209" priority="107" operator="containsText" text="DPR not submitted">
      <formula>NOT(ISERROR(SEARCH("DPR not submitted",C1732)))</formula>
    </cfRule>
    <cfRule type="containsText" dxfId="208" priority="108" operator="containsText" text="Yet to be approved">
      <formula>NOT(ISERROR(SEARCH("Yet to be approved",C1732)))</formula>
    </cfRule>
  </conditionalFormatting>
  <conditionalFormatting sqref="C1736:C1737">
    <cfRule type="containsText" dxfId="207" priority="105" operator="containsText" text="DPR not submitted">
      <formula>NOT(ISERROR(SEARCH("DPR not submitted",C1736)))</formula>
    </cfRule>
    <cfRule type="containsText" dxfId="206" priority="106" operator="containsText" text="Yet to be approved">
      <formula>NOT(ISERROR(SEARCH("Yet to be approved",C1736)))</formula>
    </cfRule>
  </conditionalFormatting>
  <conditionalFormatting sqref="C1736:C1737">
    <cfRule type="containsText" dxfId="205" priority="103" operator="containsText" text="DPR not submitted">
      <formula>NOT(ISERROR(SEARCH("DPR not submitted",C1736)))</formula>
    </cfRule>
    <cfRule type="containsText" dxfId="204" priority="104" operator="containsText" text="Yet to be approved">
      <formula>NOT(ISERROR(SEARCH("Yet to be approved",C1736)))</formula>
    </cfRule>
  </conditionalFormatting>
  <conditionalFormatting sqref="C1739:C1741">
    <cfRule type="containsText" dxfId="203" priority="99" operator="containsText" text="DPR not submitted">
      <formula>NOT(ISERROR(SEARCH("DPR not submitted",C1739)))</formula>
    </cfRule>
    <cfRule type="containsText" dxfId="202" priority="100" operator="containsText" text="Yet to be approved">
      <formula>NOT(ISERROR(SEARCH("Yet to be approved",C1739)))</formula>
    </cfRule>
  </conditionalFormatting>
  <conditionalFormatting sqref="C1743:C1745">
    <cfRule type="containsText" dxfId="201" priority="97" operator="containsText" text="DPR not submitted">
      <formula>NOT(ISERROR(SEARCH("DPR not submitted",C1743)))</formula>
    </cfRule>
    <cfRule type="containsText" dxfId="200" priority="98" operator="containsText" text="Yet to be approved">
      <formula>NOT(ISERROR(SEARCH("Yet to be approved",C1743)))</formula>
    </cfRule>
  </conditionalFormatting>
  <conditionalFormatting sqref="C1743:C1745">
    <cfRule type="containsText" dxfId="199" priority="95" operator="containsText" text="DPR not submitted">
      <formula>NOT(ISERROR(SEARCH("DPR not submitted",C1743)))</formula>
    </cfRule>
    <cfRule type="containsText" dxfId="198" priority="96" operator="containsText" text="Yet to be approved">
      <formula>NOT(ISERROR(SEARCH("Yet to be approved",C1743)))</formula>
    </cfRule>
  </conditionalFormatting>
  <conditionalFormatting sqref="C1747:C1749">
    <cfRule type="containsText" dxfId="197" priority="93" operator="containsText" text="DPR not submitted">
      <formula>NOT(ISERROR(SEARCH("DPR not submitted",C1747)))</formula>
    </cfRule>
    <cfRule type="containsText" dxfId="196" priority="94" operator="containsText" text="Yet to be approved">
      <formula>NOT(ISERROR(SEARCH("Yet to be approved",C1747)))</formula>
    </cfRule>
  </conditionalFormatting>
  <conditionalFormatting sqref="C1747:C1749">
    <cfRule type="containsText" dxfId="195" priority="91" operator="containsText" text="DPR not submitted">
      <formula>NOT(ISERROR(SEARCH("DPR not submitted",C1747)))</formula>
    </cfRule>
    <cfRule type="containsText" dxfId="194" priority="92" operator="containsText" text="Yet to be approved">
      <formula>NOT(ISERROR(SEARCH("Yet to be approved",C1747)))</formula>
    </cfRule>
  </conditionalFormatting>
  <conditionalFormatting sqref="C1767:C1768">
    <cfRule type="containsText" dxfId="193" priority="85" operator="containsText" text="DPR not submitted">
      <formula>NOT(ISERROR(SEARCH("DPR not submitted",C1767)))</formula>
    </cfRule>
    <cfRule type="containsText" dxfId="192" priority="86" operator="containsText" text="Yet to be approved">
      <formula>NOT(ISERROR(SEARCH("Yet to be approved",C1767)))</formula>
    </cfRule>
  </conditionalFormatting>
  <conditionalFormatting sqref="C1767:C1768">
    <cfRule type="containsText" dxfId="191" priority="83" operator="containsText" text="DPR not submitted">
      <formula>NOT(ISERROR(SEARCH("DPR not submitted",C1767)))</formula>
    </cfRule>
    <cfRule type="containsText" dxfId="190" priority="84" operator="containsText" text="Yet to be approved">
      <formula>NOT(ISERROR(SEARCH("Yet to be approved",C1767)))</formula>
    </cfRule>
  </conditionalFormatting>
  <conditionalFormatting sqref="C1770:C1771">
    <cfRule type="containsText" dxfId="189" priority="81" operator="containsText" text="DPR not submitted">
      <formula>NOT(ISERROR(SEARCH("DPR not submitted",C1770)))</formula>
    </cfRule>
    <cfRule type="containsText" dxfId="188" priority="82" operator="containsText" text="Yet to be approved">
      <formula>NOT(ISERROR(SEARCH("Yet to be approved",C1770)))</formula>
    </cfRule>
  </conditionalFormatting>
  <conditionalFormatting sqref="C1770:C1771">
    <cfRule type="containsText" dxfId="187" priority="79" operator="containsText" text="DPR not submitted">
      <formula>NOT(ISERROR(SEARCH("DPR not submitted",C1770)))</formula>
    </cfRule>
    <cfRule type="containsText" dxfId="186" priority="80" operator="containsText" text="Yet to be approved">
      <formula>NOT(ISERROR(SEARCH("Yet to be approved",C1770)))</formula>
    </cfRule>
  </conditionalFormatting>
  <conditionalFormatting sqref="C1773:C1774">
    <cfRule type="containsText" dxfId="185" priority="77" operator="containsText" text="DPR not submitted">
      <formula>NOT(ISERROR(SEARCH("DPR not submitted",C1773)))</formula>
    </cfRule>
    <cfRule type="containsText" dxfId="184" priority="78" operator="containsText" text="Yet to be approved">
      <formula>NOT(ISERROR(SEARCH("Yet to be approved",C1773)))</formula>
    </cfRule>
  </conditionalFormatting>
  <conditionalFormatting sqref="C1773:C1774">
    <cfRule type="containsText" dxfId="183" priority="75" operator="containsText" text="DPR not submitted">
      <formula>NOT(ISERROR(SEARCH("DPR not submitted",C1773)))</formula>
    </cfRule>
    <cfRule type="containsText" dxfId="182" priority="76" operator="containsText" text="Yet to be approved">
      <formula>NOT(ISERROR(SEARCH("Yet to be approved",C1773)))</formula>
    </cfRule>
  </conditionalFormatting>
  <conditionalFormatting sqref="C1910:C2006">
    <cfRule type="containsText" dxfId="181" priority="73" operator="containsText" text="DPR not submitted">
      <formula>NOT(ISERROR(SEARCH("DPR not submitted",C1910)))</formula>
    </cfRule>
    <cfRule type="containsText" dxfId="180" priority="74" operator="containsText" text="Yet to be approved">
      <formula>NOT(ISERROR(SEARCH("Yet to be approved",C1910)))</formula>
    </cfRule>
  </conditionalFormatting>
  <conditionalFormatting sqref="C1910:C2006">
    <cfRule type="containsText" dxfId="179" priority="71" operator="containsText" text="DPR not submitted">
      <formula>NOT(ISERROR(SEARCH("DPR not submitted",C1910)))</formula>
    </cfRule>
    <cfRule type="containsText" dxfId="178" priority="72" operator="containsText" text="Yet to be approved">
      <formula>NOT(ISERROR(SEARCH("Yet to be approved",C1910)))</formula>
    </cfRule>
  </conditionalFormatting>
  <conditionalFormatting sqref="C1779:C1908">
    <cfRule type="containsText" dxfId="177" priority="63" operator="containsText" text="DPR not submitted">
      <formula>NOT(ISERROR(SEARCH("DPR not submitted",C1779)))</formula>
    </cfRule>
    <cfRule type="containsText" dxfId="176" priority="64" operator="containsText" text="Yet to be approved">
      <formula>NOT(ISERROR(SEARCH("Yet to be approved",C1779)))</formula>
    </cfRule>
  </conditionalFormatting>
  <conditionalFormatting sqref="C1776:C1777">
    <cfRule type="containsText" dxfId="175" priority="69" operator="containsText" text="DPR not submitted">
      <formula>NOT(ISERROR(SEARCH("DPR not submitted",C1776)))</formula>
    </cfRule>
    <cfRule type="containsText" dxfId="174" priority="70" operator="containsText" text="Yet to be approved">
      <formula>NOT(ISERROR(SEARCH("Yet to be approved",C1776)))</formula>
    </cfRule>
  </conditionalFormatting>
  <conditionalFormatting sqref="C1776:C1777">
    <cfRule type="containsText" dxfId="173" priority="67" operator="containsText" text="DPR not submitted">
      <formula>NOT(ISERROR(SEARCH("DPR not submitted",C1776)))</formula>
    </cfRule>
    <cfRule type="containsText" dxfId="172" priority="68" operator="containsText" text="Yet to be approved">
      <formula>NOT(ISERROR(SEARCH("Yet to be approved",C1776)))</formula>
    </cfRule>
  </conditionalFormatting>
  <conditionalFormatting sqref="C1779:C1908">
    <cfRule type="containsText" dxfId="171" priority="65" operator="containsText" text="DPR not submitted">
      <formula>NOT(ISERROR(SEARCH("DPR not submitted",C1779)))</formula>
    </cfRule>
    <cfRule type="containsText" dxfId="170" priority="66" operator="containsText" text="Yet to be approved">
      <formula>NOT(ISERROR(SEARCH("Yet to be approved",C1779)))</formula>
    </cfRule>
  </conditionalFormatting>
  <conditionalFormatting sqref="C2065:C2194">
    <cfRule type="containsText" dxfId="169" priority="1" operator="containsText" text="DPR not submitted">
      <formula>NOT(ISERROR(SEARCH("DPR not submitted",C2065)))</formula>
    </cfRule>
    <cfRule type="containsText" dxfId="168" priority="2" operator="containsText" text="Yet to be approved">
      <formula>NOT(ISERROR(SEARCH("Yet to be approved",C2065)))</formula>
    </cfRule>
  </conditionalFormatting>
  <conditionalFormatting sqref="C2040:C2051 C2195">
    <cfRule type="containsText" dxfId="167" priority="61" operator="containsText" text="DPR not submitted">
      <formula>NOT(ISERROR(SEARCH("DPR not submitted",C2040)))</formula>
    </cfRule>
    <cfRule type="containsText" dxfId="166" priority="62" operator="containsText" text="Yet to be approved">
      <formula>NOT(ISERROR(SEARCH("Yet to be approved",C2040)))</formula>
    </cfRule>
  </conditionalFormatting>
  <conditionalFormatting sqref="C2012 C2015 C2017 C2021 C2024 C2028 C2032 C2036 C2052 C2055 C2058 C2039 C2061 C2064">
    <cfRule type="containsText" dxfId="165" priority="59" operator="containsText" text="DPR not submitted">
      <formula>NOT(ISERROR(SEARCH("DPR not submitted",C2012)))</formula>
    </cfRule>
    <cfRule type="containsText" dxfId="164" priority="60" operator="containsText" text="Yet to be approved">
      <formula>NOT(ISERROR(SEARCH("Yet to be approved",C2012)))</formula>
    </cfRule>
  </conditionalFormatting>
  <conditionalFormatting sqref="C2293">
    <cfRule type="containsText" dxfId="163" priority="57" operator="containsText" text="DPR not submitted">
      <formula>NOT(ISERROR(SEARCH("DPR not submitted",C2293)))</formula>
    </cfRule>
    <cfRule type="containsText" dxfId="162" priority="58" operator="containsText" text="Yet to be approved">
      <formula>NOT(ISERROR(SEARCH("Yet to be approved",C2293)))</formula>
    </cfRule>
  </conditionalFormatting>
  <conditionalFormatting sqref="C2013:C2014">
    <cfRule type="containsText" dxfId="161" priority="55" operator="containsText" text="DPR not submitted">
      <formula>NOT(ISERROR(SEARCH("DPR not submitted",C2013)))</formula>
    </cfRule>
    <cfRule type="containsText" dxfId="160" priority="56" operator="containsText" text="Yet to be approved">
      <formula>NOT(ISERROR(SEARCH("Yet to be approved",C2013)))</formula>
    </cfRule>
  </conditionalFormatting>
  <conditionalFormatting sqref="C2037:C2038">
    <cfRule type="containsText" dxfId="159" priority="27" operator="containsText" text="DPR not submitted">
      <formula>NOT(ISERROR(SEARCH("DPR not submitted",C2037)))</formula>
    </cfRule>
    <cfRule type="containsText" dxfId="158" priority="28" operator="containsText" text="Yet to be approved">
      <formula>NOT(ISERROR(SEARCH("Yet to be approved",C2037)))</formula>
    </cfRule>
  </conditionalFormatting>
  <conditionalFormatting sqref="C2037:C2038">
    <cfRule type="containsText" dxfId="157" priority="25" operator="containsText" text="DPR not submitted">
      <formula>NOT(ISERROR(SEARCH("DPR not submitted",C2037)))</formula>
    </cfRule>
    <cfRule type="containsText" dxfId="156" priority="26" operator="containsText" text="Yet to be approved">
      <formula>NOT(ISERROR(SEARCH("Yet to be approved",C2037)))</formula>
    </cfRule>
  </conditionalFormatting>
  <conditionalFormatting sqref="C2025:C2027">
    <cfRule type="containsText" dxfId="155" priority="39" operator="containsText" text="DPR not submitted">
      <formula>NOT(ISERROR(SEARCH("DPR not submitted",C2025)))</formula>
    </cfRule>
    <cfRule type="containsText" dxfId="154" priority="40" operator="containsText" text="Yet to be approved">
      <formula>NOT(ISERROR(SEARCH("Yet to be approved",C2025)))</formula>
    </cfRule>
  </conditionalFormatting>
  <conditionalFormatting sqref="C2013:C2014">
    <cfRule type="containsText" dxfId="153" priority="53" operator="containsText" text="DPR not submitted">
      <formula>NOT(ISERROR(SEARCH("DPR not submitted",C2013)))</formula>
    </cfRule>
    <cfRule type="containsText" dxfId="152" priority="54" operator="containsText" text="Yet to be approved">
      <formula>NOT(ISERROR(SEARCH("Yet to be approved",C2013)))</formula>
    </cfRule>
  </conditionalFormatting>
  <conditionalFormatting sqref="C2016">
    <cfRule type="containsText" dxfId="151" priority="51" operator="containsText" text="DPR not submitted">
      <formula>NOT(ISERROR(SEARCH("DPR not submitted",C2016)))</formula>
    </cfRule>
    <cfRule type="containsText" dxfId="150" priority="52" operator="containsText" text="Yet to be approved">
      <formula>NOT(ISERROR(SEARCH("Yet to be approved",C2016)))</formula>
    </cfRule>
  </conditionalFormatting>
  <conditionalFormatting sqref="C2016">
    <cfRule type="containsText" dxfId="149" priority="49" operator="containsText" text="DPR not submitted">
      <formula>NOT(ISERROR(SEARCH("DPR not submitted",C2016)))</formula>
    </cfRule>
    <cfRule type="containsText" dxfId="148" priority="50" operator="containsText" text="Yet to be approved">
      <formula>NOT(ISERROR(SEARCH("Yet to be approved",C2016)))</formula>
    </cfRule>
  </conditionalFormatting>
  <conditionalFormatting sqref="C2018:C2020">
    <cfRule type="containsText" dxfId="147" priority="47" operator="containsText" text="DPR not submitted">
      <formula>NOT(ISERROR(SEARCH("DPR not submitted",C2018)))</formula>
    </cfRule>
    <cfRule type="containsText" dxfId="146" priority="48" operator="containsText" text="Yet to be approved">
      <formula>NOT(ISERROR(SEARCH("Yet to be approved",C2018)))</formula>
    </cfRule>
  </conditionalFormatting>
  <conditionalFormatting sqref="C2018:C2020">
    <cfRule type="containsText" dxfId="145" priority="45" operator="containsText" text="DPR not submitted">
      <formula>NOT(ISERROR(SEARCH("DPR not submitted",C2018)))</formula>
    </cfRule>
    <cfRule type="containsText" dxfId="144" priority="46" operator="containsText" text="Yet to be approved">
      <formula>NOT(ISERROR(SEARCH("Yet to be approved",C2018)))</formula>
    </cfRule>
  </conditionalFormatting>
  <conditionalFormatting sqref="C2022:C2023">
    <cfRule type="containsText" dxfId="143" priority="43" operator="containsText" text="DPR not submitted">
      <formula>NOT(ISERROR(SEARCH("DPR not submitted",C2022)))</formula>
    </cfRule>
    <cfRule type="containsText" dxfId="142" priority="44" operator="containsText" text="Yet to be approved">
      <formula>NOT(ISERROR(SEARCH("Yet to be approved",C2022)))</formula>
    </cfRule>
  </conditionalFormatting>
  <conditionalFormatting sqref="C2022:C2023">
    <cfRule type="containsText" dxfId="141" priority="41" operator="containsText" text="DPR not submitted">
      <formula>NOT(ISERROR(SEARCH("DPR not submitted",C2022)))</formula>
    </cfRule>
    <cfRule type="containsText" dxfId="140" priority="42" operator="containsText" text="Yet to be approved">
      <formula>NOT(ISERROR(SEARCH("Yet to be approved",C2022)))</formula>
    </cfRule>
  </conditionalFormatting>
  <conditionalFormatting sqref="C2025:C2027">
    <cfRule type="containsText" dxfId="139" priority="37" operator="containsText" text="DPR not submitted">
      <formula>NOT(ISERROR(SEARCH("DPR not submitted",C2025)))</formula>
    </cfRule>
    <cfRule type="containsText" dxfId="138" priority="38" operator="containsText" text="Yet to be approved">
      <formula>NOT(ISERROR(SEARCH("Yet to be approved",C2025)))</formula>
    </cfRule>
  </conditionalFormatting>
  <conditionalFormatting sqref="C2029:C2031">
    <cfRule type="containsText" dxfId="137" priority="35" operator="containsText" text="DPR not submitted">
      <formula>NOT(ISERROR(SEARCH("DPR not submitted",C2029)))</formula>
    </cfRule>
    <cfRule type="containsText" dxfId="136" priority="36" operator="containsText" text="Yet to be approved">
      <formula>NOT(ISERROR(SEARCH("Yet to be approved",C2029)))</formula>
    </cfRule>
  </conditionalFormatting>
  <conditionalFormatting sqref="C2029:C2031">
    <cfRule type="containsText" dxfId="135" priority="33" operator="containsText" text="DPR not submitted">
      <formula>NOT(ISERROR(SEARCH("DPR not submitted",C2029)))</formula>
    </cfRule>
    <cfRule type="containsText" dxfId="134" priority="34" operator="containsText" text="Yet to be approved">
      <formula>NOT(ISERROR(SEARCH("Yet to be approved",C2029)))</formula>
    </cfRule>
  </conditionalFormatting>
  <conditionalFormatting sqref="C2033:C2035">
    <cfRule type="containsText" dxfId="133" priority="31" operator="containsText" text="DPR not submitted">
      <formula>NOT(ISERROR(SEARCH("DPR not submitted",C2033)))</formula>
    </cfRule>
    <cfRule type="containsText" dxfId="132" priority="32" operator="containsText" text="Yet to be approved">
      <formula>NOT(ISERROR(SEARCH("Yet to be approved",C2033)))</formula>
    </cfRule>
  </conditionalFormatting>
  <conditionalFormatting sqref="C2033:C2035">
    <cfRule type="containsText" dxfId="131" priority="29" operator="containsText" text="DPR not submitted">
      <formula>NOT(ISERROR(SEARCH("DPR not submitted",C2033)))</formula>
    </cfRule>
    <cfRule type="containsText" dxfId="130" priority="30" operator="containsText" text="Yet to be approved">
      <formula>NOT(ISERROR(SEARCH("Yet to be approved",C2033)))</formula>
    </cfRule>
  </conditionalFormatting>
  <conditionalFormatting sqref="C2053:C2054">
    <cfRule type="containsText" dxfId="129" priority="23" operator="containsText" text="DPR not submitted">
      <formula>NOT(ISERROR(SEARCH("DPR not submitted",C2053)))</formula>
    </cfRule>
    <cfRule type="containsText" dxfId="128" priority="24" operator="containsText" text="Yet to be approved">
      <formula>NOT(ISERROR(SEARCH("Yet to be approved",C2053)))</formula>
    </cfRule>
  </conditionalFormatting>
  <conditionalFormatting sqref="C2053:C2054">
    <cfRule type="containsText" dxfId="127" priority="21" operator="containsText" text="DPR not submitted">
      <formula>NOT(ISERROR(SEARCH("DPR not submitted",C2053)))</formula>
    </cfRule>
    <cfRule type="containsText" dxfId="126" priority="22" operator="containsText" text="Yet to be approved">
      <formula>NOT(ISERROR(SEARCH("Yet to be approved",C2053)))</formula>
    </cfRule>
  </conditionalFormatting>
  <conditionalFormatting sqref="C2056:C2057">
    <cfRule type="containsText" dxfId="125" priority="19" operator="containsText" text="DPR not submitted">
      <formula>NOT(ISERROR(SEARCH("DPR not submitted",C2056)))</formula>
    </cfRule>
    <cfRule type="containsText" dxfId="124" priority="20" operator="containsText" text="Yet to be approved">
      <formula>NOT(ISERROR(SEARCH("Yet to be approved",C2056)))</formula>
    </cfRule>
  </conditionalFormatting>
  <conditionalFormatting sqref="C2056:C2057">
    <cfRule type="containsText" dxfId="123" priority="17" operator="containsText" text="DPR not submitted">
      <formula>NOT(ISERROR(SEARCH("DPR not submitted",C2056)))</formula>
    </cfRule>
    <cfRule type="containsText" dxfId="122" priority="18" operator="containsText" text="Yet to be approved">
      <formula>NOT(ISERROR(SEARCH("Yet to be approved",C2056)))</formula>
    </cfRule>
  </conditionalFormatting>
  <conditionalFormatting sqref="C2059:C2060">
    <cfRule type="containsText" dxfId="121" priority="15" operator="containsText" text="DPR not submitted">
      <formula>NOT(ISERROR(SEARCH("DPR not submitted",C2059)))</formula>
    </cfRule>
    <cfRule type="containsText" dxfId="120" priority="16" operator="containsText" text="Yet to be approved">
      <formula>NOT(ISERROR(SEARCH("Yet to be approved",C2059)))</formula>
    </cfRule>
  </conditionalFormatting>
  <conditionalFormatting sqref="C2059:C2060">
    <cfRule type="containsText" dxfId="119" priority="13" operator="containsText" text="DPR not submitted">
      <formula>NOT(ISERROR(SEARCH("DPR not submitted",C2059)))</formula>
    </cfRule>
    <cfRule type="containsText" dxfId="118" priority="14" operator="containsText" text="Yet to be approved">
      <formula>NOT(ISERROR(SEARCH("Yet to be approved",C2059)))</formula>
    </cfRule>
  </conditionalFormatting>
  <conditionalFormatting sqref="C2196:C2292">
    <cfRule type="containsText" dxfId="117" priority="11" operator="containsText" text="DPR not submitted">
      <formula>NOT(ISERROR(SEARCH("DPR not submitted",C2196)))</formula>
    </cfRule>
    <cfRule type="containsText" dxfId="116" priority="12" operator="containsText" text="Yet to be approved">
      <formula>NOT(ISERROR(SEARCH("Yet to be approved",C2196)))</formula>
    </cfRule>
  </conditionalFormatting>
  <conditionalFormatting sqref="C2196:C2292">
    <cfRule type="containsText" dxfId="115" priority="9" operator="containsText" text="DPR not submitted">
      <formula>NOT(ISERROR(SEARCH("DPR not submitted",C2196)))</formula>
    </cfRule>
    <cfRule type="containsText" dxfId="114" priority="10" operator="containsText" text="Yet to be approved">
      <formula>NOT(ISERROR(SEARCH("Yet to be approved",C2196)))</formula>
    </cfRule>
  </conditionalFormatting>
  <conditionalFormatting sqref="C2062:C2063">
    <cfRule type="containsText" dxfId="113" priority="7" operator="containsText" text="DPR not submitted">
      <formula>NOT(ISERROR(SEARCH("DPR not submitted",C2062)))</formula>
    </cfRule>
    <cfRule type="containsText" dxfId="112" priority="8" operator="containsText" text="Yet to be approved">
      <formula>NOT(ISERROR(SEARCH("Yet to be approved",C2062)))</formula>
    </cfRule>
  </conditionalFormatting>
  <conditionalFormatting sqref="C2062:C2063">
    <cfRule type="containsText" dxfId="111" priority="5" operator="containsText" text="DPR not submitted">
      <formula>NOT(ISERROR(SEARCH("DPR not submitted",C2062)))</formula>
    </cfRule>
    <cfRule type="containsText" dxfId="110" priority="6" operator="containsText" text="Yet to be approved">
      <formula>NOT(ISERROR(SEARCH("Yet to be approved",C2062)))</formula>
    </cfRule>
  </conditionalFormatting>
  <conditionalFormatting sqref="C2065:C2194">
    <cfRule type="containsText" dxfId="109" priority="3" operator="containsText" text="DPR not submitted">
      <formula>NOT(ISERROR(SEARCH("DPR not submitted",C2065)))</formula>
    </cfRule>
    <cfRule type="containsText" dxfId="108" priority="4" operator="containsText" text="Yet to be approved">
      <formula>NOT(ISERROR(SEARCH("Yet to be approved",C2065)))</formula>
    </cfRule>
  </conditionalFormatting>
  <pageMargins left="0.39370078740157483" right="0.39370078740157483" top="0.39370078740157483" bottom="0.39370078740157483" header="0.23622047244094491" footer="0.23622047244094491"/>
  <pageSetup paperSize="9" scale="53" fitToHeight="100" pageOrder="overThenDown" orientation="landscape" blackAndWhite="1" r:id="rId1"/>
  <headerFooter alignWithMargins="0">
    <oddHeader>&amp;C&amp;F</oddHeader>
  </headerFooter>
  <rowBreaks count="5" manualBreakCount="5">
    <brk id="291" max="13" man="1"/>
    <brk id="577" max="13" man="1"/>
    <brk id="863" max="13" man="1"/>
    <brk id="1149" max="13" man="1"/>
    <brk id="14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lastPrinted>2022-10-29T10:50:52Z</cp:lastPrinted>
  <dcterms:created xsi:type="dcterms:W3CDTF">2021-06-11T08:59:00Z</dcterms:created>
  <dcterms:modified xsi:type="dcterms:W3CDTF">2024-11-18T12:03:23Z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1033-10.8.0.5739</vt:lpwstr>
  </property>
</Properties>
</file>